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630" yWindow="630" windowWidth="14055" windowHeight="7365"/>
  </bookViews>
  <sheets>
    <sheet name="XII IPA 1" sheetId="1" r:id="rId1"/>
    <sheet name="XII IPA 2" sheetId="2" r:id="rId2"/>
    <sheet name="XII IPA 3" sheetId="3" r:id="rId3"/>
    <sheet name="XII IPA 4" sheetId="4" r:id="rId4"/>
    <sheet name="XII IPA 5" sheetId="5" r:id="rId5"/>
  </sheets>
  <calcPr calcId="152511"/>
</workbook>
</file>

<file path=xl/calcChain.xml><?xml version="1.0" encoding="utf-8"?>
<calcChain xmlns="http://schemas.openxmlformats.org/spreadsheetml/2006/main">
  <c r="X40" i="4" l="1"/>
  <c r="CK50" i="5" l="1"/>
  <c r="CG50" i="5"/>
  <c r="CH50" i="5" s="1"/>
  <c r="I50" i="5" s="1"/>
  <c r="BU50" i="5"/>
  <c r="BE50" i="5"/>
  <c r="AS50" i="5"/>
  <c r="AP50" i="5"/>
  <c r="AM50" i="5"/>
  <c r="AJ50" i="5"/>
  <c r="AG50" i="5"/>
  <c r="AD50" i="5"/>
  <c r="AA50" i="5"/>
  <c r="X50" i="5"/>
  <c r="U50" i="5"/>
  <c r="R50" i="5"/>
  <c r="AT50" i="5" s="1"/>
  <c r="N50" i="5"/>
  <c r="M50" i="5"/>
  <c r="J50" i="5"/>
  <c r="H50" i="5"/>
  <c r="CK49" i="5"/>
  <c r="CH49" i="5"/>
  <c r="I49" i="5" s="1"/>
  <c r="CG49" i="5"/>
  <c r="BU49" i="5"/>
  <c r="BE49" i="5"/>
  <c r="AS49" i="5"/>
  <c r="AP49" i="5"/>
  <c r="AM49" i="5"/>
  <c r="AJ49" i="5"/>
  <c r="AG49" i="5"/>
  <c r="AD49" i="5"/>
  <c r="AA49" i="5"/>
  <c r="X49" i="5"/>
  <c r="U49" i="5"/>
  <c r="R49" i="5"/>
  <c r="AT49" i="5" s="1"/>
  <c r="N49" i="5"/>
  <c r="M49" i="5"/>
  <c r="J49" i="5"/>
  <c r="H49" i="5"/>
  <c r="CK48" i="5"/>
  <c r="CG48" i="5"/>
  <c r="CH48" i="5" s="1"/>
  <c r="I48" i="5" s="1"/>
  <c r="BU48" i="5"/>
  <c r="BE48" i="5"/>
  <c r="AS48" i="5"/>
  <c r="AP48" i="5"/>
  <c r="AM48" i="5"/>
  <c r="AJ48" i="5"/>
  <c r="AG48" i="5"/>
  <c r="AD48" i="5"/>
  <c r="AA48" i="5"/>
  <c r="X48" i="5"/>
  <c r="U48" i="5"/>
  <c r="R48" i="5"/>
  <c r="AT48" i="5" s="1"/>
  <c r="N48" i="5"/>
  <c r="M48" i="5"/>
  <c r="J48" i="5"/>
  <c r="H48" i="5"/>
  <c r="CK47" i="5"/>
  <c r="CG47" i="5"/>
  <c r="CH47" i="5" s="1"/>
  <c r="I47" i="5" s="1"/>
  <c r="BU47" i="5"/>
  <c r="BE47" i="5"/>
  <c r="AS47" i="5"/>
  <c r="AP47" i="5"/>
  <c r="AM47" i="5"/>
  <c r="AJ47" i="5"/>
  <c r="AG47" i="5"/>
  <c r="AD47" i="5"/>
  <c r="AA47" i="5"/>
  <c r="X47" i="5"/>
  <c r="U47" i="5"/>
  <c r="R47" i="5"/>
  <c r="AT47" i="5" s="1"/>
  <c r="N47" i="5"/>
  <c r="M47" i="5"/>
  <c r="J47" i="5"/>
  <c r="H47" i="5"/>
  <c r="CK46" i="5"/>
  <c r="CG46" i="5"/>
  <c r="CH46" i="5" s="1"/>
  <c r="I46" i="5" s="1"/>
  <c r="BU46" i="5"/>
  <c r="BE46" i="5"/>
  <c r="AS46" i="5"/>
  <c r="AP46" i="5"/>
  <c r="AM46" i="5"/>
  <c r="AJ46" i="5"/>
  <c r="AG46" i="5"/>
  <c r="AD46" i="5"/>
  <c r="AA46" i="5"/>
  <c r="X46" i="5"/>
  <c r="U46" i="5"/>
  <c r="R46" i="5"/>
  <c r="AT46" i="5" s="1"/>
  <c r="N46" i="5"/>
  <c r="M46" i="5"/>
  <c r="J46" i="5"/>
  <c r="H46" i="5"/>
  <c r="CK45" i="5"/>
  <c r="CG45" i="5"/>
  <c r="CH45" i="5" s="1"/>
  <c r="I45" i="5" s="1"/>
  <c r="BU45" i="5"/>
  <c r="BE45" i="5"/>
  <c r="AS45" i="5"/>
  <c r="AP45" i="5"/>
  <c r="AM45" i="5"/>
  <c r="AJ45" i="5"/>
  <c r="AG45" i="5"/>
  <c r="AD45" i="5"/>
  <c r="AA45" i="5"/>
  <c r="X45" i="5"/>
  <c r="U45" i="5"/>
  <c r="R45" i="5"/>
  <c r="AT45" i="5" s="1"/>
  <c r="N45" i="5"/>
  <c r="M45" i="5"/>
  <c r="J45" i="5"/>
  <c r="H45" i="5"/>
  <c r="CK44" i="5"/>
  <c r="CG44" i="5"/>
  <c r="CH44" i="5" s="1"/>
  <c r="I44" i="5" s="1"/>
  <c r="BU44" i="5"/>
  <c r="BE44" i="5"/>
  <c r="AS44" i="5"/>
  <c r="AP44" i="5"/>
  <c r="AM44" i="5"/>
  <c r="AJ44" i="5"/>
  <c r="AG44" i="5"/>
  <c r="AD44" i="5"/>
  <c r="AA44" i="5"/>
  <c r="X44" i="5"/>
  <c r="U44" i="5"/>
  <c r="R44" i="5"/>
  <c r="AT44" i="5" s="1"/>
  <c r="N44" i="5"/>
  <c r="M44" i="5"/>
  <c r="J44" i="5"/>
  <c r="H44" i="5"/>
  <c r="CK43" i="5"/>
  <c r="CG43" i="5"/>
  <c r="CH43" i="5" s="1"/>
  <c r="I43" i="5" s="1"/>
  <c r="BU43" i="5"/>
  <c r="BE43" i="5"/>
  <c r="AS43" i="5"/>
  <c r="AP43" i="5"/>
  <c r="AM43" i="5"/>
  <c r="AJ43" i="5"/>
  <c r="AG43" i="5"/>
  <c r="AD43" i="5"/>
  <c r="AA43" i="5"/>
  <c r="X43" i="5"/>
  <c r="U43" i="5"/>
  <c r="R43" i="5"/>
  <c r="AT43" i="5" s="1"/>
  <c r="N43" i="5"/>
  <c r="M43" i="5"/>
  <c r="J43" i="5"/>
  <c r="H43" i="5"/>
  <c r="CK42" i="5"/>
  <c r="CG42" i="5"/>
  <c r="CH42" i="5" s="1"/>
  <c r="I42" i="5" s="1"/>
  <c r="BU42" i="5"/>
  <c r="BE42" i="5"/>
  <c r="AS42" i="5"/>
  <c r="AP42" i="5"/>
  <c r="AM42" i="5"/>
  <c r="AJ42" i="5"/>
  <c r="AG42" i="5"/>
  <c r="AD42" i="5"/>
  <c r="AA42" i="5"/>
  <c r="X42" i="5"/>
  <c r="U42" i="5"/>
  <c r="R42" i="5"/>
  <c r="AT42" i="5" s="1"/>
  <c r="N42" i="5"/>
  <c r="M42" i="5"/>
  <c r="J42" i="5"/>
  <c r="H42" i="5"/>
  <c r="CK41" i="5"/>
  <c r="CG41" i="5"/>
  <c r="CH41" i="5" s="1"/>
  <c r="I41" i="5" s="1"/>
  <c r="BU41" i="5"/>
  <c r="H41" i="5" s="1"/>
  <c r="BE41" i="5"/>
  <c r="AS41" i="5"/>
  <c r="AP41" i="5"/>
  <c r="AM41" i="5"/>
  <c r="AJ41" i="5"/>
  <c r="AG41" i="5"/>
  <c r="AD41" i="5"/>
  <c r="AA41" i="5"/>
  <c r="X41" i="5"/>
  <c r="U41" i="5"/>
  <c r="R41" i="5"/>
  <c r="AT41" i="5" s="1"/>
  <c r="N41" i="5"/>
  <c r="M41" i="5"/>
  <c r="J41" i="5"/>
  <c r="CG40" i="5"/>
  <c r="CH40" i="5" s="1"/>
  <c r="I40" i="5" s="1"/>
  <c r="BU40" i="5"/>
  <c r="H40" i="5" s="1"/>
  <c r="BE40" i="5"/>
  <c r="AS40" i="5"/>
  <c r="AP40" i="5"/>
  <c r="AM40" i="5"/>
  <c r="AJ40" i="5"/>
  <c r="AG40" i="5"/>
  <c r="AD40" i="5"/>
  <c r="AA40" i="5"/>
  <c r="X40" i="5"/>
  <c r="U40" i="5"/>
  <c r="R40" i="5"/>
  <c r="N40" i="5"/>
  <c r="M40" i="5"/>
  <c r="CG39" i="5"/>
  <c r="CH39" i="5" s="1"/>
  <c r="I39" i="5" s="1"/>
  <c r="BU39" i="5"/>
  <c r="H39" i="5" s="1"/>
  <c r="BE39" i="5"/>
  <c r="AS39" i="5"/>
  <c r="AP39" i="5"/>
  <c r="AM39" i="5"/>
  <c r="AJ39" i="5"/>
  <c r="AG39" i="5"/>
  <c r="AD39" i="5"/>
  <c r="AA39" i="5"/>
  <c r="X39" i="5"/>
  <c r="U39" i="5"/>
  <c r="R39" i="5"/>
  <c r="N39" i="5"/>
  <c r="M39" i="5"/>
  <c r="CG38" i="5"/>
  <c r="CH38" i="5" s="1"/>
  <c r="I38" i="5" s="1"/>
  <c r="BU38" i="5"/>
  <c r="H38" i="5" s="1"/>
  <c r="BE38" i="5"/>
  <c r="AS38" i="5"/>
  <c r="AP38" i="5"/>
  <c r="AM38" i="5"/>
  <c r="AJ38" i="5"/>
  <c r="AG38" i="5"/>
  <c r="AD38" i="5"/>
  <c r="AA38" i="5"/>
  <c r="X38" i="5"/>
  <c r="U38" i="5"/>
  <c r="R38" i="5"/>
  <c r="N38" i="5"/>
  <c r="M38" i="5"/>
  <c r="CK37" i="5"/>
  <c r="J37" i="5" s="1"/>
  <c r="CH37" i="5"/>
  <c r="I37" i="5" s="1"/>
  <c r="CG37" i="5"/>
  <c r="BU37" i="5"/>
  <c r="H37" i="5" s="1"/>
  <c r="BE37" i="5"/>
  <c r="AS37" i="5"/>
  <c r="AP37" i="5"/>
  <c r="AM37" i="5"/>
  <c r="AJ37" i="5"/>
  <c r="AG37" i="5"/>
  <c r="AD37" i="5"/>
  <c r="AA37" i="5"/>
  <c r="X37" i="5"/>
  <c r="U37" i="5"/>
  <c r="R37" i="5"/>
  <c r="N37" i="5"/>
  <c r="M37" i="5"/>
  <c r="CG36" i="5"/>
  <c r="CH36" i="5" s="1"/>
  <c r="I36" i="5" s="1"/>
  <c r="BU36" i="5"/>
  <c r="H36" i="5" s="1"/>
  <c r="BE36" i="5"/>
  <c r="AS36" i="5"/>
  <c r="AP36" i="5"/>
  <c r="AM36" i="5"/>
  <c r="AJ36" i="5"/>
  <c r="AG36" i="5"/>
  <c r="AD36" i="5"/>
  <c r="AA36" i="5"/>
  <c r="X36" i="5"/>
  <c r="U36" i="5"/>
  <c r="R36" i="5"/>
  <c r="N36" i="5"/>
  <c r="M36" i="5"/>
  <c r="CH35" i="5"/>
  <c r="I35" i="5" s="1"/>
  <c r="CG35" i="5"/>
  <c r="BU35" i="5"/>
  <c r="H35" i="5" s="1"/>
  <c r="BE35" i="5"/>
  <c r="AS35" i="5"/>
  <c r="AP35" i="5"/>
  <c r="AM35" i="5"/>
  <c r="AJ35" i="5"/>
  <c r="AG35" i="5"/>
  <c r="AD35" i="5"/>
  <c r="AA35" i="5"/>
  <c r="X35" i="5"/>
  <c r="U35" i="5"/>
  <c r="R35" i="5"/>
  <c r="N35" i="5"/>
  <c r="M35" i="5"/>
  <c r="CG34" i="5"/>
  <c r="CH34" i="5" s="1"/>
  <c r="I34" i="5" s="1"/>
  <c r="BU34" i="5"/>
  <c r="H34" i="5" s="1"/>
  <c r="BE34" i="5"/>
  <c r="AS34" i="5"/>
  <c r="AP34" i="5"/>
  <c r="AM34" i="5"/>
  <c r="AJ34" i="5"/>
  <c r="AG34" i="5"/>
  <c r="AD34" i="5"/>
  <c r="AA34" i="5"/>
  <c r="X34" i="5"/>
  <c r="U34" i="5"/>
  <c r="R34" i="5"/>
  <c r="N34" i="5"/>
  <c r="M34" i="5"/>
  <c r="CG33" i="5"/>
  <c r="CH33" i="5" s="1"/>
  <c r="I33" i="5" s="1"/>
  <c r="BU33" i="5"/>
  <c r="H33" i="5" s="1"/>
  <c r="BE33" i="5"/>
  <c r="AS33" i="5"/>
  <c r="AP33" i="5"/>
  <c r="AM33" i="5"/>
  <c r="AJ33" i="5"/>
  <c r="AG33" i="5"/>
  <c r="AD33" i="5"/>
  <c r="AA33" i="5"/>
  <c r="X33" i="5"/>
  <c r="U33" i="5"/>
  <c r="R33" i="5"/>
  <c r="N33" i="5"/>
  <c r="M33" i="5"/>
  <c r="CK32" i="5"/>
  <c r="J32" i="5" s="1"/>
  <c r="CG32" i="5"/>
  <c r="CH32" i="5" s="1"/>
  <c r="I32" i="5" s="1"/>
  <c r="BU32" i="5"/>
  <c r="H32" i="5" s="1"/>
  <c r="BE32" i="5"/>
  <c r="AS32" i="5"/>
  <c r="AP32" i="5"/>
  <c r="AM32" i="5"/>
  <c r="AJ32" i="5"/>
  <c r="AG32" i="5"/>
  <c r="AD32" i="5"/>
  <c r="AA32" i="5"/>
  <c r="X32" i="5"/>
  <c r="U32" i="5"/>
  <c r="R32" i="5"/>
  <c r="N32" i="5"/>
  <c r="M32" i="5"/>
  <c r="CG31" i="5"/>
  <c r="CH31" i="5" s="1"/>
  <c r="I31" i="5" s="1"/>
  <c r="BU31" i="5"/>
  <c r="H31" i="5" s="1"/>
  <c r="BE31" i="5"/>
  <c r="AS31" i="5"/>
  <c r="AP31" i="5"/>
  <c r="AM31" i="5"/>
  <c r="AJ31" i="5"/>
  <c r="AG31" i="5"/>
  <c r="AD31" i="5"/>
  <c r="AA31" i="5"/>
  <c r="X31" i="5"/>
  <c r="U31" i="5"/>
  <c r="R31" i="5"/>
  <c r="N31" i="5"/>
  <c r="M31" i="5"/>
  <c r="CG30" i="5"/>
  <c r="CH30" i="5" s="1"/>
  <c r="I30" i="5" s="1"/>
  <c r="BU30" i="5"/>
  <c r="H30" i="5" s="1"/>
  <c r="BE30" i="5"/>
  <c r="AS30" i="5"/>
  <c r="AP30" i="5"/>
  <c r="AM30" i="5"/>
  <c r="AJ30" i="5"/>
  <c r="AG30" i="5"/>
  <c r="AD30" i="5"/>
  <c r="AA30" i="5"/>
  <c r="X30" i="5"/>
  <c r="U30" i="5"/>
  <c r="R30" i="5"/>
  <c r="N30" i="5"/>
  <c r="M30" i="5"/>
  <c r="CK29" i="5"/>
  <c r="J29" i="5" s="1"/>
  <c r="CG29" i="5"/>
  <c r="CH29" i="5" s="1"/>
  <c r="I29" i="5" s="1"/>
  <c r="BU29" i="5"/>
  <c r="H29" i="5" s="1"/>
  <c r="BE29" i="5"/>
  <c r="AS29" i="5"/>
  <c r="AP29" i="5"/>
  <c r="AM29" i="5"/>
  <c r="AJ29" i="5"/>
  <c r="AG29" i="5"/>
  <c r="AD29" i="5"/>
  <c r="AA29" i="5"/>
  <c r="X29" i="5"/>
  <c r="U29" i="5"/>
  <c r="R29" i="5"/>
  <c r="N29" i="5"/>
  <c r="M29" i="5"/>
  <c r="CG28" i="5"/>
  <c r="CH28" i="5" s="1"/>
  <c r="I28" i="5" s="1"/>
  <c r="BU28" i="5"/>
  <c r="H28" i="5" s="1"/>
  <c r="BE28" i="5"/>
  <c r="AS28" i="5"/>
  <c r="AP28" i="5"/>
  <c r="AM28" i="5"/>
  <c r="AJ28" i="5"/>
  <c r="AG28" i="5"/>
  <c r="AD28" i="5"/>
  <c r="AA28" i="5"/>
  <c r="X28" i="5"/>
  <c r="U28" i="5"/>
  <c r="R28" i="5"/>
  <c r="N28" i="5"/>
  <c r="M28" i="5"/>
  <c r="CK27" i="5"/>
  <c r="CG27" i="5"/>
  <c r="CH27" i="5" s="1"/>
  <c r="I27" i="5" s="1"/>
  <c r="BU27" i="5"/>
  <c r="H27" i="5" s="1"/>
  <c r="BE27" i="5"/>
  <c r="AS27" i="5"/>
  <c r="AP27" i="5"/>
  <c r="AM27" i="5"/>
  <c r="AJ27" i="5"/>
  <c r="AG27" i="5"/>
  <c r="AD27" i="5"/>
  <c r="AA27" i="5"/>
  <c r="X27" i="5"/>
  <c r="U27" i="5"/>
  <c r="R27" i="5"/>
  <c r="N27" i="5"/>
  <c r="M27" i="5"/>
  <c r="J27" i="5"/>
  <c r="CG26" i="5"/>
  <c r="CH26" i="5" s="1"/>
  <c r="I26" i="5" s="1"/>
  <c r="BU26" i="5"/>
  <c r="H26" i="5" s="1"/>
  <c r="BE26" i="5"/>
  <c r="AS26" i="5"/>
  <c r="AP26" i="5"/>
  <c r="AM26" i="5"/>
  <c r="AJ26" i="5"/>
  <c r="AG26" i="5"/>
  <c r="AD26" i="5"/>
  <c r="AA26" i="5"/>
  <c r="X26" i="5"/>
  <c r="U26" i="5"/>
  <c r="R26" i="5"/>
  <c r="N26" i="5"/>
  <c r="M26" i="5"/>
  <c r="CG25" i="5"/>
  <c r="CH25" i="5" s="1"/>
  <c r="I25" i="5" s="1"/>
  <c r="BU25" i="5"/>
  <c r="H25" i="5" s="1"/>
  <c r="BE25" i="5"/>
  <c r="AS25" i="5"/>
  <c r="AP25" i="5"/>
  <c r="AM25" i="5"/>
  <c r="AJ25" i="5"/>
  <c r="AG25" i="5"/>
  <c r="AD25" i="5"/>
  <c r="AA25" i="5"/>
  <c r="X25" i="5"/>
  <c r="U25" i="5"/>
  <c r="R25" i="5"/>
  <c r="AT25" i="5" s="1"/>
  <c r="N25" i="5"/>
  <c r="M25" i="5"/>
  <c r="CK24" i="5"/>
  <c r="CG24" i="5"/>
  <c r="CH24" i="5" s="1"/>
  <c r="I24" i="5" s="1"/>
  <c r="BU24" i="5"/>
  <c r="H24" i="5" s="1"/>
  <c r="BE24" i="5"/>
  <c r="AS24" i="5"/>
  <c r="AP24" i="5"/>
  <c r="AM24" i="5"/>
  <c r="AJ24" i="5"/>
  <c r="AG24" i="5"/>
  <c r="AD24" i="5"/>
  <c r="AA24" i="5"/>
  <c r="X24" i="5"/>
  <c r="U24" i="5"/>
  <c r="R24" i="5"/>
  <c r="N24" i="5"/>
  <c r="M24" i="5"/>
  <c r="J24" i="5"/>
  <c r="CG23" i="5"/>
  <c r="CH23" i="5" s="1"/>
  <c r="I23" i="5" s="1"/>
  <c r="BU23" i="5"/>
  <c r="H23" i="5" s="1"/>
  <c r="BE23" i="5"/>
  <c r="AS23" i="5"/>
  <c r="AP23" i="5"/>
  <c r="AM23" i="5"/>
  <c r="AJ23" i="5"/>
  <c r="AG23" i="5"/>
  <c r="AD23" i="5"/>
  <c r="AA23" i="5"/>
  <c r="X23" i="5"/>
  <c r="U23" i="5"/>
  <c r="R23" i="5"/>
  <c r="N23" i="5"/>
  <c r="M23" i="5"/>
  <c r="CG22" i="5"/>
  <c r="CH22" i="5" s="1"/>
  <c r="I22" i="5" s="1"/>
  <c r="BU22" i="5"/>
  <c r="H22" i="5" s="1"/>
  <c r="BE22" i="5"/>
  <c r="AS22" i="5"/>
  <c r="AP22" i="5"/>
  <c r="AM22" i="5"/>
  <c r="AJ22" i="5"/>
  <c r="AG22" i="5"/>
  <c r="AD22" i="5"/>
  <c r="AA22" i="5"/>
  <c r="X22" i="5"/>
  <c r="U22" i="5"/>
  <c r="R22" i="5"/>
  <c r="N22" i="5"/>
  <c r="M22" i="5"/>
  <c r="CG21" i="5"/>
  <c r="CH21" i="5" s="1"/>
  <c r="I21" i="5" s="1"/>
  <c r="BU21" i="5"/>
  <c r="H21" i="5" s="1"/>
  <c r="BE21" i="5"/>
  <c r="AS21" i="5"/>
  <c r="AP21" i="5"/>
  <c r="AM21" i="5"/>
  <c r="AJ21" i="5"/>
  <c r="AG21" i="5"/>
  <c r="AD21" i="5"/>
  <c r="AA21" i="5"/>
  <c r="X21" i="5"/>
  <c r="U21" i="5"/>
  <c r="R21" i="5"/>
  <c r="N21" i="5"/>
  <c r="M21" i="5"/>
  <c r="CX20" i="5"/>
  <c r="CK40" i="5" s="1"/>
  <c r="J40" i="5" s="1"/>
  <c r="CG20" i="5"/>
  <c r="CH20" i="5" s="1"/>
  <c r="I20" i="5" s="1"/>
  <c r="BU20" i="5"/>
  <c r="H20" i="5" s="1"/>
  <c r="BE20" i="5"/>
  <c r="AS20" i="5"/>
  <c r="AP20" i="5"/>
  <c r="AM20" i="5"/>
  <c r="AJ20" i="5"/>
  <c r="AG20" i="5"/>
  <c r="AD20" i="5"/>
  <c r="AA20" i="5"/>
  <c r="X20" i="5"/>
  <c r="U20" i="5"/>
  <c r="R20" i="5"/>
  <c r="AT20" i="5" s="1"/>
  <c r="N20" i="5"/>
  <c r="M20" i="5"/>
  <c r="CX19" i="5"/>
  <c r="CG19" i="5"/>
  <c r="CH19" i="5" s="1"/>
  <c r="I19" i="5" s="1"/>
  <c r="BU19" i="5"/>
  <c r="H19" i="5" s="1"/>
  <c r="BE19" i="5"/>
  <c r="AS19" i="5"/>
  <c r="AP19" i="5"/>
  <c r="AM19" i="5"/>
  <c r="AJ19" i="5"/>
  <c r="AG19" i="5"/>
  <c r="AD19" i="5"/>
  <c r="AA19" i="5"/>
  <c r="X19" i="5"/>
  <c r="U19" i="5"/>
  <c r="R19" i="5"/>
  <c r="N19" i="5"/>
  <c r="M19" i="5"/>
  <c r="CX18" i="5"/>
  <c r="CK18" i="5"/>
  <c r="J18" i="5" s="1"/>
  <c r="CG18" i="5"/>
  <c r="CH18" i="5" s="1"/>
  <c r="I18" i="5" s="1"/>
  <c r="BU18" i="5"/>
  <c r="H18" i="5" s="1"/>
  <c r="BE18" i="5"/>
  <c r="AS18" i="5"/>
  <c r="AP18" i="5"/>
  <c r="AM18" i="5"/>
  <c r="AJ18" i="5"/>
  <c r="AG18" i="5"/>
  <c r="AD18" i="5"/>
  <c r="AA18" i="5"/>
  <c r="X18" i="5"/>
  <c r="U18" i="5"/>
  <c r="R18" i="5"/>
  <c r="N18" i="5"/>
  <c r="M18" i="5"/>
  <c r="CX17" i="5"/>
  <c r="CK17" i="5"/>
  <c r="J17" i="5" s="1"/>
  <c r="CG17" i="5"/>
  <c r="CH17" i="5" s="1"/>
  <c r="I17" i="5" s="1"/>
  <c r="BU17" i="5"/>
  <c r="BE17" i="5"/>
  <c r="AS17" i="5"/>
  <c r="AP17" i="5"/>
  <c r="AM17" i="5"/>
  <c r="AJ17" i="5"/>
  <c r="AG17" i="5"/>
  <c r="AD17" i="5"/>
  <c r="AA17" i="5"/>
  <c r="X17" i="5"/>
  <c r="U17" i="5"/>
  <c r="R17" i="5"/>
  <c r="N17" i="5"/>
  <c r="M17" i="5"/>
  <c r="H17" i="5"/>
  <c r="CX16" i="5"/>
  <c r="CK16" i="5"/>
  <c r="J16" i="5" s="1"/>
  <c r="CG16" i="5"/>
  <c r="CH16" i="5" s="1"/>
  <c r="I16" i="5" s="1"/>
  <c r="BU16" i="5"/>
  <c r="H16" i="5" s="1"/>
  <c r="BE16" i="5"/>
  <c r="AS16" i="5"/>
  <c r="AP16" i="5"/>
  <c r="AM16" i="5"/>
  <c r="AJ16" i="5"/>
  <c r="AG16" i="5"/>
  <c r="AD16" i="5"/>
  <c r="AA16" i="5"/>
  <c r="X16" i="5"/>
  <c r="U16" i="5"/>
  <c r="R16" i="5"/>
  <c r="N16" i="5"/>
  <c r="M16" i="5"/>
  <c r="CX15" i="5"/>
  <c r="CK15" i="5"/>
  <c r="J15" i="5" s="1"/>
  <c r="CG15" i="5"/>
  <c r="CH15" i="5" s="1"/>
  <c r="I15" i="5" s="1"/>
  <c r="BU15" i="5"/>
  <c r="H15" i="5" s="1"/>
  <c r="BE15" i="5"/>
  <c r="AS15" i="5"/>
  <c r="AP15" i="5"/>
  <c r="AM15" i="5"/>
  <c r="AJ15" i="5"/>
  <c r="AG15" i="5"/>
  <c r="AD15" i="5"/>
  <c r="AA15" i="5"/>
  <c r="X15" i="5"/>
  <c r="U15" i="5"/>
  <c r="R15" i="5"/>
  <c r="N15" i="5"/>
  <c r="M15" i="5"/>
  <c r="CX14" i="5"/>
  <c r="CK14" i="5"/>
  <c r="J14" i="5" s="1"/>
  <c r="CG14" i="5"/>
  <c r="CH14" i="5" s="1"/>
  <c r="I14" i="5" s="1"/>
  <c r="BU14" i="5"/>
  <c r="H14" i="5" s="1"/>
  <c r="BE14" i="5"/>
  <c r="AS14" i="5"/>
  <c r="AP14" i="5"/>
  <c r="AM14" i="5"/>
  <c r="AJ14" i="5"/>
  <c r="AG14" i="5"/>
  <c r="AD14" i="5"/>
  <c r="AA14" i="5"/>
  <c r="X14" i="5"/>
  <c r="U14" i="5"/>
  <c r="R14" i="5"/>
  <c r="N14" i="5"/>
  <c r="M14" i="5"/>
  <c r="CX13" i="5"/>
  <c r="CK13" i="5"/>
  <c r="J13" i="5" s="1"/>
  <c r="CG13" i="5"/>
  <c r="CH13" i="5" s="1"/>
  <c r="I13" i="5" s="1"/>
  <c r="BU13" i="5"/>
  <c r="H13" i="5" s="1"/>
  <c r="BE13" i="5"/>
  <c r="AS13" i="5"/>
  <c r="AP13" i="5"/>
  <c r="AM13" i="5"/>
  <c r="AJ13" i="5"/>
  <c r="AG13" i="5"/>
  <c r="AD13" i="5"/>
  <c r="AA13" i="5"/>
  <c r="X13" i="5"/>
  <c r="U13" i="5"/>
  <c r="R13" i="5"/>
  <c r="N13" i="5"/>
  <c r="M13" i="5"/>
  <c r="CX12" i="5"/>
  <c r="CK12" i="5"/>
  <c r="J12" i="5" s="1"/>
  <c r="CG12" i="5"/>
  <c r="CH12" i="5" s="1"/>
  <c r="I12" i="5" s="1"/>
  <c r="BU12" i="5"/>
  <c r="H12" i="5" s="1"/>
  <c r="BE12" i="5"/>
  <c r="AS12" i="5"/>
  <c r="AP12" i="5"/>
  <c r="AM12" i="5"/>
  <c r="AJ12" i="5"/>
  <c r="AG12" i="5"/>
  <c r="AD12" i="5"/>
  <c r="AA12" i="5"/>
  <c r="X12" i="5"/>
  <c r="U12" i="5"/>
  <c r="R12" i="5"/>
  <c r="N12" i="5"/>
  <c r="M12" i="5"/>
  <c r="CX11" i="5"/>
  <c r="CK11" i="5"/>
  <c r="J11" i="5" s="1"/>
  <c r="CG11" i="5"/>
  <c r="CH11" i="5" s="1"/>
  <c r="I11" i="5" s="1"/>
  <c r="BU11" i="5"/>
  <c r="H11" i="5" s="1"/>
  <c r="BE11" i="5"/>
  <c r="AS11" i="5"/>
  <c r="AP11" i="5"/>
  <c r="AM11" i="5"/>
  <c r="AJ11" i="5"/>
  <c r="AG11" i="5"/>
  <c r="AD11" i="5"/>
  <c r="AA11" i="5"/>
  <c r="X11" i="5"/>
  <c r="U11" i="5"/>
  <c r="R11" i="5"/>
  <c r="N11" i="5"/>
  <c r="M11" i="5"/>
  <c r="CX10" i="5"/>
  <c r="CX9" i="5"/>
  <c r="U2" i="5"/>
  <c r="CK50" i="4"/>
  <c r="J50" i="4" s="1"/>
  <c r="CG50" i="4"/>
  <c r="CH50" i="4" s="1"/>
  <c r="I50" i="4" s="1"/>
  <c r="BU50" i="4"/>
  <c r="H50" i="4" s="1"/>
  <c r="BE50" i="4"/>
  <c r="AS50" i="4"/>
  <c r="AP50" i="4"/>
  <c r="AM50" i="4"/>
  <c r="AJ50" i="4"/>
  <c r="AG50" i="4"/>
  <c r="AD50" i="4"/>
  <c r="AA50" i="4"/>
  <c r="X50" i="4"/>
  <c r="U50" i="4"/>
  <c r="R50" i="4"/>
  <c r="AT50" i="4" s="1"/>
  <c r="N50" i="4"/>
  <c r="M50" i="4"/>
  <c r="CK49" i="4"/>
  <c r="J49" i="4" s="1"/>
  <c r="CH49" i="4"/>
  <c r="I49" i="4" s="1"/>
  <c r="CG49" i="4"/>
  <c r="BU49" i="4"/>
  <c r="H49" i="4" s="1"/>
  <c r="BE49" i="4"/>
  <c r="AS49" i="4"/>
  <c r="AP49" i="4"/>
  <c r="AM49" i="4"/>
  <c r="AJ49" i="4"/>
  <c r="AG49" i="4"/>
  <c r="AD49" i="4"/>
  <c r="AA49" i="4"/>
  <c r="X49" i="4"/>
  <c r="U49" i="4"/>
  <c r="R49" i="4"/>
  <c r="AT49" i="4" s="1"/>
  <c r="N49" i="4"/>
  <c r="M49" i="4"/>
  <c r="CK48" i="4"/>
  <c r="J48" i="4" s="1"/>
  <c r="CH48" i="4"/>
  <c r="I48" i="4" s="1"/>
  <c r="CG48" i="4"/>
  <c r="BU48" i="4"/>
  <c r="H48" i="4" s="1"/>
  <c r="BE48" i="4"/>
  <c r="AS48" i="4"/>
  <c r="AP48" i="4"/>
  <c r="AM48" i="4"/>
  <c r="AJ48" i="4"/>
  <c r="AG48" i="4"/>
  <c r="AD48" i="4"/>
  <c r="AA48" i="4"/>
  <c r="X48" i="4"/>
  <c r="U48" i="4"/>
  <c r="R48" i="4"/>
  <c r="AT48" i="4" s="1"/>
  <c r="N48" i="4"/>
  <c r="M48" i="4"/>
  <c r="CK47" i="4"/>
  <c r="J47" i="4" s="1"/>
  <c r="CH47" i="4"/>
  <c r="I47" i="4" s="1"/>
  <c r="CG47" i="4"/>
  <c r="BU47" i="4"/>
  <c r="H47" i="4" s="1"/>
  <c r="BE47" i="4"/>
  <c r="AS47" i="4"/>
  <c r="AP47" i="4"/>
  <c r="AM47" i="4"/>
  <c r="AJ47" i="4"/>
  <c r="AG47" i="4"/>
  <c r="AD47" i="4"/>
  <c r="AA47" i="4"/>
  <c r="X47" i="4"/>
  <c r="U47" i="4"/>
  <c r="R47" i="4"/>
  <c r="AT47" i="4" s="1"/>
  <c r="N47" i="4"/>
  <c r="M47" i="4"/>
  <c r="CK46" i="4"/>
  <c r="J46" i="4" s="1"/>
  <c r="CG46" i="4"/>
  <c r="CH46" i="4" s="1"/>
  <c r="I46" i="4" s="1"/>
  <c r="BU46" i="4"/>
  <c r="H46" i="4" s="1"/>
  <c r="BE46" i="4"/>
  <c r="AS46" i="4"/>
  <c r="AP46" i="4"/>
  <c r="AM46" i="4"/>
  <c r="AJ46" i="4"/>
  <c r="AG46" i="4"/>
  <c r="AD46" i="4"/>
  <c r="AA46" i="4"/>
  <c r="X46" i="4"/>
  <c r="U46" i="4"/>
  <c r="R46" i="4"/>
  <c r="AT46" i="4" s="1"/>
  <c r="N46" i="4"/>
  <c r="M46" i="4"/>
  <c r="CK45" i="4"/>
  <c r="J45" i="4" s="1"/>
  <c r="CH45" i="4"/>
  <c r="I45" i="4" s="1"/>
  <c r="CG45" i="4"/>
  <c r="BU45" i="4"/>
  <c r="H45" i="4" s="1"/>
  <c r="BE45" i="4"/>
  <c r="AS45" i="4"/>
  <c r="AP45" i="4"/>
  <c r="AM45" i="4"/>
  <c r="AJ45" i="4"/>
  <c r="AG45" i="4"/>
  <c r="AD45" i="4"/>
  <c r="AA45" i="4"/>
  <c r="X45" i="4"/>
  <c r="U45" i="4"/>
  <c r="R45" i="4"/>
  <c r="AT45" i="4" s="1"/>
  <c r="N45" i="4"/>
  <c r="M45" i="4"/>
  <c r="CK44" i="4"/>
  <c r="J44" i="4" s="1"/>
  <c r="CH44" i="4"/>
  <c r="I44" i="4" s="1"/>
  <c r="CG44" i="4"/>
  <c r="BU44" i="4"/>
  <c r="BE44" i="4"/>
  <c r="AS44" i="4"/>
  <c r="AP44" i="4"/>
  <c r="AM44" i="4"/>
  <c r="AJ44" i="4"/>
  <c r="AG44" i="4"/>
  <c r="AD44" i="4"/>
  <c r="AA44" i="4"/>
  <c r="X44" i="4"/>
  <c r="U44" i="4"/>
  <c r="R44" i="4"/>
  <c r="AT44" i="4" s="1"/>
  <c r="N44" i="4"/>
  <c r="M44" i="4"/>
  <c r="H44" i="4"/>
  <c r="CK43" i="4"/>
  <c r="J43" i="4" s="1"/>
  <c r="CG43" i="4"/>
  <c r="CH43" i="4" s="1"/>
  <c r="I43" i="4" s="1"/>
  <c r="BU43" i="4"/>
  <c r="BE43" i="4"/>
  <c r="AS43" i="4"/>
  <c r="AP43" i="4"/>
  <c r="AM43" i="4"/>
  <c r="AJ43" i="4"/>
  <c r="AG43" i="4"/>
  <c r="AD43" i="4"/>
  <c r="AA43" i="4"/>
  <c r="X43" i="4"/>
  <c r="U43" i="4"/>
  <c r="R43" i="4"/>
  <c r="AT43" i="4" s="1"/>
  <c r="N43" i="4"/>
  <c r="M43" i="4"/>
  <c r="H43" i="4"/>
  <c r="CK42" i="4"/>
  <c r="J42" i="4" s="1"/>
  <c r="CG42" i="4"/>
  <c r="CH42" i="4" s="1"/>
  <c r="I42" i="4" s="1"/>
  <c r="BU42" i="4"/>
  <c r="BE42" i="4"/>
  <c r="AS42" i="4"/>
  <c r="AP42" i="4"/>
  <c r="AM42" i="4"/>
  <c r="AJ42" i="4"/>
  <c r="AG42" i="4"/>
  <c r="AD42" i="4"/>
  <c r="AA42" i="4"/>
  <c r="X42" i="4"/>
  <c r="U42" i="4"/>
  <c r="R42" i="4"/>
  <c r="AT42" i="4" s="1"/>
  <c r="N42" i="4"/>
  <c r="M42" i="4"/>
  <c r="H42" i="4"/>
  <c r="CK41" i="4"/>
  <c r="J41" i="4" s="1"/>
  <c r="CG41" i="4"/>
  <c r="CH41" i="4" s="1"/>
  <c r="I41" i="4" s="1"/>
  <c r="BU41" i="4"/>
  <c r="H41" i="4" s="1"/>
  <c r="BE41" i="4"/>
  <c r="AS41" i="4"/>
  <c r="AP41" i="4"/>
  <c r="AM41" i="4"/>
  <c r="AJ41" i="4"/>
  <c r="AG41" i="4"/>
  <c r="AD41" i="4"/>
  <c r="AA41" i="4"/>
  <c r="X41" i="4"/>
  <c r="U41" i="4"/>
  <c r="R41" i="4"/>
  <c r="AT41" i="4" s="1"/>
  <c r="N41" i="4"/>
  <c r="M41" i="4"/>
  <c r="CG40" i="4"/>
  <c r="CH40" i="4" s="1"/>
  <c r="I40" i="4" s="1"/>
  <c r="BU40" i="4"/>
  <c r="H40" i="4" s="1"/>
  <c r="BE40" i="4"/>
  <c r="AS40" i="4"/>
  <c r="AP40" i="4"/>
  <c r="AM40" i="4"/>
  <c r="AJ40" i="4"/>
  <c r="AG40" i="4"/>
  <c r="AD40" i="4"/>
  <c r="AA40" i="4"/>
  <c r="U40" i="4"/>
  <c r="R40" i="4"/>
  <c r="N40" i="4"/>
  <c r="M40" i="4"/>
  <c r="CH39" i="4"/>
  <c r="I39" i="4" s="1"/>
  <c r="CG39" i="4"/>
  <c r="BU39" i="4"/>
  <c r="H39" i="4" s="1"/>
  <c r="BE39" i="4"/>
  <c r="AS39" i="4"/>
  <c r="AP39" i="4"/>
  <c r="AM39" i="4"/>
  <c r="AJ39" i="4"/>
  <c r="AG39" i="4"/>
  <c r="AD39" i="4"/>
  <c r="AA39" i="4"/>
  <c r="X39" i="4"/>
  <c r="U39" i="4"/>
  <c r="R39" i="4"/>
  <c r="N39" i="4"/>
  <c r="M39" i="4"/>
  <c r="CG38" i="4"/>
  <c r="CH38" i="4" s="1"/>
  <c r="I38" i="4" s="1"/>
  <c r="BU38" i="4"/>
  <c r="H38" i="4" s="1"/>
  <c r="BE38" i="4"/>
  <c r="AS38" i="4"/>
  <c r="AP38" i="4"/>
  <c r="AM38" i="4"/>
  <c r="AJ38" i="4"/>
  <c r="AG38" i="4"/>
  <c r="AD38" i="4"/>
  <c r="AA38" i="4"/>
  <c r="X38" i="4"/>
  <c r="U38" i="4"/>
  <c r="R38" i="4"/>
  <c r="N38" i="4"/>
  <c r="M38" i="4"/>
  <c r="CH37" i="4"/>
  <c r="I37" i="4" s="1"/>
  <c r="CG37" i="4"/>
  <c r="BU37" i="4"/>
  <c r="H37" i="4" s="1"/>
  <c r="BE37" i="4"/>
  <c r="AS37" i="4"/>
  <c r="AP37" i="4"/>
  <c r="AM37" i="4"/>
  <c r="AJ37" i="4"/>
  <c r="AG37" i="4"/>
  <c r="AD37" i="4"/>
  <c r="AA37" i="4"/>
  <c r="X37" i="4"/>
  <c r="U37" i="4"/>
  <c r="R37" i="4"/>
  <c r="N37" i="4"/>
  <c r="M37" i="4"/>
  <c r="CG36" i="4"/>
  <c r="CH36" i="4" s="1"/>
  <c r="I36" i="4" s="1"/>
  <c r="BU36" i="4"/>
  <c r="H36" i="4" s="1"/>
  <c r="BE36" i="4"/>
  <c r="AS36" i="4"/>
  <c r="AP36" i="4"/>
  <c r="AM36" i="4"/>
  <c r="AJ36" i="4"/>
  <c r="AG36" i="4"/>
  <c r="AD36" i="4"/>
  <c r="AA36" i="4"/>
  <c r="X36" i="4"/>
  <c r="U36" i="4"/>
  <c r="R36" i="4"/>
  <c r="N36" i="4"/>
  <c r="M36" i="4"/>
  <c r="CH35" i="4"/>
  <c r="I35" i="4" s="1"/>
  <c r="CG35" i="4"/>
  <c r="BU35" i="4"/>
  <c r="H35" i="4" s="1"/>
  <c r="BE35" i="4"/>
  <c r="AS35" i="4"/>
  <c r="AP35" i="4"/>
  <c r="AM35" i="4"/>
  <c r="AJ35" i="4"/>
  <c r="AG35" i="4"/>
  <c r="AD35" i="4"/>
  <c r="AA35" i="4"/>
  <c r="X35" i="4"/>
  <c r="U35" i="4"/>
  <c r="R35" i="4"/>
  <c r="N35" i="4"/>
  <c r="M35" i="4"/>
  <c r="CG34" i="4"/>
  <c r="CH34" i="4" s="1"/>
  <c r="I34" i="4" s="1"/>
  <c r="BU34" i="4"/>
  <c r="H34" i="4" s="1"/>
  <c r="BE34" i="4"/>
  <c r="AS34" i="4"/>
  <c r="AP34" i="4"/>
  <c r="AM34" i="4"/>
  <c r="AJ34" i="4"/>
  <c r="AG34" i="4"/>
  <c r="AD34" i="4"/>
  <c r="AA34" i="4"/>
  <c r="X34" i="4"/>
  <c r="U34" i="4"/>
  <c r="R34" i="4"/>
  <c r="N34" i="4"/>
  <c r="M34" i="4"/>
  <c r="CG33" i="4"/>
  <c r="CH33" i="4" s="1"/>
  <c r="I33" i="4" s="1"/>
  <c r="BU33" i="4"/>
  <c r="H33" i="4" s="1"/>
  <c r="BE33" i="4"/>
  <c r="AS33" i="4"/>
  <c r="AP33" i="4"/>
  <c r="AM33" i="4"/>
  <c r="AJ33" i="4"/>
  <c r="AG33" i="4"/>
  <c r="AD33" i="4"/>
  <c r="AA33" i="4"/>
  <c r="X33" i="4"/>
  <c r="U33" i="4"/>
  <c r="R33" i="4"/>
  <c r="N33" i="4"/>
  <c r="M33" i="4"/>
  <c r="CG32" i="4"/>
  <c r="CH32" i="4" s="1"/>
  <c r="I32" i="4" s="1"/>
  <c r="BU32" i="4"/>
  <c r="H32" i="4" s="1"/>
  <c r="BE32" i="4"/>
  <c r="AS32" i="4"/>
  <c r="AP32" i="4"/>
  <c r="AM32" i="4"/>
  <c r="AJ32" i="4"/>
  <c r="AG32" i="4"/>
  <c r="AD32" i="4"/>
  <c r="AA32" i="4"/>
  <c r="X32" i="4"/>
  <c r="U32" i="4"/>
  <c r="R32" i="4"/>
  <c r="N32" i="4"/>
  <c r="M32" i="4"/>
  <c r="CH31" i="4"/>
  <c r="I31" i="4" s="1"/>
  <c r="CG31" i="4"/>
  <c r="BU31" i="4"/>
  <c r="H31" i="4" s="1"/>
  <c r="BE31" i="4"/>
  <c r="AS31" i="4"/>
  <c r="AP31" i="4"/>
  <c r="AM31" i="4"/>
  <c r="AJ31" i="4"/>
  <c r="AG31" i="4"/>
  <c r="AD31" i="4"/>
  <c r="AA31" i="4"/>
  <c r="X31" i="4"/>
  <c r="U31" i="4"/>
  <c r="R31" i="4"/>
  <c r="N31" i="4"/>
  <c r="M31" i="4"/>
  <c r="CG30" i="4"/>
  <c r="CH30" i="4" s="1"/>
  <c r="I30" i="4" s="1"/>
  <c r="BU30" i="4"/>
  <c r="H30" i="4" s="1"/>
  <c r="BE30" i="4"/>
  <c r="AS30" i="4"/>
  <c r="AP30" i="4"/>
  <c r="AM30" i="4"/>
  <c r="AJ30" i="4"/>
  <c r="AG30" i="4"/>
  <c r="AD30" i="4"/>
  <c r="AA30" i="4"/>
  <c r="X30" i="4"/>
  <c r="U30" i="4"/>
  <c r="R30" i="4"/>
  <c r="N30" i="4"/>
  <c r="M30" i="4"/>
  <c r="CG29" i="4"/>
  <c r="CH29" i="4" s="1"/>
  <c r="I29" i="4" s="1"/>
  <c r="BU29" i="4"/>
  <c r="H29" i="4" s="1"/>
  <c r="BE29" i="4"/>
  <c r="AS29" i="4"/>
  <c r="AP29" i="4"/>
  <c r="AM29" i="4"/>
  <c r="AJ29" i="4"/>
  <c r="AG29" i="4"/>
  <c r="AD29" i="4"/>
  <c r="AA29" i="4"/>
  <c r="X29" i="4"/>
  <c r="U29" i="4"/>
  <c r="R29" i="4"/>
  <c r="N29" i="4"/>
  <c r="M29" i="4"/>
  <c r="CG28" i="4"/>
  <c r="CH28" i="4" s="1"/>
  <c r="I28" i="4" s="1"/>
  <c r="BU28" i="4"/>
  <c r="H28" i="4" s="1"/>
  <c r="BE28" i="4"/>
  <c r="AS28" i="4"/>
  <c r="AP28" i="4"/>
  <c r="AM28" i="4"/>
  <c r="AJ28" i="4"/>
  <c r="AG28" i="4"/>
  <c r="AD28" i="4"/>
  <c r="AA28" i="4"/>
  <c r="X28" i="4"/>
  <c r="U28" i="4"/>
  <c r="R28" i="4"/>
  <c r="N28" i="4"/>
  <c r="M28" i="4"/>
  <c r="CH27" i="4"/>
  <c r="I27" i="4" s="1"/>
  <c r="CG27" i="4"/>
  <c r="BU27" i="4"/>
  <c r="H27" i="4" s="1"/>
  <c r="BE27" i="4"/>
  <c r="AS27" i="4"/>
  <c r="AP27" i="4"/>
  <c r="AM27" i="4"/>
  <c r="AJ27" i="4"/>
  <c r="AG27" i="4"/>
  <c r="AD27" i="4"/>
  <c r="AA27" i="4"/>
  <c r="X27" i="4"/>
  <c r="U27" i="4"/>
  <c r="R27" i="4"/>
  <c r="N27" i="4"/>
  <c r="M27" i="4"/>
  <c r="CG26" i="4"/>
  <c r="CH26" i="4" s="1"/>
  <c r="I26" i="4" s="1"/>
  <c r="BU26" i="4"/>
  <c r="H26" i="4" s="1"/>
  <c r="BE26" i="4"/>
  <c r="AS26" i="4"/>
  <c r="AP26" i="4"/>
  <c r="AM26" i="4"/>
  <c r="AJ26" i="4"/>
  <c r="AG26" i="4"/>
  <c r="AD26" i="4"/>
  <c r="AA26" i="4"/>
  <c r="X26" i="4"/>
  <c r="U26" i="4"/>
  <c r="R26" i="4"/>
  <c r="N26" i="4"/>
  <c r="M26" i="4"/>
  <c r="CG25" i="4"/>
  <c r="CH25" i="4" s="1"/>
  <c r="I25" i="4" s="1"/>
  <c r="BU25" i="4"/>
  <c r="BE25" i="4"/>
  <c r="AS25" i="4"/>
  <c r="AP25" i="4"/>
  <c r="AM25" i="4"/>
  <c r="AJ25" i="4"/>
  <c r="AG25" i="4"/>
  <c r="AD25" i="4"/>
  <c r="AA25" i="4"/>
  <c r="X25" i="4"/>
  <c r="U25" i="4"/>
  <c r="R25" i="4"/>
  <c r="N25" i="4"/>
  <c r="M25" i="4"/>
  <c r="H25" i="4"/>
  <c r="CG24" i="4"/>
  <c r="CH24" i="4" s="1"/>
  <c r="I24" i="4" s="1"/>
  <c r="BU24" i="4"/>
  <c r="H24" i="4" s="1"/>
  <c r="BE24" i="4"/>
  <c r="AS24" i="4"/>
  <c r="AP24" i="4"/>
  <c r="AM24" i="4"/>
  <c r="AJ24" i="4"/>
  <c r="AG24" i="4"/>
  <c r="AD24" i="4"/>
  <c r="AA24" i="4"/>
  <c r="X24" i="4"/>
  <c r="U24" i="4"/>
  <c r="R24" i="4"/>
  <c r="N24" i="4"/>
  <c r="M24" i="4"/>
  <c r="CG23" i="4"/>
  <c r="CH23" i="4" s="1"/>
  <c r="I23" i="4" s="1"/>
  <c r="BU23" i="4"/>
  <c r="H23" i="4" s="1"/>
  <c r="BE23" i="4"/>
  <c r="AS23" i="4"/>
  <c r="AP23" i="4"/>
  <c r="AM23" i="4"/>
  <c r="AJ23" i="4"/>
  <c r="AG23" i="4"/>
  <c r="AD23" i="4"/>
  <c r="AA23" i="4"/>
  <c r="X23" i="4"/>
  <c r="U23" i="4"/>
  <c r="R23" i="4"/>
  <c r="N23" i="4"/>
  <c r="M23" i="4"/>
  <c r="CG22" i="4"/>
  <c r="CH22" i="4" s="1"/>
  <c r="I22" i="4" s="1"/>
  <c r="BU22" i="4"/>
  <c r="H22" i="4" s="1"/>
  <c r="BE22" i="4"/>
  <c r="AS22" i="4"/>
  <c r="AP22" i="4"/>
  <c r="AM22" i="4"/>
  <c r="AJ22" i="4"/>
  <c r="AG22" i="4"/>
  <c r="AD22" i="4"/>
  <c r="AA22" i="4"/>
  <c r="U22" i="4"/>
  <c r="R22" i="4"/>
  <c r="N22" i="4"/>
  <c r="M22" i="4"/>
  <c r="CG21" i="4"/>
  <c r="CH21" i="4" s="1"/>
  <c r="I21" i="4" s="1"/>
  <c r="BU21" i="4"/>
  <c r="H21" i="4" s="1"/>
  <c r="BE21" i="4"/>
  <c r="AS21" i="4"/>
  <c r="AP21" i="4"/>
  <c r="AM21" i="4"/>
  <c r="AJ21" i="4"/>
  <c r="AG21" i="4"/>
  <c r="AD21" i="4"/>
  <c r="AA21" i="4"/>
  <c r="X21" i="4"/>
  <c r="U21" i="4"/>
  <c r="R21" i="4"/>
  <c r="N21" i="4"/>
  <c r="M21" i="4"/>
  <c r="CX20" i="4"/>
  <c r="CH20" i="4"/>
  <c r="I20" i="4" s="1"/>
  <c r="CG20" i="4"/>
  <c r="BU20" i="4"/>
  <c r="H20" i="4" s="1"/>
  <c r="BE20" i="4"/>
  <c r="AS20" i="4"/>
  <c r="AP20" i="4"/>
  <c r="AM20" i="4"/>
  <c r="AJ20" i="4"/>
  <c r="AG20" i="4"/>
  <c r="AD20" i="4"/>
  <c r="AA20" i="4"/>
  <c r="X20" i="4"/>
  <c r="U20" i="4"/>
  <c r="R20" i="4"/>
  <c r="N20" i="4"/>
  <c r="M20" i="4"/>
  <c r="CX19" i="4"/>
  <c r="CG19" i="4"/>
  <c r="CH19" i="4" s="1"/>
  <c r="I19" i="4" s="1"/>
  <c r="BU19" i="4"/>
  <c r="H19" i="4" s="1"/>
  <c r="BE19" i="4"/>
  <c r="AS19" i="4"/>
  <c r="AP19" i="4"/>
  <c r="AM19" i="4"/>
  <c r="AJ19" i="4"/>
  <c r="AG19" i="4"/>
  <c r="AD19" i="4"/>
  <c r="AA19" i="4"/>
  <c r="X19" i="4"/>
  <c r="U19" i="4"/>
  <c r="R19" i="4"/>
  <c r="N19" i="4"/>
  <c r="M19" i="4"/>
  <c r="CX18" i="4"/>
  <c r="CG18" i="4"/>
  <c r="CH18" i="4" s="1"/>
  <c r="I18" i="4" s="1"/>
  <c r="BU18" i="4"/>
  <c r="H18" i="4" s="1"/>
  <c r="BE18" i="4"/>
  <c r="AS18" i="4"/>
  <c r="AP18" i="4"/>
  <c r="AM18" i="4"/>
  <c r="AJ18" i="4"/>
  <c r="AG18" i="4"/>
  <c r="AD18" i="4"/>
  <c r="AA18" i="4"/>
  <c r="X18" i="4"/>
  <c r="U18" i="4"/>
  <c r="R18" i="4"/>
  <c r="N18" i="4"/>
  <c r="M18" i="4"/>
  <c r="CX17" i="4"/>
  <c r="CG17" i="4"/>
  <c r="CH17" i="4" s="1"/>
  <c r="I17" i="4" s="1"/>
  <c r="BU17" i="4"/>
  <c r="H17" i="4" s="1"/>
  <c r="BE17" i="4"/>
  <c r="AS17" i="4"/>
  <c r="AP17" i="4"/>
  <c r="AM17" i="4"/>
  <c r="AJ17" i="4"/>
  <c r="AG17" i="4"/>
  <c r="AD17" i="4"/>
  <c r="AA17" i="4"/>
  <c r="X17" i="4"/>
  <c r="U17" i="4"/>
  <c r="R17" i="4"/>
  <c r="N17" i="4"/>
  <c r="M17" i="4"/>
  <c r="CX16" i="4"/>
  <c r="CH16" i="4"/>
  <c r="I16" i="4" s="1"/>
  <c r="CG16" i="4"/>
  <c r="BU16" i="4"/>
  <c r="H16" i="4" s="1"/>
  <c r="BE16" i="4"/>
  <c r="AS16" i="4"/>
  <c r="AP16" i="4"/>
  <c r="AM16" i="4"/>
  <c r="AJ16" i="4"/>
  <c r="AG16" i="4"/>
  <c r="AD16" i="4"/>
  <c r="AA16" i="4"/>
  <c r="X16" i="4"/>
  <c r="U16" i="4"/>
  <c r="R16" i="4"/>
  <c r="N16" i="4"/>
  <c r="M16" i="4"/>
  <c r="CX15" i="4"/>
  <c r="CG15" i="4"/>
  <c r="CH15" i="4" s="1"/>
  <c r="I15" i="4" s="1"/>
  <c r="BU15" i="4"/>
  <c r="H15" i="4" s="1"/>
  <c r="BE15" i="4"/>
  <c r="AS15" i="4"/>
  <c r="AP15" i="4"/>
  <c r="AM15" i="4"/>
  <c r="AJ15" i="4"/>
  <c r="AG15" i="4"/>
  <c r="AD15" i="4"/>
  <c r="AA15" i="4"/>
  <c r="X15" i="4"/>
  <c r="U15" i="4"/>
  <c r="R15" i="4"/>
  <c r="N15" i="4"/>
  <c r="M15" i="4"/>
  <c r="CX14" i="4"/>
  <c r="CG14" i="4"/>
  <c r="CH14" i="4" s="1"/>
  <c r="I14" i="4" s="1"/>
  <c r="BU14" i="4"/>
  <c r="H14" i="4" s="1"/>
  <c r="BE14" i="4"/>
  <c r="AS14" i="4"/>
  <c r="AP14" i="4"/>
  <c r="AM14" i="4"/>
  <c r="AJ14" i="4"/>
  <c r="AG14" i="4"/>
  <c r="AD14" i="4"/>
  <c r="AA14" i="4"/>
  <c r="X14" i="4"/>
  <c r="U14" i="4"/>
  <c r="R14" i="4"/>
  <c r="N14" i="4"/>
  <c r="M14" i="4"/>
  <c r="CX13" i="4"/>
  <c r="CH13" i="4"/>
  <c r="I13" i="4" s="1"/>
  <c r="CG13" i="4"/>
  <c r="BU13" i="4"/>
  <c r="H13" i="4" s="1"/>
  <c r="BE13" i="4"/>
  <c r="AS13" i="4"/>
  <c r="AP13" i="4"/>
  <c r="AM13" i="4"/>
  <c r="AJ13" i="4"/>
  <c r="AG13" i="4"/>
  <c r="AD13" i="4"/>
  <c r="AA13" i="4"/>
  <c r="X13" i="4"/>
  <c r="U13" i="4"/>
  <c r="R13" i="4"/>
  <c r="N13" i="4"/>
  <c r="M13" i="4"/>
  <c r="CX12" i="4"/>
  <c r="CG12" i="4"/>
  <c r="CH12" i="4" s="1"/>
  <c r="I12" i="4" s="1"/>
  <c r="BU12" i="4"/>
  <c r="H12" i="4" s="1"/>
  <c r="BE12" i="4"/>
  <c r="AS12" i="4"/>
  <c r="AP12" i="4"/>
  <c r="AM12" i="4"/>
  <c r="AJ12" i="4"/>
  <c r="AG12" i="4"/>
  <c r="AD12" i="4"/>
  <c r="AA12" i="4"/>
  <c r="X12" i="4"/>
  <c r="U12" i="4"/>
  <c r="R12" i="4"/>
  <c r="N12" i="4"/>
  <c r="M12" i="4"/>
  <c r="CX11" i="4"/>
  <c r="CG11" i="4"/>
  <c r="CH11" i="4" s="1"/>
  <c r="I11" i="4" s="1"/>
  <c r="BU11" i="4"/>
  <c r="H11" i="4" s="1"/>
  <c r="BE11" i="4"/>
  <c r="AS11" i="4"/>
  <c r="AP11" i="4"/>
  <c r="AM11" i="4"/>
  <c r="AJ11" i="4"/>
  <c r="AG11" i="4"/>
  <c r="AD11" i="4"/>
  <c r="AA11" i="4"/>
  <c r="X11" i="4"/>
  <c r="U11" i="4"/>
  <c r="R11" i="4"/>
  <c r="N11" i="4"/>
  <c r="M11" i="4"/>
  <c r="CX10" i="4"/>
  <c r="CX9" i="4"/>
  <c r="U2" i="4"/>
  <c r="CK50" i="3"/>
  <c r="CG50" i="3"/>
  <c r="CH50" i="3" s="1"/>
  <c r="I50" i="3" s="1"/>
  <c r="BU50" i="3"/>
  <c r="H50" i="3" s="1"/>
  <c r="BE50" i="3"/>
  <c r="AS50" i="3"/>
  <c r="AP50" i="3"/>
  <c r="AM50" i="3"/>
  <c r="AJ50" i="3"/>
  <c r="AG50" i="3"/>
  <c r="AD50" i="3"/>
  <c r="AA50" i="3"/>
  <c r="X50" i="3"/>
  <c r="U50" i="3"/>
  <c r="R50" i="3"/>
  <c r="AT50" i="3" s="1"/>
  <c r="N50" i="3"/>
  <c r="M50" i="3"/>
  <c r="J50" i="3"/>
  <c r="CK49" i="3"/>
  <c r="CG49" i="3"/>
  <c r="CH49" i="3" s="1"/>
  <c r="I49" i="3" s="1"/>
  <c r="BU49" i="3"/>
  <c r="H49" i="3" s="1"/>
  <c r="BE49" i="3"/>
  <c r="AS49" i="3"/>
  <c r="AP49" i="3"/>
  <c r="AM49" i="3"/>
  <c r="AJ49" i="3"/>
  <c r="AG49" i="3"/>
  <c r="AD49" i="3"/>
  <c r="AA49" i="3"/>
  <c r="X49" i="3"/>
  <c r="U49" i="3"/>
  <c r="R49" i="3"/>
  <c r="AT49" i="3" s="1"/>
  <c r="N49" i="3"/>
  <c r="M49" i="3"/>
  <c r="J49" i="3"/>
  <c r="CK48" i="3"/>
  <c r="CG48" i="3"/>
  <c r="CH48" i="3" s="1"/>
  <c r="I48" i="3" s="1"/>
  <c r="BU48" i="3"/>
  <c r="H48" i="3" s="1"/>
  <c r="BE48" i="3"/>
  <c r="AS48" i="3"/>
  <c r="AP48" i="3"/>
  <c r="AM48" i="3"/>
  <c r="AJ48" i="3"/>
  <c r="AG48" i="3"/>
  <c r="AD48" i="3"/>
  <c r="AA48" i="3"/>
  <c r="X48" i="3"/>
  <c r="U48" i="3"/>
  <c r="R48" i="3"/>
  <c r="AT48" i="3" s="1"/>
  <c r="N48" i="3"/>
  <c r="M48" i="3"/>
  <c r="J48" i="3"/>
  <c r="CK47" i="3"/>
  <c r="CG47" i="3"/>
  <c r="CH47" i="3" s="1"/>
  <c r="I47" i="3" s="1"/>
  <c r="BU47" i="3"/>
  <c r="H47" i="3" s="1"/>
  <c r="BE47" i="3"/>
  <c r="AS47" i="3"/>
  <c r="AP47" i="3"/>
  <c r="AM47" i="3"/>
  <c r="AJ47" i="3"/>
  <c r="AG47" i="3"/>
  <c r="AD47" i="3"/>
  <c r="AA47" i="3"/>
  <c r="X47" i="3"/>
  <c r="U47" i="3"/>
  <c r="R47" i="3"/>
  <c r="AT47" i="3" s="1"/>
  <c r="N47" i="3"/>
  <c r="M47" i="3"/>
  <c r="J47" i="3"/>
  <c r="CK46" i="3"/>
  <c r="CG46" i="3"/>
  <c r="CH46" i="3" s="1"/>
  <c r="I46" i="3" s="1"/>
  <c r="BU46" i="3"/>
  <c r="BE46" i="3"/>
  <c r="AS46" i="3"/>
  <c r="AP46" i="3"/>
  <c r="AM46" i="3"/>
  <c r="AJ46" i="3"/>
  <c r="AG46" i="3"/>
  <c r="AD46" i="3"/>
  <c r="AA46" i="3"/>
  <c r="X46" i="3"/>
  <c r="U46" i="3"/>
  <c r="R46" i="3"/>
  <c r="AT46" i="3" s="1"/>
  <c r="N46" i="3"/>
  <c r="M46" i="3"/>
  <c r="J46" i="3"/>
  <c r="H46" i="3"/>
  <c r="CK45" i="3"/>
  <c r="CG45" i="3"/>
  <c r="CH45" i="3" s="1"/>
  <c r="I45" i="3" s="1"/>
  <c r="BU45" i="3"/>
  <c r="H45" i="3" s="1"/>
  <c r="BE45" i="3"/>
  <c r="AS45" i="3"/>
  <c r="AP45" i="3"/>
  <c r="AM45" i="3"/>
  <c r="AJ45" i="3"/>
  <c r="AG45" i="3"/>
  <c r="AD45" i="3"/>
  <c r="AA45" i="3"/>
  <c r="X45" i="3"/>
  <c r="U45" i="3"/>
  <c r="R45" i="3"/>
  <c r="AT45" i="3" s="1"/>
  <c r="N45" i="3"/>
  <c r="M45" i="3"/>
  <c r="J45" i="3"/>
  <c r="CK44" i="3"/>
  <c r="CG44" i="3"/>
  <c r="CH44" i="3" s="1"/>
  <c r="I44" i="3" s="1"/>
  <c r="BU44" i="3"/>
  <c r="BE44" i="3"/>
  <c r="AS44" i="3"/>
  <c r="AP44" i="3"/>
  <c r="AM44" i="3"/>
  <c r="AJ44" i="3"/>
  <c r="AG44" i="3"/>
  <c r="AD44" i="3"/>
  <c r="AA44" i="3"/>
  <c r="X44" i="3"/>
  <c r="U44" i="3"/>
  <c r="R44" i="3"/>
  <c r="AT44" i="3" s="1"/>
  <c r="N44" i="3"/>
  <c r="M44" i="3"/>
  <c r="J44" i="3"/>
  <c r="H44" i="3"/>
  <c r="CK43" i="3"/>
  <c r="CG43" i="3"/>
  <c r="CH43" i="3" s="1"/>
  <c r="I43" i="3" s="1"/>
  <c r="BU43" i="3"/>
  <c r="H43" i="3" s="1"/>
  <c r="BE43" i="3"/>
  <c r="AS43" i="3"/>
  <c r="AP43" i="3"/>
  <c r="AM43" i="3"/>
  <c r="AJ43" i="3"/>
  <c r="AG43" i="3"/>
  <c r="AD43" i="3"/>
  <c r="AA43" i="3"/>
  <c r="X43" i="3"/>
  <c r="U43" i="3"/>
  <c r="R43" i="3"/>
  <c r="AT43" i="3" s="1"/>
  <c r="N43" i="3"/>
  <c r="M43" i="3"/>
  <c r="J43" i="3"/>
  <c r="CK42" i="3"/>
  <c r="CG42" i="3"/>
  <c r="CH42" i="3" s="1"/>
  <c r="I42" i="3" s="1"/>
  <c r="BU42" i="3"/>
  <c r="BE42" i="3"/>
  <c r="AS42" i="3"/>
  <c r="AP42" i="3"/>
  <c r="AM42" i="3"/>
  <c r="AJ42" i="3"/>
  <c r="AG42" i="3"/>
  <c r="AD42" i="3"/>
  <c r="AA42" i="3"/>
  <c r="X42" i="3"/>
  <c r="U42" i="3"/>
  <c r="R42" i="3"/>
  <c r="AT42" i="3" s="1"/>
  <c r="N42" i="3"/>
  <c r="M42" i="3"/>
  <c r="J42" i="3"/>
  <c r="H42" i="3"/>
  <c r="CK41" i="3"/>
  <c r="CG41" i="3"/>
  <c r="CH41" i="3" s="1"/>
  <c r="I41" i="3" s="1"/>
  <c r="BU41" i="3"/>
  <c r="H41" i="3" s="1"/>
  <c r="BE41" i="3"/>
  <c r="AS41" i="3"/>
  <c r="AP41" i="3"/>
  <c r="AM41" i="3"/>
  <c r="AJ41" i="3"/>
  <c r="AG41" i="3"/>
  <c r="AD41" i="3"/>
  <c r="AA41" i="3"/>
  <c r="X41" i="3"/>
  <c r="U41" i="3"/>
  <c r="R41" i="3"/>
  <c r="AT41" i="3" s="1"/>
  <c r="N41" i="3"/>
  <c r="M41" i="3"/>
  <c r="J41" i="3"/>
  <c r="CK40" i="3"/>
  <c r="J40" i="3" s="1"/>
  <c r="CG40" i="3"/>
  <c r="CH40" i="3" s="1"/>
  <c r="I40" i="3" s="1"/>
  <c r="BU40" i="3"/>
  <c r="H40" i="3" s="1"/>
  <c r="BE40" i="3"/>
  <c r="AS40" i="3"/>
  <c r="AP40" i="3"/>
  <c r="AM40" i="3"/>
  <c r="AJ40" i="3"/>
  <c r="AG40" i="3"/>
  <c r="AD40" i="3"/>
  <c r="AA40" i="3"/>
  <c r="X40" i="3"/>
  <c r="U40" i="3"/>
  <c r="R40" i="3"/>
  <c r="N40" i="3"/>
  <c r="M40" i="3"/>
  <c r="CG39" i="3"/>
  <c r="CH39" i="3" s="1"/>
  <c r="I39" i="3" s="1"/>
  <c r="BU39" i="3"/>
  <c r="H39" i="3" s="1"/>
  <c r="BE39" i="3"/>
  <c r="AS39" i="3"/>
  <c r="AP39" i="3"/>
  <c r="AM39" i="3"/>
  <c r="AJ39" i="3"/>
  <c r="AG39" i="3"/>
  <c r="AD39" i="3"/>
  <c r="AA39" i="3"/>
  <c r="X39" i="3"/>
  <c r="U39" i="3"/>
  <c r="R39" i="3"/>
  <c r="N39" i="3"/>
  <c r="M39" i="3"/>
  <c r="CG38" i="3"/>
  <c r="CH38" i="3" s="1"/>
  <c r="I38" i="3" s="1"/>
  <c r="BU38" i="3"/>
  <c r="H38" i="3" s="1"/>
  <c r="BE38" i="3"/>
  <c r="AS38" i="3"/>
  <c r="AP38" i="3"/>
  <c r="AM38" i="3"/>
  <c r="AJ38" i="3"/>
  <c r="AG38" i="3"/>
  <c r="AD38" i="3"/>
  <c r="AA38" i="3"/>
  <c r="X38" i="3"/>
  <c r="U38" i="3"/>
  <c r="R38" i="3"/>
  <c r="N38" i="3"/>
  <c r="M38" i="3"/>
  <c r="CG37" i="3"/>
  <c r="CH37" i="3" s="1"/>
  <c r="I37" i="3" s="1"/>
  <c r="BU37" i="3"/>
  <c r="H37" i="3" s="1"/>
  <c r="BE37" i="3"/>
  <c r="AS37" i="3"/>
  <c r="AP37" i="3"/>
  <c r="AM37" i="3"/>
  <c r="AJ37" i="3"/>
  <c r="AG37" i="3"/>
  <c r="AD37" i="3"/>
  <c r="AA37" i="3"/>
  <c r="X37" i="3"/>
  <c r="U37" i="3"/>
  <c r="R37" i="3"/>
  <c r="AT37" i="3" s="1"/>
  <c r="N37" i="3"/>
  <c r="M37" i="3"/>
  <c r="CG36" i="3"/>
  <c r="CH36" i="3" s="1"/>
  <c r="I36" i="3" s="1"/>
  <c r="BU36" i="3"/>
  <c r="H36" i="3" s="1"/>
  <c r="BE36" i="3"/>
  <c r="AS36" i="3"/>
  <c r="AP36" i="3"/>
  <c r="AM36" i="3"/>
  <c r="AJ36" i="3"/>
  <c r="AG36" i="3"/>
  <c r="AD36" i="3"/>
  <c r="AA36" i="3"/>
  <c r="X36" i="3"/>
  <c r="U36" i="3"/>
  <c r="R36" i="3"/>
  <c r="N36" i="3"/>
  <c r="M36" i="3"/>
  <c r="CG35" i="3"/>
  <c r="CH35" i="3" s="1"/>
  <c r="I35" i="3" s="1"/>
  <c r="BU35" i="3"/>
  <c r="H35" i="3" s="1"/>
  <c r="BE35" i="3"/>
  <c r="AS35" i="3"/>
  <c r="AP35" i="3"/>
  <c r="AM35" i="3"/>
  <c r="AJ35" i="3"/>
  <c r="AG35" i="3"/>
  <c r="AD35" i="3"/>
  <c r="AA35" i="3"/>
  <c r="X35" i="3"/>
  <c r="U35" i="3"/>
  <c r="R35" i="3"/>
  <c r="N35" i="3"/>
  <c r="M35" i="3"/>
  <c r="CG34" i="3"/>
  <c r="CH34" i="3" s="1"/>
  <c r="I34" i="3" s="1"/>
  <c r="BU34" i="3"/>
  <c r="H34" i="3" s="1"/>
  <c r="BE34" i="3"/>
  <c r="AS34" i="3"/>
  <c r="AP34" i="3"/>
  <c r="AM34" i="3"/>
  <c r="AJ34" i="3"/>
  <c r="AG34" i="3"/>
  <c r="AD34" i="3"/>
  <c r="AA34" i="3"/>
  <c r="X34" i="3"/>
  <c r="U34" i="3"/>
  <c r="R34" i="3"/>
  <c r="N34" i="3"/>
  <c r="M34" i="3"/>
  <c r="CG33" i="3"/>
  <c r="CH33" i="3" s="1"/>
  <c r="I33" i="3" s="1"/>
  <c r="BU33" i="3"/>
  <c r="H33" i="3" s="1"/>
  <c r="BE33" i="3"/>
  <c r="AS33" i="3"/>
  <c r="AP33" i="3"/>
  <c r="AM33" i="3"/>
  <c r="AJ33" i="3"/>
  <c r="AG33" i="3"/>
  <c r="AD33" i="3"/>
  <c r="AA33" i="3"/>
  <c r="X33" i="3"/>
  <c r="U33" i="3"/>
  <c r="R33" i="3"/>
  <c r="N33" i="3"/>
  <c r="M33" i="3"/>
  <c r="CK32" i="3"/>
  <c r="J32" i="3" s="1"/>
  <c r="CG32" i="3"/>
  <c r="CH32" i="3" s="1"/>
  <c r="I32" i="3" s="1"/>
  <c r="BU32" i="3"/>
  <c r="H32" i="3" s="1"/>
  <c r="BE32" i="3"/>
  <c r="AS32" i="3"/>
  <c r="AP32" i="3"/>
  <c r="AM32" i="3"/>
  <c r="AJ32" i="3"/>
  <c r="AG32" i="3"/>
  <c r="AD32" i="3"/>
  <c r="AA32" i="3"/>
  <c r="X32" i="3"/>
  <c r="U32" i="3"/>
  <c r="R32" i="3"/>
  <c r="N32" i="3"/>
  <c r="M32" i="3"/>
  <c r="CG31" i="3"/>
  <c r="CH31" i="3" s="1"/>
  <c r="I31" i="3" s="1"/>
  <c r="BU31" i="3"/>
  <c r="H31" i="3" s="1"/>
  <c r="BE31" i="3"/>
  <c r="AS31" i="3"/>
  <c r="AP31" i="3"/>
  <c r="AM31" i="3"/>
  <c r="AJ31" i="3"/>
  <c r="AG31" i="3"/>
  <c r="AD31" i="3"/>
  <c r="AA31" i="3"/>
  <c r="X31" i="3"/>
  <c r="U31" i="3"/>
  <c r="R31" i="3"/>
  <c r="N31" i="3"/>
  <c r="M31" i="3"/>
  <c r="CG30" i="3"/>
  <c r="CH30" i="3" s="1"/>
  <c r="I30" i="3" s="1"/>
  <c r="BU30" i="3"/>
  <c r="H30" i="3" s="1"/>
  <c r="BE30" i="3"/>
  <c r="AS30" i="3"/>
  <c r="AP30" i="3"/>
  <c r="AM30" i="3"/>
  <c r="AJ30" i="3"/>
  <c r="AG30" i="3"/>
  <c r="AD30" i="3"/>
  <c r="AA30" i="3"/>
  <c r="X30" i="3"/>
  <c r="U30" i="3"/>
  <c r="R30" i="3"/>
  <c r="N30" i="3"/>
  <c r="M30" i="3"/>
  <c r="CG29" i="3"/>
  <c r="CH29" i="3" s="1"/>
  <c r="I29" i="3" s="1"/>
  <c r="BU29" i="3"/>
  <c r="H29" i="3" s="1"/>
  <c r="BE29" i="3"/>
  <c r="AS29" i="3"/>
  <c r="AP29" i="3"/>
  <c r="AM29" i="3"/>
  <c r="AJ29" i="3"/>
  <c r="AG29" i="3"/>
  <c r="AD29" i="3"/>
  <c r="AA29" i="3"/>
  <c r="X29" i="3"/>
  <c r="U29" i="3"/>
  <c r="R29" i="3"/>
  <c r="N29" i="3"/>
  <c r="M29" i="3"/>
  <c r="CG28" i="3"/>
  <c r="CH28" i="3" s="1"/>
  <c r="I28" i="3" s="1"/>
  <c r="BU28" i="3"/>
  <c r="H28" i="3" s="1"/>
  <c r="BE28" i="3"/>
  <c r="AS28" i="3"/>
  <c r="AP28" i="3"/>
  <c r="AM28" i="3"/>
  <c r="AJ28" i="3"/>
  <c r="AG28" i="3"/>
  <c r="AD28" i="3"/>
  <c r="AA28" i="3"/>
  <c r="X28" i="3"/>
  <c r="U28" i="3"/>
  <c r="R28" i="3"/>
  <c r="N28" i="3"/>
  <c r="M28" i="3"/>
  <c r="CG27" i="3"/>
  <c r="CH27" i="3" s="1"/>
  <c r="I27" i="3" s="1"/>
  <c r="BU27" i="3"/>
  <c r="H27" i="3" s="1"/>
  <c r="BE27" i="3"/>
  <c r="AS27" i="3"/>
  <c r="AP27" i="3"/>
  <c r="AM27" i="3"/>
  <c r="AJ27" i="3"/>
  <c r="AG27" i="3"/>
  <c r="AD27" i="3"/>
  <c r="AA27" i="3"/>
  <c r="X27" i="3"/>
  <c r="U27" i="3"/>
  <c r="R27" i="3"/>
  <c r="N27" i="3"/>
  <c r="M27" i="3"/>
  <c r="CG26" i="3"/>
  <c r="CH26" i="3" s="1"/>
  <c r="I26" i="3" s="1"/>
  <c r="BU26" i="3"/>
  <c r="H26" i="3" s="1"/>
  <c r="BE26" i="3"/>
  <c r="AS26" i="3"/>
  <c r="AP26" i="3"/>
  <c r="AM26" i="3"/>
  <c r="AJ26" i="3"/>
  <c r="AG26" i="3"/>
  <c r="AD26" i="3"/>
  <c r="AA26" i="3"/>
  <c r="X26" i="3"/>
  <c r="U26" i="3"/>
  <c r="R26" i="3"/>
  <c r="N26" i="3"/>
  <c r="M26" i="3"/>
  <c r="CG25" i="3"/>
  <c r="CH25" i="3" s="1"/>
  <c r="I25" i="3" s="1"/>
  <c r="BU25" i="3"/>
  <c r="H25" i="3" s="1"/>
  <c r="BE25" i="3"/>
  <c r="AS25" i="3"/>
  <c r="AP25" i="3"/>
  <c r="AM25" i="3"/>
  <c r="AJ25" i="3"/>
  <c r="AG25" i="3"/>
  <c r="AD25" i="3"/>
  <c r="AA25" i="3"/>
  <c r="X25" i="3"/>
  <c r="U25" i="3"/>
  <c r="R25" i="3"/>
  <c r="N25" i="3"/>
  <c r="M25" i="3"/>
  <c r="CK24" i="3"/>
  <c r="J24" i="3" s="1"/>
  <c r="CG24" i="3"/>
  <c r="CH24" i="3" s="1"/>
  <c r="I24" i="3" s="1"/>
  <c r="BU24" i="3"/>
  <c r="H24" i="3" s="1"/>
  <c r="BE24" i="3"/>
  <c r="AS24" i="3"/>
  <c r="AP24" i="3"/>
  <c r="AM24" i="3"/>
  <c r="AJ24" i="3"/>
  <c r="AG24" i="3"/>
  <c r="AD24" i="3"/>
  <c r="AA24" i="3"/>
  <c r="X24" i="3"/>
  <c r="U24" i="3"/>
  <c r="R24" i="3"/>
  <c r="N24" i="3"/>
  <c r="M24" i="3"/>
  <c r="CG23" i="3"/>
  <c r="CH23" i="3" s="1"/>
  <c r="I23" i="3" s="1"/>
  <c r="BU23" i="3"/>
  <c r="H23" i="3" s="1"/>
  <c r="BE23" i="3"/>
  <c r="AS23" i="3"/>
  <c r="AP23" i="3"/>
  <c r="AM23" i="3"/>
  <c r="AJ23" i="3"/>
  <c r="AG23" i="3"/>
  <c r="AD23" i="3"/>
  <c r="AA23" i="3"/>
  <c r="X23" i="3"/>
  <c r="U23" i="3"/>
  <c r="R23" i="3"/>
  <c r="N23" i="3"/>
  <c r="M23" i="3"/>
  <c r="CG22" i="3"/>
  <c r="CH22" i="3" s="1"/>
  <c r="I22" i="3" s="1"/>
  <c r="BU22" i="3"/>
  <c r="H22" i="3" s="1"/>
  <c r="BE22" i="3"/>
  <c r="AS22" i="3"/>
  <c r="AP22" i="3"/>
  <c r="AM22" i="3"/>
  <c r="AJ22" i="3"/>
  <c r="AG22" i="3"/>
  <c r="AD22" i="3"/>
  <c r="AA22" i="3"/>
  <c r="X22" i="3"/>
  <c r="U22" i="3"/>
  <c r="R22" i="3"/>
  <c r="N22" i="3"/>
  <c r="M22" i="3"/>
  <c r="CG21" i="3"/>
  <c r="CH21" i="3" s="1"/>
  <c r="I21" i="3" s="1"/>
  <c r="BU21" i="3"/>
  <c r="H21" i="3" s="1"/>
  <c r="BE21" i="3"/>
  <c r="AS21" i="3"/>
  <c r="AP21" i="3"/>
  <c r="AM21" i="3"/>
  <c r="AJ21" i="3"/>
  <c r="AG21" i="3"/>
  <c r="AD21" i="3"/>
  <c r="AA21" i="3"/>
  <c r="X21" i="3"/>
  <c r="U21" i="3"/>
  <c r="R21" i="3"/>
  <c r="N21" i="3"/>
  <c r="M21" i="3"/>
  <c r="CX20" i="3"/>
  <c r="CG20" i="3"/>
  <c r="CH20" i="3" s="1"/>
  <c r="I20" i="3" s="1"/>
  <c r="BU20" i="3"/>
  <c r="BE20" i="3"/>
  <c r="AS20" i="3"/>
  <c r="AP20" i="3"/>
  <c r="AM20" i="3"/>
  <c r="AJ20" i="3"/>
  <c r="AG20" i="3"/>
  <c r="AD20" i="3"/>
  <c r="AA20" i="3"/>
  <c r="X20" i="3"/>
  <c r="U20" i="3"/>
  <c r="R20" i="3"/>
  <c r="N20" i="3"/>
  <c r="M20" i="3"/>
  <c r="H20" i="3"/>
  <c r="CX19" i="3"/>
  <c r="CG19" i="3"/>
  <c r="CH19" i="3" s="1"/>
  <c r="I19" i="3" s="1"/>
  <c r="BU19" i="3"/>
  <c r="H19" i="3" s="1"/>
  <c r="BE19" i="3"/>
  <c r="AS19" i="3"/>
  <c r="AP19" i="3"/>
  <c r="AM19" i="3"/>
  <c r="AJ19" i="3"/>
  <c r="AG19" i="3"/>
  <c r="AD19" i="3"/>
  <c r="AA19" i="3"/>
  <c r="X19" i="3"/>
  <c r="U19" i="3"/>
  <c r="R19" i="3"/>
  <c r="N19" i="3"/>
  <c r="M19" i="3"/>
  <c r="CX18" i="3"/>
  <c r="CG18" i="3"/>
  <c r="CH18" i="3" s="1"/>
  <c r="I18" i="3" s="1"/>
  <c r="BU18" i="3"/>
  <c r="BE18" i="3"/>
  <c r="AS18" i="3"/>
  <c r="AP18" i="3"/>
  <c r="AM18" i="3"/>
  <c r="AJ18" i="3"/>
  <c r="AG18" i="3"/>
  <c r="AD18" i="3"/>
  <c r="AA18" i="3"/>
  <c r="X18" i="3"/>
  <c r="U18" i="3"/>
  <c r="R18" i="3"/>
  <c r="N18" i="3"/>
  <c r="M18" i="3"/>
  <c r="H18" i="3"/>
  <c r="CX17" i="3"/>
  <c r="CG17" i="3"/>
  <c r="CH17" i="3" s="1"/>
  <c r="I17" i="3" s="1"/>
  <c r="BU17" i="3"/>
  <c r="H17" i="3" s="1"/>
  <c r="BE17" i="3"/>
  <c r="AS17" i="3"/>
  <c r="AP17" i="3"/>
  <c r="AM17" i="3"/>
  <c r="AJ17" i="3"/>
  <c r="AG17" i="3"/>
  <c r="AD17" i="3"/>
  <c r="AA17" i="3"/>
  <c r="X17" i="3"/>
  <c r="U17" i="3"/>
  <c r="R17" i="3"/>
  <c r="AT17" i="3" s="1"/>
  <c r="N17" i="3"/>
  <c r="M17" i="3"/>
  <c r="CX16" i="3"/>
  <c r="CH16" i="3"/>
  <c r="CG16" i="3"/>
  <c r="BU16" i="3"/>
  <c r="H16" i="3" s="1"/>
  <c r="BE16" i="3"/>
  <c r="AS16" i="3"/>
  <c r="AP16" i="3"/>
  <c r="AM16" i="3"/>
  <c r="AJ16" i="3"/>
  <c r="AG16" i="3"/>
  <c r="AD16" i="3"/>
  <c r="AA16" i="3"/>
  <c r="X16" i="3"/>
  <c r="U16" i="3"/>
  <c r="R16" i="3"/>
  <c r="N16" i="3"/>
  <c r="M16" i="3"/>
  <c r="I16" i="3"/>
  <c r="CX15" i="3"/>
  <c r="CG15" i="3"/>
  <c r="CH15" i="3" s="1"/>
  <c r="I15" i="3" s="1"/>
  <c r="BU15" i="3"/>
  <c r="H15" i="3" s="1"/>
  <c r="BE15" i="3"/>
  <c r="AS15" i="3"/>
  <c r="AP15" i="3"/>
  <c r="AM15" i="3"/>
  <c r="AJ15" i="3"/>
  <c r="AG15" i="3"/>
  <c r="AD15" i="3"/>
  <c r="AA15" i="3"/>
  <c r="X15" i="3"/>
  <c r="U15" i="3"/>
  <c r="R15" i="3"/>
  <c r="N15" i="3"/>
  <c r="M15" i="3"/>
  <c r="CX14" i="3"/>
  <c r="CH14" i="3"/>
  <c r="CG14" i="3"/>
  <c r="BU14" i="3"/>
  <c r="H14" i="3" s="1"/>
  <c r="BE14" i="3"/>
  <c r="AS14" i="3"/>
  <c r="AP14" i="3"/>
  <c r="AM14" i="3"/>
  <c r="AJ14" i="3"/>
  <c r="AG14" i="3"/>
  <c r="AD14" i="3"/>
  <c r="AA14" i="3"/>
  <c r="X14" i="3"/>
  <c r="U14" i="3"/>
  <c r="R14" i="3"/>
  <c r="N14" i="3"/>
  <c r="M14" i="3"/>
  <c r="I14" i="3"/>
  <c r="CX13" i="3"/>
  <c r="CG13" i="3"/>
  <c r="CH13" i="3" s="1"/>
  <c r="I13" i="3" s="1"/>
  <c r="BU13" i="3"/>
  <c r="H13" i="3" s="1"/>
  <c r="BE13" i="3"/>
  <c r="AS13" i="3"/>
  <c r="AP13" i="3"/>
  <c r="AM13" i="3"/>
  <c r="AJ13" i="3"/>
  <c r="AG13" i="3"/>
  <c r="AD13" i="3"/>
  <c r="AA13" i="3"/>
  <c r="X13" i="3"/>
  <c r="U13" i="3"/>
  <c r="R13" i="3"/>
  <c r="N13" i="3"/>
  <c r="M13" i="3"/>
  <c r="CX12" i="3"/>
  <c r="CG12" i="3"/>
  <c r="CH12" i="3" s="1"/>
  <c r="I12" i="3" s="1"/>
  <c r="BU12" i="3"/>
  <c r="BE12" i="3"/>
  <c r="AS12" i="3"/>
  <c r="AP12" i="3"/>
  <c r="AM12" i="3"/>
  <c r="AJ12" i="3"/>
  <c r="AG12" i="3"/>
  <c r="AD12" i="3"/>
  <c r="AA12" i="3"/>
  <c r="X12" i="3"/>
  <c r="U12" i="3"/>
  <c r="R12" i="3"/>
  <c r="N12" i="3"/>
  <c r="M12" i="3"/>
  <c r="H12" i="3"/>
  <c r="CX11" i="3"/>
  <c r="CG11" i="3"/>
  <c r="CH11" i="3" s="1"/>
  <c r="I11" i="3" s="1"/>
  <c r="BU11" i="3"/>
  <c r="H11" i="3" s="1"/>
  <c r="BE11" i="3"/>
  <c r="AS11" i="3"/>
  <c r="AP11" i="3"/>
  <c r="AM11" i="3"/>
  <c r="AJ11" i="3"/>
  <c r="AG11" i="3"/>
  <c r="AD11" i="3"/>
  <c r="AA11" i="3"/>
  <c r="X11" i="3"/>
  <c r="U11" i="3"/>
  <c r="R11" i="3"/>
  <c r="N11" i="3"/>
  <c r="M11" i="3"/>
  <c r="CX10" i="3"/>
  <c r="CX9" i="3"/>
  <c r="U2" i="3"/>
  <c r="CK50" i="2"/>
  <c r="J50" i="2" s="1"/>
  <c r="CG50" i="2"/>
  <c r="CH50" i="2" s="1"/>
  <c r="I50" i="2" s="1"/>
  <c r="BU50" i="2"/>
  <c r="H50" i="2" s="1"/>
  <c r="BE50" i="2"/>
  <c r="AS50" i="2"/>
  <c r="AP50" i="2"/>
  <c r="AM50" i="2"/>
  <c r="AJ50" i="2"/>
  <c r="AG50" i="2"/>
  <c r="AD50" i="2"/>
  <c r="AA50" i="2"/>
  <c r="X50" i="2"/>
  <c r="U50" i="2"/>
  <c r="R50" i="2"/>
  <c r="AT50" i="2" s="1"/>
  <c r="N50" i="2"/>
  <c r="M50" i="2"/>
  <c r="CK49" i="2"/>
  <c r="J49" i="2" s="1"/>
  <c r="CG49" i="2"/>
  <c r="CH49" i="2" s="1"/>
  <c r="I49" i="2" s="1"/>
  <c r="BU49" i="2"/>
  <c r="BE49" i="2"/>
  <c r="AS49" i="2"/>
  <c r="AP49" i="2"/>
  <c r="AM49" i="2"/>
  <c r="AJ49" i="2"/>
  <c r="AG49" i="2"/>
  <c r="AD49" i="2"/>
  <c r="AA49" i="2"/>
  <c r="X49" i="2"/>
  <c r="U49" i="2"/>
  <c r="R49" i="2"/>
  <c r="AT49" i="2" s="1"/>
  <c r="N49" i="2"/>
  <c r="M49" i="2"/>
  <c r="H49" i="2"/>
  <c r="CK48" i="2"/>
  <c r="J48" i="2" s="1"/>
  <c r="CG48" i="2"/>
  <c r="CH48" i="2" s="1"/>
  <c r="I48" i="2" s="1"/>
  <c r="BU48" i="2"/>
  <c r="BE48" i="2"/>
  <c r="AS48" i="2"/>
  <c r="AP48" i="2"/>
  <c r="AM48" i="2"/>
  <c r="AJ48" i="2"/>
  <c r="AG48" i="2"/>
  <c r="AD48" i="2"/>
  <c r="AA48" i="2"/>
  <c r="X48" i="2"/>
  <c r="U48" i="2"/>
  <c r="R48" i="2"/>
  <c r="AT48" i="2" s="1"/>
  <c r="N48" i="2"/>
  <c r="M48" i="2"/>
  <c r="H48" i="2"/>
  <c r="CK47" i="2"/>
  <c r="J47" i="2" s="1"/>
  <c r="CG47" i="2"/>
  <c r="CH47" i="2" s="1"/>
  <c r="I47" i="2" s="1"/>
  <c r="BU47" i="2"/>
  <c r="BE47" i="2"/>
  <c r="AS47" i="2"/>
  <c r="AP47" i="2"/>
  <c r="AM47" i="2"/>
  <c r="AJ47" i="2"/>
  <c r="AG47" i="2"/>
  <c r="AD47" i="2"/>
  <c r="AA47" i="2"/>
  <c r="X47" i="2"/>
  <c r="U47" i="2"/>
  <c r="R47" i="2"/>
  <c r="AT47" i="2" s="1"/>
  <c r="N47" i="2"/>
  <c r="M47" i="2"/>
  <c r="H47" i="2"/>
  <c r="CK46" i="2"/>
  <c r="J46" i="2" s="1"/>
  <c r="CG46" i="2"/>
  <c r="CH46" i="2" s="1"/>
  <c r="I46" i="2" s="1"/>
  <c r="BU46" i="2"/>
  <c r="H46" i="2" s="1"/>
  <c r="BE46" i="2"/>
  <c r="AS46" i="2"/>
  <c r="AP46" i="2"/>
  <c r="AM46" i="2"/>
  <c r="AJ46" i="2"/>
  <c r="AG46" i="2"/>
  <c r="AD46" i="2"/>
  <c r="AA46" i="2"/>
  <c r="X46" i="2"/>
  <c r="U46" i="2"/>
  <c r="R46" i="2"/>
  <c r="AT46" i="2" s="1"/>
  <c r="N46" i="2"/>
  <c r="M46" i="2"/>
  <c r="CK45" i="2"/>
  <c r="J45" i="2" s="1"/>
  <c r="CG45" i="2"/>
  <c r="CH45" i="2" s="1"/>
  <c r="I45" i="2" s="1"/>
  <c r="BU45" i="2"/>
  <c r="BE45" i="2"/>
  <c r="AS45" i="2"/>
  <c r="AP45" i="2"/>
  <c r="AM45" i="2"/>
  <c r="AJ45" i="2"/>
  <c r="AG45" i="2"/>
  <c r="AD45" i="2"/>
  <c r="AA45" i="2"/>
  <c r="X45" i="2"/>
  <c r="U45" i="2"/>
  <c r="R45" i="2"/>
  <c r="AT45" i="2" s="1"/>
  <c r="N45" i="2"/>
  <c r="M45" i="2"/>
  <c r="H45" i="2"/>
  <c r="CK44" i="2"/>
  <c r="J44" i="2" s="1"/>
  <c r="CG44" i="2"/>
  <c r="CH44" i="2" s="1"/>
  <c r="I44" i="2" s="1"/>
  <c r="BU44" i="2"/>
  <c r="BE44" i="2"/>
  <c r="AS44" i="2"/>
  <c r="AP44" i="2"/>
  <c r="AM44" i="2"/>
  <c r="AJ44" i="2"/>
  <c r="AG44" i="2"/>
  <c r="AD44" i="2"/>
  <c r="AA44" i="2"/>
  <c r="X44" i="2"/>
  <c r="U44" i="2"/>
  <c r="R44" i="2"/>
  <c r="AT44" i="2" s="1"/>
  <c r="N44" i="2"/>
  <c r="M44" i="2"/>
  <c r="H44" i="2"/>
  <c r="CK43" i="2"/>
  <c r="J43" i="2" s="1"/>
  <c r="CG43" i="2"/>
  <c r="CH43" i="2" s="1"/>
  <c r="I43" i="2" s="1"/>
  <c r="BU43" i="2"/>
  <c r="BE43" i="2"/>
  <c r="AS43" i="2"/>
  <c r="AP43" i="2"/>
  <c r="AM43" i="2"/>
  <c r="AJ43" i="2"/>
  <c r="AG43" i="2"/>
  <c r="AD43" i="2"/>
  <c r="AA43" i="2"/>
  <c r="X43" i="2"/>
  <c r="U43" i="2"/>
  <c r="R43" i="2"/>
  <c r="AT43" i="2" s="1"/>
  <c r="N43" i="2"/>
  <c r="M43" i="2"/>
  <c r="H43" i="2"/>
  <c r="CK42" i="2"/>
  <c r="J42" i="2" s="1"/>
  <c r="CG42" i="2"/>
  <c r="CH42" i="2" s="1"/>
  <c r="I42" i="2" s="1"/>
  <c r="BU42" i="2"/>
  <c r="H42" i="2" s="1"/>
  <c r="BE42" i="2"/>
  <c r="AS42" i="2"/>
  <c r="AP42" i="2"/>
  <c r="AM42" i="2"/>
  <c r="AJ42" i="2"/>
  <c r="AG42" i="2"/>
  <c r="AD42" i="2"/>
  <c r="AA42" i="2"/>
  <c r="X42" i="2"/>
  <c r="U42" i="2"/>
  <c r="R42" i="2"/>
  <c r="AT42" i="2" s="1"/>
  <c r="N42" i="2"/>
  <c r="M42" i="2"/>
  <c r="CK41" i="2"/>
  <c r="J41" i="2" s="1"/>
  <c r="CG41" i="2"/>
  <c r="CH41" i="2" s="1"/>
  <c r="I41" i="2" s="1"/>
  <c r="BU41" i="2"/>
  <c r="BE41" i="2"/>
  <c r="AS41" i="2"/>
  <c r="AP41" i="2"/>
  <c r="AM41" i="2"/>
  <c r="AJ41" i="2"/>
  <c r="AG41" i="2"/>
  <c r="AD41" i="2"/>
  <c r="AA41" i="2"/>
  <c r="X41" i="2"/>
  <c r="U41" i="2"/>
  <c r="R41" i="2"/>
  <c r="AT41" i="2" s="1"/>
  <c r="N41" i="2"/>
  <c r="M41" i="2"/>
  <c r="H41" i="2"/>
  <c r="CK40" i="2"/>
  <c r="J40" i="2" s="1"/>
  <c r="CG40" i="2"/>
  <c r="CH40" i="2" s="1"/>
  <c r="I40" i="2" s="1"/>
  <c r="BU40" i="2"/>
  <c r="BE40" i="2"/>
  <c r="AS40" i="2"/>
  <c r="AP40" i="2"/>
  <c r="AM40" i="2"/>
  <c r="AJ40" i="2"/>
  <c r="AG40" i="2"/>
  <c r="AD40" i="2"/>
  <c r="AA40" i="2"/>
  <c r="X40" i="2"/>
  <c r="U40" i="2"/>
  <c r="R40" i="2"/>
  <c r="N40" i="2"/>
  <c r="M40" i="2"/>
  <c r="H40" i="2"/>
  <c r="CG39" i="2"/>
  <c r="CH39" i="2" s="1"/>
  <c r="I39" i="2" s="1"/>
  <c r="BU39" i="2"/>
  <c r="BE39" i="2"/>
  <c r="AS39" i="2"/>
  <c r="AP39" i="2"/>
  <c r="AM39" i="2"/>
  <c r="AJ39" i="2"/>
  <c r="AG39" i="2"/>
  <c r="AD39" i="2"/>
  <c r="AA39" i="2"/>
  <c r="X39" i="2"/>
  <c r="U39" i="2"/>
  <c r="R39" i="2"/>
  <c r="N39" i="2"/>
  <c r="M39" i="2"/>
  <c r="H39" i="2"/>
  <c r="CG38" i="2"/>
  <c r="CH38" i="2" s="1"/>
  <c r="I38" i="2" s="1"/>
  <c r="BU38" i="2"/>
  <c r="H38" i="2" s="1"/>
  <c r="BE38" i="2"/>
  <c r="AS38" i="2"/>
  <c r="AP38" i="2"/>
  <c r="AM38" i="2"/>
  <c r="AJ38" i="2"/>
  <c r="AG38" i="2"/>
  <c r="AD38" i="2"/>
  <c r="AA38" i="2"/>
  <c r="X38" i="2"/>
  <c r="U38" i="2"/>
  <c r="R38" i="2"/>
  <c r="N38" i="2"/>
  <c r="M38" i="2"/>
  <c r="CG37" i="2"/>
  <c r="CH37" i="2" s="1"/>
  <c r="I37" i="2" s="1"/>
  <c r="BU37" i="2"/>
  <c r="BE37" i="2"/>
  <c r="AS37" i="2"/>
  <c r="AP37" i="2"/>
  <c r="AM37" i="2"/>
  <c r="AJ37" i="2"/>
  <c r="AG37" i="2"/>
  <c r="AD37" i="2"/>
  <c r="AA37" i="2"/>
  <c r="X37" i="2"/>
  <c r="U37" i="2"/>
  <c r="R37" i="2"/>
  <c r="N37" i="2"/>
  <c r="M37" i="2"/>
  <c r="H37" i="2"/>
  <c r="CK36" i="2"/>
  <c r="J36" i="2" s="1"/>
  <c r="CG36" i="2"/>
  <c r="CH36" i="2" s="1"/>
  <c r="I36" i="2" s="1"/>
  <c r="BU36" i="2"/>
  <c r="BE36" i="2"/>
  <c r="AS36" i="2"/>
  <c r="AP36" i="2"/>
  <c r="AM36" i="2"/>
  <c r="AJ36" i="2"/>
  <c r="AG36" i="2"/>
  <c r="AD36" i="2"/>
  <c r="AA36" i="2"/>
  <c r="X36" i="2"/>
  <c r="U36" i="2"/>
  <c r="R36" i="2"/>
  <c r="N36" i="2"/>
  <c r="M36" i="2"/>
  <c r="H36" i="2"/>
  <c r="CG35" i="2"/>
  <c r="CH35" i="2" s="1"/>
  <c r="I35" i="2" s="1"/>
  <c r="BU35" i="2"/>
  <c r="BE35" i="2"/>
  <c r="AS35" i="2"/>
  <c r="AP35" i="2"/>
  <c r="AM35" i="2"/>
  <c r="AJ35" i="2"/>
  <c r="AG35" i="2"/>
  <c r="AD35" i="2"/>
  <c r="AA35" i="2"/>
  <c r="X35" i="2"/>
  <c r="U35" i="2"/>
  <c r="R35" i="2"/>
  <c r="N35" i="2"/>
  <c r="M35" i="2"/>
  <c r="H35" i="2"/>
  <c r="CG34" i="2"/>
  <c r="CH34" i="2" s="1"/>
  <c r="I34" i="2" s="1"/>
  <c r="BU34" i="2"/>
  <c r="H34" i="2" s="1"/>
  <c r="BE34" i="2"/>
  <c r="AS34" i="2"/>
  <c r="AP34" i="2"/>
  <c r="AM34" i="2"/>
  <c r="AJ34" i="2"/>
  <c r="AG34" i="2"/>
  <c r="AD34" i="2"/>
  <c r="AA34" i="2"/>
  <c r="X34" i="2"/>
  <c r="U34" i="2"/>
  <c r="R34" i="2"/>
  <c r="N34" i="2"/>
  <c r="M34" i="2"/>
  <c r="CG33" i="2"/>
  <c r="CH33" i="2" s="1"/>
  <c r="I33" i="2" s="1"/>
  <c r="BU33" i="2"/>
  <c r="H33" i="2" s="1"/>
  <c r="BE33" i="2"/>
  <c r="AS33" i="2"/>
  <c r="AP33" i="2"/>
  <c r="AM33" i="2"/>
  <c r="AJ33" i="2"/>
  <c r="AG33" i="2"/>
  <c r="AD33" i="2"/>
  <c r="AA33" i="2"/>
  <c r="X33" i="2"/>
  <c r="U33" i="2"/>
  <c r="R33" i="2"/>
  <c r="N33" i="2"/>
  <c r="M33" i="2"/>
  <c r="CG32" i="2"/>
  <c r="CH32" i="2" s="1"/>
  <c r="I32" i="2" s="1"/>
  <c r="BU32" i="2"/>
  <c r="H32" i="2" s="1"/>
  <c r="BE32" i="2"/>
  <c r="AS32" i="2"/>
  <c r="AP32" i="2"/>
  <c r="AM32" i="2"/>
  <c r="AJ32" i="2"/>
  <c r="AG32" i="2"/>
  <c r="AD32" i="2"/>
  <c r="AA32" i="2"/>
  <c r="X32" i="2"/>
  <c r="U32" i="2"/>
  <c r="R32" i="2"/>
  <c r="N32" i="2"/>
  <c r="M32" i="2"/>
  <c r="CG31" i="2"/>
  <c r="CH31" i="2" s="1"/>
  <c r="I31" i="2" s="1"/>
  <c r="BU31" i="2"/>
  <c r="BE31" i="2"/>
  <c r="AS31" i="2"/>
  <c r="AP31" i="2"/>
  <c r="AM31" i="2"/>
  <c r="AJ31" i="2"/>
  <c r="AG31" i="2"/>
  <c r="AD31" i="2"/>
  <c r="AA31" i="2"/>
  <c r="X31" i="2"/>
  <c r="U31" i="2"/>
  <c r="R31" i="2"/>
  <c r="N31" i="2"/>
  <c r="M31" i="2"/>
  <c r="H31" i="2"/>
  <c r="CK30" i="2"/>
  <c r="J30" i="2" s="1"/>
  <c r="CG30" i="2"/>
  <c r="CH30" i="2" s="1"/>
  <c r="I30" i="2" s="1"/>
  <c r="BU30" i="2"/>
  <c r="BE30" i="2"/>
  <c r="AS30" i="2"/>
  <c r="AP30" i="2"/>
  <c r="AM30" i="2"/>
  <c r="AJ30" i="2"/>
  <c r="AG30" i="2"/>
  <c r="AD30" i="2"/>
  <c r="AA30" i="2"/>
  <c r="X30" i="2"/>
  <c r="U30" i="2"/>
  <c r="R30" i="2"/>
  <c r="N30" i="2"/>
  <c r="M30" i="2"/>
  <c r="H30" i="2"/>
  <c r="CG29" i="2"/>
  <c r="CH29" i="2" s="1"/>
  <c r="I29" i="2" s="1"/>
  <c r="BU29" i="2"/>
  <c r="BE29" i="2"/>
  <c r="AS29" i="2"/>
  <c r="AP29" i="2"/>
  <c r="AM29" i="2"/>
  <c r="AJ29" i="2"/>
  <c r="AG29" i="2"/>
  <c r="AD29" i="2"/>
  <c r="AA29" i="2"/>
  <c r="X29" i="2"/>
  <c r="U29" i="2"/>
  <c r="R29" i="2"/>
  <c r="N29" i="2"/>
  <c r="M29" i="2"/>
  <c r="H29" i="2"/>
  <c r="CG28" i="2"/>
  <c r="CH28" i="2" s="1"/>
  <c r="I28" i="2" s="1"/>
  <c r="BU28" i="2"/>
  <c r="H28" i="2" s="1"/>
  <c r="BE28" i="2"/>
  <c r="AS28" i="2"/>
  <c r="AP28" i="2"/>
  <c r="AM28" i="2"/>
  <c r="AJ28" i="2"/>
  <c r="AG28" i="2"/>
  <c r="AD28" i="2"/>
  <c r="AA28" i="2"/>
  <c r="X28" i="2"/>
  <c r="U28" i="2"/>
  <c r="R28" i="2"/>
  <c r="N28" i="2"/>
  <c r="M28" i="2"/>
  <c r="CG27" i="2"/>
  <c r="CH27" i="2" s="1"/>
  <c r="I27" i="2" s="1"/>
  <c r="BU27" i="2"/>
  <c r="BE27" i="2"/>
  <c r="AS27" i="2"/>
  <c r="AP27" i="2"/>
  <c r="AM27" i="2"/>
  <c r="AJ27" i="2"/>
  <c r="AG27" i="2"/>
  <c r="AD27" i="2"/>
  <c r="AA27" i="2"/>
  <c r="X27" i="2"/>
  <c r="U27" i="2"/>
  <c r="R27" i="2"/>
  <c r="N27" i="2"/>
  <c r="M27" i="2"/>
  <c r="H27" i="2"/>
  <c r="CK26" i="2"/>
  <c r="J26" i="2" s="1"/>
  <c r="CG26" i="2"/>
  <c r="CH26" i="2" s="1"/>
  <c r="I26" i="2" s="1"/>
  <c r="BU26" i="2"/>
  <c r="BE26" i="2"/>
  <c r="AS26" i="2"/>
  <c r="AP26" i="2"/>
  <c r="AM26" i="2"/>
  <c r="AJ26" i="2"/>
  <c r="AG26" i="2"/>
  <c r="AD26" i="2"/>
  <c r="AA26" i="2"/>
  <c r="X26" i="2"/>
  <c r="U26" i="2"/>
  <c r="R26" i="2"/>
  <c r="N26" i="2"/>
  <c r="M26" i="2"/>
  <c r="H26" i="2"/>
  <c r="CG25" i="2"/>
  <c r="CH25" i="2" s="1"/>
  <c r="I25" i="2" s="1"/>
  <c r="BU25" i="2"/>
  <c r="BE25" i="2"/>
  <c r="AS25" i="2"/>
  <c r="AP25" i="2"/>
  <c r="AM25" i="2"/>
  <c r="AJ25" i="2"/>
  <c r="AG25" i="2"/>
  <c r="AD25" i="2"/>
  <c r="AA25" i="2"/>
  <c r="X25" i="2"/>
  <c r="U25" i="2"/>
  <c r="R25" i="2"/>
  <c r="N25" i="2"/>
  <c r="M25" i="2"/>
  <c r="H25" i="2"/>
  <c r="CG24" i="2"/>
  <c r="CH24" i="2" s="1"/>
  <c r="I24" i="2" s="1"/>
  <c r="BU24" i="2"/>
  <c r="H24" i="2" s="1"/>
  <c r="BE24" i="2"/>
  <c r="AS24" i="2"/>
  <c r="AP24" i="2"/>
  <c r="AM24" i="2"/>
  <c r="AJ24" i="2"/>
  <c r="AG24" i="2"/>
  <c r="AD24" i="2"/>
  <c r="AA24" i="2"/>
  <c r="X24" i="2"/>
  <c r="U24" i="2"/>
  <c r="R24" i="2"/>
  <c r="N24" i="2"/>
  <c r="M24" i="2"/>
  <c r="CG23" i="2"/>
  <c r="CH23" i="2" s="1"/>
  <c r="I23" i="2" s="1"/>
  <c r="BU23" i="2"/>
  <c r="BE23" i="2"/>
  <c r="AS23" i="2"/>
  <c r="AP23" i="2"/>
  <c r="AM23" i="2"/>
  <c r="AJ23" i="2"/>
  <c r="AG23" i="2"/>
  <c r="AD23" i="2"/>
  <c r="AA23" i="2"/>
  <c r="X23" i="2"/>
  <c r="U23" i="2"/>
  <c r="R23" i="2"/>
  <c r="N23" i="2"/>
  <c r="M23" i="2"/>
  <c r="H23" i="2"/>
  <c r="CK22" i="2"/>
  <c r="J22" i="2" s="1"/>
  <c r="CG22" i="2"/>
  <c r="CH22" i="2" s="1"/>
  <c r="I22" i="2" s="1"/>
  <c r="BU22" i="2"/>
  <c r="BE22" i="2"/>
  <c r="AS22" i="2"/>
  <c r="AP22" i="2"/>
  <c r="AM22" i="2"/>
  <c r="AJ22" i="2"/>
  <c r="AG22" i="2"/>
  <c r="AD22" i="2"/>
  <c r="AA22" i="2"/>
  <c r="X22" i="2"/>
  <c r="U22" i="2"/>
  <c r="R22" i="2"/>
  <c r="N22" i="2"/>
  <c r="M22" i="2"/>
  <c r="H22" i="2"/>
  <c r="CG21" i="2"/>
  <c r="CH21" i="2" s="1"/>
  <c r="I21" i="2" s="1"/>
  <c r="BU21" i="2"/>
  <c r="BE21" i="2"/>
  <c r="AS21" i="2"/>
  <c r="AP21" i="2"/>
  <c r="AM21" i="2"/>
  <c r="AJ21" i="2"/>
  <c r="AG21" i="2"/>
  <c r="AD21" i="2"/>
  <c r="AA21" i="2"/>
  <c r="X21" i="2"/>
  <c r="U21" i="2"/>
  <c r="R21" i="2"/>
  <c r="N21" i="2"/>
  <c r="M21" i="2"/>
  <c r="H21" i="2"/>
  <c r="CX20" i="2"/>
  <c r="CK39" i="2" s="1"/>
  <c r="J39" i="2" s="1"/>
  <c r="CG20" i="2"/>
  <c r="CH20" i="2" s="1"/>
  <c r="I20" i="2" s="1"/>
  <c r="BU20" i="2"/>
  <c r="H20" i="2" s="1"/>
  <c r="BE20" i="2"/>
  <c r="AS20" i="2"/>
  <c r="AP20" i="2"/>
  <c r="AM20" i="2"/>
  <c r="AJ20" i="2"/>
  <c r="AG20" i="2"/>
  <c r="AD20" i="2"/>
  <c r="AA20" i="2"/>
  <c r="X20" i="2"/>
  <c r="U20" i="2"/>
  <c r="R20" i="2"/>
  <c r="N20" i="2"/>
  <c r="M20" i="2"/>
  <c r="CX19" i="2"/>
  <c r="CG19" i="2"/>
  <c r="CH19" i="2" s="1"/>
  <c r="I19" i="2" s="1"/>
  <c r="BU19" i="2"/>
  <c r="BE19" i="2"/>
  <c r="AS19" i="2"/>
  <c r="AP19" i="2"/>
  <c r="AM19" i="2"/>
  <c r="AJ19" i="2"/>
  <c r="AG19" i="2"/>
  <c r="AD19" i="2"/>
  <c r="AA19" i="2"/>
  <c r="X19" i="2"/>
  <c r="U19" i="2"/>
  <c r="R19" i="2"/>
  <c r="N19" i="2"/>
  <c r="M19" i="2"/>
  <c r="H19" i="2"/>
  <c r="CX18" i="2"/>
  <c r="CH18" i="2"/>
  <c r="I18" i="2" s="1"/>
  <c r="CG18" i="2"/>
  <c r="BU18" i="2"/>
  <c r="H18" i="2" s="1"/>
  <c r="BE18" i="2"/>
  <c r="AS18" i="2"/>
  <c r="AP18" i="2"/>
  <c r="AM18" i="2"/>
  <c r="AJ18" i="2"/>
  <c r="AG18" i="2"/>
  <c r="AD18" i="2"/>
  <c r="AA18" i="2"/>
  <c r="X18" i="2"/>
  <c r="U18" i="2"/>
  <c r="R18" i="2"/>
  <c r="N18" i="2"/>
  <c r="M18" i="2"/>
  <c r="CX17" i="2"/>
  <c r="CG17" i="2"/>
  <c r="CH17" i="2" s="1"/>
  <c r="I17" i="2" s="1"/>
  <c r="BU17" i="2"/>
  <c r="BE17" i="2"/>
  <c r="AS17" i="2"/>
  <c r="AP17" i="2"/>
  <c r="AM17" i="2"/>
  <c r="AJ17" i="2"/>
  <c r="AG17" i="2"/>
  <c r="AD17" i="2"/>
  <c r="AA17" i="2"/>
  <c r="X17" i="2"/>
  <c r="U17" i="2"/>
  <c r="R17" i="2"/>
  <c r="N17" i="2"/>
  <c r="M17" i="2"/>
  <c r="H17" i="2"/>
  <c r="CX16" i="2"/>
  <c r="CG16" i="2"/>
  <c r="CH16" i="2" s="1"/>
  <c r="I16" i="2" s="1"/>
  <c r="BU16" i="2"/>
  <c r="H16" i="2" s="1"/>
  <c r="BE16" i="2"/>
  <c r="AS16" i="2"/>
  <c r="AP16" i="2"/>
  <c r="AM16" i="2"/>
  <c r="AJ16" i="2"/>
  <c r="AG16" i="2"/>
  <c r="AD16" i="2"/>
  <c r="AA16" i="2"/>
  <c r="X16" i="2"/>
  <c r="U16" i="2"/>
  <c r="R16" i="2"/>
  <c r="N16" i="2"/>
  <c r="M16" i="2"/>
  <c r="CX15" i="2"/>
  <c r="CK15" i="2"/>
  <c r="J15" i="2" s="1"/>
  <c r="CG15" i="2"/>
  <c r="CH15" i="2" s="1"/>
  <c r="I15" i="2" s="1"/>
  <c r="BU15" i="2"/>
  <c r="BE15" i="2"/>
  <c r="AS15" i="2"/>
  <c r="AP15" i="2"/>
  <c r="AM15" i="2"/>
  <c r="AJ15" i="2"/>
  <c r="AG15" i="2"/>
  <c r="AD15" i="2"/>
  <c r="AA15" i="2"/>
  <c r="X15" i="2"/>
  <c r="U15" i="2"/>
  <c r="R15" i="2"/>
  <c r="N15" i="2"/>
  <c r="M15" i="2"/>
  <c r="H15" i="2"/>
  <c r="CX14" i="2"/>
  <c r="CK14" i="2"/>
  <c r="J14" i="2" s="1"/>
  <c r="CH14" i="2"/>
  <c r="I14" i="2" s="1"/>
  <c r="CG14" i="2"/>
  <c r="BU14" i="2"/>
  <c r="H14" i="2" s="1"/>
  <c r="BE14" i="2"/>
  <c r="AS14" i="2"/>
  <c r="AP14" i="2"/>
  <c r="AM14" i="2"/>
  <c r="AJ14" i="2"/>
  <c r="AG14" i="2"/>
  <c r="AD14" i="2"/>
  <c r="AA14" i="2"/>
  <c r="X14" i="2"/>
  <c r="U14" i="2"/>
  <c r="R14" i="2"/>
  <c r="N14" i="2"/>
  <c r="M14" i="2"/>
  <c r="CX13" i="2"/>
  <c r="CK13" i="2"/>
  <c r="J13" i="2" s="1"/>
  <c r="CG13" i="2"/>
  <c r="CH13" i="2" s="1"/>
  <c r="I13" i="2" s="1"/>
  <c r="BU13" i="2"/>
  <c r="BE13" i="2"/>
  <c r="AS13" i="2"/>
  <c r="AP13" i="2"/>
  <c r="AM13" i="2"/>
  <c r="AJ13" i="2"/>
  <c r="AG13" i="2"/>
  <c r="AD13" i="2"/>
  <c r="AA13" i="2"/>
  <c r="X13" i="2"/>
  <c r="U13" i="2"/>
  <c r="R13" i="2"/>
  <c r="N13" i="2"/>
  <c r="M13" i="2"/>
  <c r="H13" i="2"/>
  <c r="CX12" i="2"/>
  <c r="CK12" i="2"/>
  <c r="CG12" i="2"/>
  <c r="CH12" i="2" s="1"/>
  <c r="I12" i="2" s="1"/>
  <c r="BU12" i="2"/>
  <c r="H12" i="2" s="1"/>
  <c r="BE12" i="2"/>
  <c r="AS12" i="2"/>
  <c r="AP12" i="2"/>
  <c r="AM12" i="2"/>
  <c r="AJ12" i="2"/>
  <c r="AG12" i="2"/>
  <c r="AD12" i="2"/>
  <c r="AA12" i="2"/>
  <c r="X12" i="2"/>
  <c r="U12" i="2"/>
  <c r="R12" i="2"/>
  <c r="N12" i="2"/>
  <c r="M12" i="2"/>
  <c r="J12" i="2"/>
  <c r="CX11" i="2"/>
  <c r="CK11" i="2"/>
  <c r="J11" i="2" s="1"/>
  <c r="CG11" i="2"/>
  <c r="CH11" i="2" s="1"/>
  <c r="I11" i="2" s="1"/>
  <c r="BU11" i="2"/>
  <c r="BE11" i="2"/>
  <c r="AS11" i="2"/>
  <c r="AP11" i="2"/>
  <c r="AM11" i="2"/>
  <c r="AJ11" i="2"/>
  <c r="AG11" i="2"/>
  <c r="AD11" i="2"/>
  <c r="AA11" i="2"/>
  <c r="X11" i="2"/>
  <c r="U11" i="2"/>
  <c r="R11" i="2"/>
  <c r="N11" i="2"/>
  <c r="M11" i="2"/>
  <c r="H11" i="2"/>
  <c r="CX10" i="2"/>
  <c r="CX9" i="2"/>
  <c r="U2" i="2"/>
  <c r="CK50" i="1"/>
  <c r="J50" i="1" s="1"/>
  <c r="CH50" i="1"/>
  <c r="I50" i="1" s="1"/>
  <c r="CG50" i="1"/>
  <c r="BU50" i="1"/>
  <c r="H50" i="1" s="1"/>
  <c r="BE50" i="1"/>
  <c r="AS50" i="1"/>
  <c r="AP50" i="1"/>
  <c r="AM50" i="1"/>
  <c r="AJ50" i="1"/>
  <c r="AG50" i="1"/>
  <c r="AD50" i="1"/>
  <c r="AA50" i="1"/>
  <c r="X50" i="1"/>
  <c r="U50" i="1"/>
  <c r="R50" i="1"/>
  <c r="AT50" i="1" s="1"/>
  <c r="N50" i="1"/>
  <c r="M50" i="1"/>
  <c r="CK49" i="1"/>
  <c r="J49" i="1" s="1"/>
  <c r="CH49" i="1"/>
  <c r="I49" i="1" s="1"/>
  <c r="CG49" i="1"/>
  <c r="BU49" i="1"/>
  <c r="BE49" i="1"/>
  <c r="AS49" i="1"/>
  <c r="AP49" i="1"/>
  <c r="AM49" i="1"/>
  <c r="AJ49" i="1"/>
  <c r="AG49" i="1"/>
  <c r="AD49" i="1"/>
  <c r="AA49" i="1"/>
  <c r="X49" i="1"/>
  <c r="U49" i="1"/>
  <c r="R49" i="1"/>
  <c r="AT49" i="1" s="1"/>
  <c r="N49" i="1"/>
  <c r="M49" i="1"/>
  <c r="H49" i="1"/>
  <c r="CK48" i="1"/>
  <c r="J48" i="1" s="1"/>
  <c r="CH48" i="1"/>
  <c r="I48" i="1" s="1"/>
  <c r="CG48" i="1"/>
  <c r="BU48" i="1"/>
  <c r="H48" i="1" s="1"/>
  <c r="BE48" i="1"/>
  <c r="AS48" i="1"/>
  <c r="AP48" i="1"/>
  <c r="AM48" i="1"/>
  <c r="AJ48" i="1"/>
  <c r="AG48" i="1"/>
  <c r="AD48" i="1"/>
  <c r="AA48" i="1"/>
  <c r="X48" i="1"/>
  <c r="U48" i="1"/>
  <c r="R48" i="1"/>
  <c r="AT48" i="1" s="1"/>
  <c r="N48" i="1"/>
  <c r="M48" i="1"/>
  <c r="CK47" i="1"/>
  <c r="J47" i="1" s="1"/>
  <c r="CH47" i="1"/>
  <c r="I47" i="1" s="1"/>
  <c r="CG47" i="1"/>
  <c r="BU47" i="1"/>
  <c r="BE47" i="1"/>
  <c r="AS47" i="1"/>
  <c r="AP47" i="1"/>
  <c r="AM47" i="1"/>
  <c r="AJ47" i="1"/>
  <c r="AG47" i="1"/>
  <c r="AD47" i="1"/>
  <c r="AA47" i="1"/>
  <c r="X47" i="1"/>
  <c r="U47" i="1"/>
  <c r="R47" i="1"/>
  <c r="AT47" i="1" s="1"/>
  <c r="N47" i="1"/>
  <c r="M47" i="1"/>
  <c r="H47" i="1"/>
  <c r="CK46" i="1"/>
  <c r="J46" i="1" s="1"/>
  <c r="CH46" i="1"/>
  <c r="I46" i="1" s="1"/>
  <c r="CG46" i="1"/>
  <c r="BU46" i="1"/>
  <c r="H46" i="1" s="1"/>
  <c r="BE46" i="1"/>
  <c r="AS46" i="1"/>
  <c r="AP46" i="1"/>
  <c r="AM46" i="1"/>
  <c r="AJ46" i="1"/>
  <c r="AG46" i="1"/>
  <c r="AD46" i="1"/>
  <c r="AA46" i="1"/>
  <c r="X46" i="1"/>
  <c r="U46" i="1"/>
  <c r="R46" i="1"/>
  <c r="AT46" i="1" s="1"/>
  <c r="N46" i="1"/>
  <c r="M46" i="1"/>
  <c r="CK45" i="1"/>
  <c r="J45" i="1" s="1"/>
  <c r="CH45" i="1"/>
  <c r="I45" i="1" s="1"/>
  <c r="CG45" i="1"/>
  <c r="BU45" i="1"/>
  <c r="BE45" i="1"/>
  <c r="AS45" i="1"/>
  <c r="AP45" i="1"/>
  <c r="AM45" i="1"/>
  <c r="AJ45" i="1"/>
  <c r="AG45" i="1"/>
  <c r="AD45" i="1"/>
  <c r="AA45" i="1"/>
  <c r="X45" i="1"/>
  <c r="U45" i="1"/>
  <c r="R45" i="1"/>
  <c r="AT45" i="1" s="1"/>
  <c r="N45" i="1"/>
  <c r="M45" i="1"/>
  <c r="H45" i="1"/>
  <c r="CK44" i="1"/>
  <c r="J44" i="1" s="1"/>
  <c r="CH44" i="1"/>
  <c r="I44" i="1" s="1"/>
  <c r="CG44" i="1"/>
  <c r="BU44" i="1"/>
  <c r="H44" i="1" s="1"/>
  <c r="BE44" i="1"/>
  <c r="AS44" i="1"/>
  <c r="AP44" i="1"/>
  <c r="AM44" i="1"/>
  <c r="AJ44" i="1"/>
  <c r="AG44" i="1"/>
  <c r="AD44" i="1"/>
  <c r="AA44" i="1"/>
  <c r="X44" i="1"/>
  <c r="U44" i="1"/>
  <c r="R44" i="1"/>
  <c r="AT44" i="1" s="1"/>
  <c r="N44" i="1"/>
  <c r="M44" i="1"/>
  <c r="CK43" i="1"/>
  <c r="CH43" i="1"/>
  <c r="I43" i="1" s="1"/>
  <c r="CG43" i="1"/>
  <c r="BU43" i="1"/>
  <c r="H43" i="1" s="1"/>
  <c r="BE43" i="1"/>
  <c r="AS43" i="1"/>
  <c r="AP43" i="1"/>
  <c r="AM43" i="1"/>
  <c r="AJ43" i="1"/>
  <c r="AG43" i="1"/>
  <c r="AD43" i="1"/>
  <c r="AA43" i="1"/>
  <c r="X43" i="1"/>
  <c r="U43" i="1"/>
  <c r="R43" i="1"/>
  <c r="AT43" i="1" s="1"/>
  <c r="N43" i="1"/>
  <c r="M43" i="1"/>
  <c r="J43" i="1"/>
  <c r="CK42" i="1"/>
  <c r="J42" i="1" s="1"/>
  <c r="CG42" i="1"/>
  <c r="CH42" i="1" s="1"/>
  <c r="I42" i="1" s="1"/>
  <c r="BU42" i="1"/>
  <c r="BE42" i="1"/>
  <c r="AS42" i="1"/>
  <c r="AP42" i="1"/>
  <c r="AM42" i="1"/>
  <c r="AJ42" i="1"/>
  <c r="AG42" i="1"/>
  <c r="AD42" i="1"/>
  <c r="AA42" i="1"/>
  <c r="X42" i="1"/>
  <c r="U42" i="1"/>
  <c r="R42" i="1"/>
  <c r="AT42" i="1" s="1"/>
  <c r="N42" i="1"/>
  <c r="M42" i="1"/>
  <c r="H42" i="1"/>
  <c r="CK41" i="1"/>
  <c r="J41" i="1" s="1"/>
  <c r="CG41" i="1"/>
  <c r="CH41" i="1" s="1"/>
  <c r="I41" i="1" s="1"/>
  <c r="BU41" i="1"/>
  <c r="H41" i="1" s="1"/>
  <c r="BE41" i="1"/>
  <c r="AS41" i="1"/>
  <c r="AP41" i="1"/>
  <c r="AM41" i="1"/>
  <c r="AJ41" i="1"/>
  <c r="AG41" i="1"/>
  <c r="AD41" i="1"/>
  <c r="AA41" i="1"/>
  <c r="X41" i="1"/>
  <c r="U41" i="1"/>
  <c r="R41" i="1"/>
  <c r="AT41" i="1" s="1"/>
  <c r="N41" i="1"/>
  <c r="M41" i="1"/>
  <c r="CG40" i="1"/>
  <c r="CH40" i="1" s="1"/>
  <c r="I40" i="1" s="1"/>
  <c r="BU40" i="1"/>
  <c r="H40" i="1" s="1"/>
  <c r="BE40" i="1"/>
  <c r="AS40" i="1"/>
  <c r="AP40" i="1"/>
  <c r="AM40" i="1"/>
  <c r="AJ40" i="1"/>
  <c r="AG40" i="1"/>
  <c r="AD40" i="1"/>
  <c r="AA40" i="1"/>
  <c r="X40" i="1"/>
  <c r="U40" i="1"/>
  <c r="R40" i="1"/>
  <c r="N40" i="1"/>
  <c r="M40" i="1"/>
  <c r="CH39" i="1"/>
  <c r="I39" i="1" s="1"/>
  <c r="CG39" i="1"/>
  <c r="BU39" i="1"/>
  <c r="H39" i="1" s="1"/>
  <c r="BE39" i="1"/>
  <c r="AS39" i="1"/>
  <c r="AP39" i="1"/>
  <c r="AM39" i="1"/>
  <c r="AJ39" i="1"/>
  <c r="AG39" i="1"/>
  <c r="AD39" i="1"/>
  <c r="AA39" i="1"/>
  <c r="X39" i="1"/>
  <c r="U39" i="1"/>
  <c r="R39" i="1"/>
  <c r="N39" i="1"/>
  <c r="M39" i="1"/>
  <c r="CG38" i="1"/>
  <c r="CH38" i="1" s="1"/>
  <c r="I38" i="1" s="1"/>
  <c r="BU38" i="1"/>
  <c r="H38" i="1" s="1"/>
  <c r="BE38" i="1"/>
  <c r="AS38" i="1"/>
  <c r="AP38" i="1"/>
  <c r="AM38" i="1"/>
  <c r="AJ38" i="1"/>
  <c r="AG38" i="1"/>
  <c r="AD38" i="1"/>
  <c r="AA38" i="1"/>
  <c r="X38" i="1"/>
  <c r="U38" i="1"/>
  <c r="R38" i="1"/>
  <c r="N38" i="1"/>
  <c r="M38" i="1"/>
  <c r="CH37" i="1"/>
  <c r="I37" i="1" s="1"/>
  <c r="CG37" i="1"/>
  <c r="BU37" i="1"/>
  <c r="H37" i="1" s="1"/>
  <c r="BE37" i="1"/>
  <c r="AS37" i="1"/>
  <c r="AP37" i="1"/>
  <c r="AM37" i="1"/>
  <c r="AJ37" i="1"/>
  <c r="AG37" i="1"/>
  <c r="AD37" i="1"/>
  <c r="AA37" i="1"/>
  <c r="X37" i="1"/>
  <c r="U37" i="1"/>
  <c r="R37" i="1"/>
  <c r="N37" i="1"/>
  <c r="M37" i="1"/>
  <c r="CK36" i="1"/>
  <c r="CG36" i="1"/>
  <c r="CH36" i="1" s="1"/>
  <c r="I36" i="1" s="1"/>
  <c r="BU36" i="1"/>
  <c r="H36" i="1" s="1"/>
  <c r="BE36" i="1"/>
  <c r="AS36" i="1"/>
  <c r="AP36" i="1"/>
  <c r="AM36" i="1"/>
  <c r="AJ36" i="1"/>
  <c r="AG36" i="1"/>
  <c r="AD36" i="1"/>
  <c r="AA36" i="1"/>
  <c r="X36" i="1"/>
  <c r="U36" i="1"/>
  <c r="R36" i="1"/>
  <c r="N36" i="1"/>
  <c r="M36" i="1"/>
  <c r="J36" i="1"/>
  <c r="CG35" i="1"/>
  <c r="CH35" i="1" s="1"/>
  <c r="I35" i="1" s="1"/>
  <c r="BU35" i="1"/>
  <c r="H35" i="1" s="1"/>
  <c r="BE35" i="1"/>
  <c r="AS35" i="1"/>
  <c r="AP35" i="1"/>
  <c r="AM35" i="1"/>
  <c r="AJ35" i="1"/>
  <c r="AG35" i="1"/>
  <c r="AD35" i="1"/>
  <c r="AA35" i="1"/>
  <c r="X35" i="1"/>
  <c r="U35" i="1"/>
  <c r="R35" i="1"/>
  <c r="N35" i="1"/>
  <c r="M35" i="1"/>
  <c r="CG34" i="1"/>
  <c r="CH34" i="1" s="1"/>
  <c r="I34" i="1" s="1"/>
  <c r="BU34" i="1"/>
  <c r="H34" i="1" s="1"/>
  <c r="BE34" i="1"/>
  <c r="AS34" i="1"/>
  <c r="AP34" i="1"/>
  <c r="AM34" i="1"/>
  <c r="AJ34" i="1"/>
  <c r="AG34" i="1"/>
  <c r="AD34" i="1"/>
  <c r="AA34" i="1"/>
  <c r="X34" i="1"/>
  <c r="U34" i="1"/>
  <c r="R34" i="1"/>
  <c r="N34" i="1"/>
  <c r="M34" i="1"/>
  <c r="CH33" i="1"/>
  <c r="I33" i="1" s="1"/>
  <c r="CG33" i="1"/>
  <c r="BU33" i="1"/>
  <c r="H33" i="1" s="1"/>
  <c r="BE33" i="1"/>
  <c r="AS33" i="1"/>
  <c r="AP33" i="1"/>
  <c r="AM33" i="1"/>
  <c r="AJ33" i="1"/>
  <c r="AG33" i="1"/>
  <c r="AD33" i="1"/>
  <c r="AA33" i="1"/>
  <c r="X33" i="1"/>
  <c r="U33" i="1"/>
  <c r="R33" i="1"/>
  <c r="N33" i="1"/>
  <c r="M33" i="1"/>
  <c r="CG32" i="1"/>
  <c r="CH32" i="1" s="1"/>
  <c r="I32" i="1" s="1"/>
  <c r="BU32" i="1"/>
  <c r="H32" i="1" s="1"/>
  <c r="BE32" i="1"/>
  <c r="AS32" i="1"/>
  <c r="AP32" i="1"/>
  <c r="AM32" i="1"/>
  <c r="AJ32" i="1"/>
  <c r="AG32" i="1"/>
  <c r="AD32" i="1"/>
  <c r="AA32" i="1"/>
  <c r="X32" i="1"/>
  <c r="U32" i="1"/>
  <c r="R32" i="1"/>
  <c r="N32" i="1"/>
  <c r="M32" i="1"/>
  <c r="CG31" i="1"/>
  <c r="CH31" i="1" s="1"/>
  <c r="I31" i="1" s="1"/>
  <c r="BU31" i="1"/>
  <c r="H31" i="1" s="1"/>
  <c r="BE31" i="1"/>
  <c r="AS31" i="1"/>
  <c r="AP31" i="1"/>
  <c r="AM31" i="1"/>
  <c r="AJ31" i="1"/>
  <c r="AG31" i="1"/>
  <c r="AD31" i="1"/>
  <c r="AA31" i="1"/>
  <c r="X31" i="1"/>
  <c r="U31" i="1"/>
  <c r="R31" i="1"/>
  <c r="N31" i="1"/>
  <c r="M31" i="1"/>
  <c r="CK30" i="1"/>
  <c r="CG30" i="1"/>
  <c r="CH30" i="1" s="1"/>
  <c r="I30" i="1" s="1"/>
  <c r="BU30" i="1"/>
  <c r="H30" i="1" s="1"/>
  <c r="BE30" i="1"/>
  <c r="AS30" i="1"/>
  <c r="AP30" i="1"/>
  <c r="AM30" i="1"/>
  <c r="AJ30" i="1"/>
  <c r="AG30" i="1"/>
  <c r="AD30" i="1"/>
  <c r="AA30" i="1"/>
  <c r="X30" i="1"/>
  <c r="U30" i="1"/>
  <c r="R30" i="1"/>
  <c r="N30" i="1"/>
  <c r="M30" i="1"/>
  <c r="J30" i="1"/>
  <c r="CH29" i="1"/>
  <c r="I29" i="1" s="1"/>
  <c r="CG29" i="1"/>
  <c r="BU29" i="1"/>
  <c r="H29" i="1" s="1"/>
  <c r="BE29" i="1"/>
  <c r="AS29" i="1"/>
  <c r="AP29" i="1"/>
  <c r="AM29" i="1"/>
  <c r="AJ29" i="1"/>
  <c r="AG29" i="1"/>
  <c r="AD29" i="1"/>
  <c r="AA29" i="1"/>
  <c r="X29" i="1"/>
  <c r="U29" i="1"/>
  <c r="R29" i="1"/>
  <c r="N29" i="1"/>
  <c r="M29" i="1"/>
  <c r="CG28" i="1"/>
  <c r="CH28" i="1" s="1"/>
  <c r="I28" i="1" s="1"/>
  <c r="BU28" i="1"/>
  <c r="H28" i="1" s="1"/>
  <c r="BE28" i="1"/>
  <c r="AS28" i="1"/>
  <c r="AP28" i="1"/>
  <c r="AM28" i="1"/>
  <c r="AJ28" i="1"/>
  <c r="AG28" i="1"/>
  <c r="AD28" i="1"/>
  <c r="AA28" i="1"/>
  <c r="X28" i="1"/>
  <c r="U28" i="1"/>
  <c r="R28" i="1"/>
  <c r="N28" i="1"/>
  <c r="M28" i="1"/>
  <c r="CG27" i="1"/>
  <c r="CH27" i="1" s="1"/>
  <c r="I27" i="1" s="1"/>
  <c r="BU27" i="1"/>
  <c r="H27" i="1" s="1"/>
  <c r="BE27" i="1"/>
  <c r="AS27" i="1"/>
  <c r="AP27" i="1"/>
  <c r="AM27" i="1"/>
  <c r="AJ27" i="1"/>
  <c r="AG27" i="1"/>
  <c r="AD27" i="1"/>
  <c r="AA27" i="1"/>
  <c r="X27" i="1"/>
  <c r="U27" i="1"/>
  <c r="R27" i="1"/>
  <c r="N27" i="1"/>
  <c r="M27" i="1"/>
  <c r="CH26" i="1"/>
  <c r="I26" i="1" s="1"/>
  <c r="CG26" i="1"/>
  <c r="BU26" i="1"/>
  <c r="H26" i="1" s="1"/>
  <c r="BE26" i="1"/>
  <c r="AS26" i="1"/>
  <c r="AP26" i="1"/>
  <c r="AM26" i="1"/>
  <c r="AJ26" i="1"/>
  <c r="AG26" i="1"/>
  <c r="AD26" i="1"/>
  <c r="AA26" i="1"/>
  <c r="X26" i="1"/>
  <c r="U26" i="1"/>
  <c r="R26" i="1"/>
  <c r="N26" i="1"/>
  <c r="M26" i="1"/>
  <c r="CK25" i="1"/>
  <c r="J25" i="1" s="1"/>
  <c r="CG25" i="1"/>
  <c r="CH25" i="1" s="1"/>
  <c r="I25" i="1" s="1"/>
  <c r="BU25" i="1"/>
  <c r="H25" i="1" s="1"/>
  <c r="BE25" i="1"/>
  <c r="AS25" i="1"/>
  <c r="AP25" i="1"/>
  <c r="AM25" i="1"/>
  <c r="AJ25" i="1"/>
  <c r="AG25" i="1"/>
  <c r="AD25" i="1"/>
  <c r="AA25" i="1"/>
  <c r="X25" i="1"/>
  <c r="U25" i="1"/>
  <c r="R25" i="1"/>
  <c r="N25" i="1"/>
  <c r="M25" i="1"/>
  <c r="CG24" i="1"/>
  <c r="CH24" i="1" s="1"/>
  <c r="I24" i="1" s="1"/>
  <c r="BU24" i="1"/>
  <c r="H24" i="1" s="1"/>
  <c r="BE24" i="1"/>
  <c r="AS24" i="1"/>
  <c r="AP24" i="1"/>
  <c r="AM24" i="1"/>
  <c r="AJ24" i="1"/>
  <c r="AG24" i="1"/>
  <c r="AD24" i="1"/>
  <c r="AA24" i="1"/>
  <c r="X24" i="1"/>
  <c r="U24" i="1"/>
  <c r="R24" i="1"/>
  <c r="N24" i="1"/>
  <c r="M24" i="1"/>
  <c r="CG23" i="1"/>
  <c r="CH23" i="1" s="1"/>
  <c r="I23" i="1" s="1"/>
  <c r="BU23" i="1"/>
  <c r="H23" i="1" s="1"/>
  <c r="BE23" i="1"/>
  <c r="AS23" i="1"/>
  <c r="AP23" i="1"/>
  <c r="AM23" i="1"/>
  <c r="AJ23" i="1"/>
  <c r="AG23" i="1"/>
  <c r="AD23" i="1"/>
  <c r="AA23" i="1"/>
  <c r="X23" i="1"/>
  <c r="U23" i="1"/>
  <c r="R23" i="1"/>
  <c r="N23" i="1"/>
  <c r="M23" i="1"/>
  <c r="CH22" i="1"/>
  <c r="I22" i="1" s="1"/>
  <c r="CG22" i="1"/>
  <c r="BU22" i="1"/>
  <c r="H22" i="1" s="1"/>
  <c r="BE22" i="1"/>
  <c r="AS22" i="1"/>
  <c r="AP22" i="1"/>
  <c r="AM22" i="1"/>
  <c r="AJ22" i="1"/>
  <c r="AG22" i="1"/>
  <c r="AD22" i="1"/>
  <c r="AA22" i="1"/>
  <c r="X22" i="1"/>
  <c r="U22" i="1"/>
  <c r="R22" i="1"/>
  <c r="N22" i="1"/>
  <c r="M22" i="1"/>
  <c r="CK21" i="1"/>
  <c r="J21" i="1" s="1"/>
  <c r="CG21" i="1"/>
  <c r="CH21" i="1" s="1"/>
  <c r="I21" i="1" s="1"/>
  <c r="BU21" i="1"/>
  <c r="H21" i="1" s="1"/>
  <c r="BE21" i="1"/>
  <c r="AS21" i="1"/>
  <c r="AP21" i="1"/>
  <c r="AM21" i="1"/>
  <c r="AJ21" i="1"/>
  <c r="AG21" i="1"/>
  <c r="AD21" i="1"/>
  <c r="AA21" i="1"/>
  <c r="X21" i="1"/>
  <c r="U21" i="1"/>
  <c r="R21" i="1"/>
  <c r="N21" i="1"/>
  <c r="M21" i="1"/>
  <c r="CX20" i="1"/>
  <c r="CK40" i="1" s="1"/>
  <c r="J40" i="1" s="1"/>
  <c r="CK20" i="1"/>
  <c r="J20" i="1" s="1"/>
  <c r="CG20" i="1"/>
  <c r="CH20" i="1" s="1"/>
  <c r="I20" i="1" s="1"/>
  <c r="BU20" i="1"/>
  <c r="H20" i="1" s="1"/>
  <c r="BE20" i="1"/>
  <c r="AS20" i="1"/>
  <c r="AP20" i="1"/>
  <c r="AM20" i="1"/>
  <c r="AJ20" i="1"/>
  <c r="AG20" i="1"/>
  <c r="AD20" i="1"/>
  <c r="AA20" i="1"/>
  <c r="X20" i="1"/>
  <c r="U20" i="1"/>
  <c r="R20" i="1"/>
  <c r="N20" i="1"/>
  <c r="M20" i="1"/>
  <c r="CX19" i="1"/>
  <c r="CH19" i="1"/>
  <c r="I19" i="1" s="1"/>
  <c r="CG19" i="1"/>
  <c r="BU19" i="1"/>
  <c r="H19" i="1" s="1"/>
  <c r="BE19" i="1"/>
  <c r="AS19" i="1"/>
  <c r="AP19" i="1"/>
  <c r="AM19" i="1"/>
  <c r="AJ19" i="1"/>
  <c r="AG19" i="1"/>
  <c r="AD19" i="1"/>
  <c r="AA19" i="1"/>
  <c r="X19" i="1"/>
  <c r="U19" i="1"/>
  <c r="R19" i="1"/>
  <c r="N19" i="1"/>
  <c r="M19" i="1"/>
  <c r="CX18" i="1"/>
  <c r="CK18" i="1"/>
  <c r="J18" i="1" s="1"/>
  <c r="CG18" i="1"/>
  <c r="CH18" i="1" s="1"/>
  <c r="I18" i="1" s="1"/>
  <c r="BU18" i="1"/>
  <c r="H18" i="1" s="1"/>
  <c r="BE18" i="1"/>
  <c r="AS18" i="1"/>
  <c r="AP18" i="1"/>
  <c r="AM18" i="1"/>
  <c r="AJ18" i="1"/>
  <c r="AG18" i="1"/>
  <c r="AD18" i="1"/>
  <c r="AA18" i="1"/>
  <c r="X18" i="1"/>
  <c r="U18" i="1"/>
  <c r="R18" i="1"/>
  <c r="N18" i="1"/>
  <c r="M18" i="1"/>
  <c r="CX17" i="1"/>
  <c r="CK17" i="1"/>
  <c r="J17" i="1" s="1"/>
  <c r="CH17" i="1"/>
  <c r="CG17" i="1"/>
  <c r="BU17" i="1"/>
  <c r="H17" i="1" s="1"/>
  <c r="BE17" i="1"/>
  <c r="AS17" i="1"/>
  <c r="AP17" i="1"/>
  <c r="AM17" i="1"/>
  <c r="AJ17" i="1"/>
  <c r="AG17" i="1"/>
  <c r="AD17" i="1"/>
  <c r="AA17" i="1"/>
  <c r="X17" i="1"/>
  <c r="U17" i="1"/>
  <c r="R17" i="1"/>
  <c r="N17" i="1"/>
  <c r="M17" i="1"/>
  <c r="I17" i="1"/>
  <c r="CX16" i="1"/>
  <c r="CK16" i="1"/>
  <c r="J16" i="1" s="1"/>
  <c r="CG16" i="1"/>
  <c r="CH16" i="1" s="1"/>
  <c r="I16" i="1" s="1"/>
  <c r="BU16" i="1"/>
  <c r="H16" i="1" s="1"/>
  <c r="BE16" i="1"/>
  <c r="AS16" i="1"/>
  <c r="AP16" i="1"/>
  <c r="AM16" i="1"/>
  <c r="AJ16" i="1"/>
  <c r="AG16" i="1"/>
  <c r="AD16" i="1"/>
  <c r="AA16" i="1"/>
  <c r="X16" i="1"/>
  <c r="U16" i="1"/>
  <c r="R16" i="1"/>
  <c r="N16" i="1"/>
  <c r="M16" i="1"/>
  <c r="CX15" i="1"/>
  <c r="CK15" i="1"/>
  <c r="J15" i="1" s="1"/>
  <c r="CH15" i="1"/>
  <c r="I15" i="1" s="1"/>
  <c r="CG15" i="1"/>
  <c r="BU15" i="1"/>
  <c r="H15" i="1" s="1"/>
  <c r="BE15" i="1"/>
  <c r="AS15" i="1"/>
  <c r="AP15" i="1"/>
  <c r="AM15" i="1"/>
  <c r="AJ15" i="1"/>
  <c r="AG15" i="1"/>
  <c r="AD15" i="1"/>
  <c r="AA15" i="1"/>
  <c r="X15" i="1"/>
  <c r="U15" i="1"/>
  <c r="R15" i="1"/>
  <c r="N15" i="1"/>
  <c r="M15" i="1"/>
  <c r="CX14" i="1"/>
  <c r="CK14" i="1"/>
  <c r="J14" i="1" s="1"/>
  <c r="CG14" i="1"/>
  <c r="CH14" i="1" s="1"/>
  <c r="I14" i="1" s="1"/>
  <c r="BU14" i="1"/>
  <c r="H14" i="1" s="1"/>
  <c r="BE14" i="1"/>
  <c r="AS14" i="1"/>
  <c r="AP14" i="1"/>
  <c r="AM14" i="1"/>
  <c r="AJ14" i="1"/>
  <c r="AG14" i="1"/>
  <c r="AD14" i="1"/>
  <c r="AA14" i="1"/>
  <c r="X14" i="1"/>
  <c r="U14" i="1"/>
  <c r="R14" i="1"/>
  <c r="N14" i="1"/>
  <c r="M14" i="1"/>
  <c r="CX13" i="1"/>
  <c r="CK13" i="1"/>
  <c r="J13" i="1" s="1"/>
  <c r="CG13" i="1"/>
  <c r="CH13" i="1" s="1"/>
  <c r="I13" i="1" s="1"/>
  <c r="BU13" i="1"/>
  <c r="H13" i="1" s="1"/>
  <c r="BE13" i="1"/>
  <c r="AS13" i="1"/>
  <c r="AP13" i="1"/>
  <c r="AM13" i="1"/>
  <c r="AJ13" i="1"/>
  <c r="AG13" i="1"/>
  <c r="AD13" i="1"/>
  <c r="AA13" i="1"/>
  <c r="X13" i="1"/>
  <c r="U13" i="1"/>
  <c r="R13" i="1"/>
  <c r="N13" i="1"/>
  <c r="M13" i="1"/>
  <c r="CX12" i="1"/>
  <c r="CK12" i="1"/>
  <c r="J12" i="1" s="1"/>
  <c r="CG12" i="1"/>
  <c r="CH12" i="1" s="1"/>
  <c r="I12" i="1" s="1"/>
  <c r="BU12" i="1"/>
  <c r="H12" i="1" s="1"/>
  <c r="BE12" i="1"/>
  <c r="AS12" i="1"/>
  <c r="AP12" i="1"/>
  <c r="AM12" i="1"/>
  <c r="AJ12" i="1"/>
  <c r="AG12" i="1"/>
  <c r="AD12" i="1"/>
  <c r="AA12" i="1"/>
  <c r="X12" i="1"/>
  <c r="U12" i="1"/>
  <c r="R12" i="1"/>
  <c r="N12" i="1"/>
  <c r="M12" i="1"/>
  <c r="CX11" i="1"/>
  <c r="CK11" i="1"/>
  <c r="J11" i="1" s="1"/>
  <c r="CG11" i="1"/>
  <c r="CH11" i="1" s="1"/>
  <c r="I11" i="1" s="1"/>
  <c r="BU11" i="1"/>
  <c r="H11" i="1" s="1"/>
  <c r="BE11" i="1"/>
  <c r="AS11" i="1"/>
  <c r="AP11" i="1"/>
  <c r="AM11" i="1"/>
  <c r="AJ11" i="1"/>
  <c r="AG11" i="1"/>
  <c r="AD11" i="1"/>
  <c r="AA11" i="1"/>
  <c r="X11" i="1"/>
  <c r="U11" i="1"/>
  <c r="R11" i="1"/>
  <c r="N11" i="1"/>
  <c r="M11" i="1"/>
  <c r="CX10" i="1"/>
  <c r="CX9" i="1"/>
  <c r="U2" i="1"/>
  <c r="CK36" i="4" l="1"/>
  <c r="J36" i="4" s="1"/>
  <c r="CK35" i="4"/>
  <c r="J35" i="4" s="1"/>
  <c r="CK28" i="4"/>
  <c r="J28" i="4" s="1"/>
  <c r="CK27" i="4"/>
  <c r="J27" i="4" s="1"/>
  <c r="CK24" i="4"/>
  <c r="J24" i="4" s="1"/>
  <c r="CK23" i="4"/>
  <c r="J23" i="4" s="1"/>
  <c r="CK22" i="4"/>
  <c r="J22" i="4" s="1"/>
  <c r="CK20" i="4"/>
  <c r="J20" i="4" s="1"/>
  <c r="CK15" i="4"/>
  <c r="J15" i="4" s="1"/>
  <c r="CK13" i="4"/>
  <c r="J13" i="4" s="1"/>
  <c r="CK11" i="4"/>
  <c r="J11" i="4" s="1"/>
  <c r="CK34" i="4"/>
  <c r="J34" i="4" s="1"/>
  <c r="CK33" i="4"/>
  <c r="J33" i="4" s="1"/>
  <c r="CK26" i="4"/>
  <c r="J26" i="4" s="1"/>
  <c r="CK25" i="4"/>
  <c r="J25" i="4" s="1"/>
  <c r="CK17" i="4"/>
  <c r="J17" i="4" s="1"/>
  <c r="CK14" i="4"/>
  <c r="J14" i="4" s="1"/>
  <c r="CK40" i="4"/>
  <c r="J40" i="4" s="1"/>
  <c r="CK39" i="4"/>
  <c r="J39" i="4" s="1"/>
  <c r="CK32" i="4"/>
  <c r="J32" i="4" s="1"/>
  <c r="CK31" i="4"/>
  <c r="J31" i="4" s="1"/>
  <c r="CK19" i="4"/>
  <c r="J19" i="4" s="1"/>
  <c r="CK16" i="4"/>
  <c r="J16" i="4" s="1"/>
  <c r="CK12" i="4"/>
  <c r="J12" i="4" s="1"/>
  <c r="CK21" i="4"/>
  <c r="J21" i="4" s="1"/>
  <c r="CK39" i="3"/>
  <c r="J39" i="3" s="1"/>
  <c r="CK35" i="3"/>
  <c r="J35" i="3" s="1"/>
  <c r="CK31" i="3"/>
  <c r="J31" i="3" s="1"/>
  <c r="CK27" i="3"/>
  <c r="J27" i="3" s="1"/>
  <c r="CK23" i="3"/>
  <c r="J23" i="3" s="1"/>
  <c r="CK20" i="3"/>
  <c r="J20" i="3" s="1"/>
  <c r="CK18" i="3"/>
  <c r="J18" i="3" s="1"/>
  <c r="CK16" i="3"/>
  <c r="J16" i="3" s="1"/>
  <c r="CK15" i="3"/>
  <c r="J15" i="3" s="1"/>
  <c r="CK12" i="3"/>
  <c r="J12" i="3" s="1"/>
  <c r="CK38" i="3"/>
  <c r="J38" i="3" s="1"/>
  <c r="CK34" i="3"/>
  <c r="J34" i="3" s="1"/>
  <c r="CK30" i="3"/>
  <c r="J30" i="3" s="1"/>
  <c r="CK26" i="3"/>
  <c r="J26" i="3" s="1"/>
  <c r="CK22" i="3"/>
  <c r="J22" i="3" s="1"/>
  <c r="CK37" i="3"/>
  <c r="J37" i="3" s="1"/>
  <c r="CK33" i="3"/>
  <c r="J33" i="3" s="1"/>
  <c r="CK29" i="3"/>
  <c r="J29" i="3" s="1"/>
  <c r="CK25" i="3"/>
  <c r="J25" i="3" s="1"/>
  <c r="CK21" i="3"/>
  <c r="J21" i="3" s="1"/>
  <c r="CK19" i="3"/>
  <c r="J19" i="3" s="1"/>
  <c r="CK17" i="3"/>
  <c r="J17" i="3" s="1"/>
  <c r="CK14" i="3"/>
  <c r="J14" i="3" s="1"/>
  <c r="CK13" i="3"/>
  <c r="J13" i="3" s="1"/>
  <c r="CK11" i="3"/>
  <c r="J11" i="3" s="1"/>
  <c r="CK28" i="3"/>
  <c r="J28" i="3" s="1"/>
  <c r="CK36" i="3"/>
  <c r="J36" i="3" s="1"/>
  <c r="CK18" i="4"/>
  <c r="J18" i="4" s="1"/>
  <c r="CK29" i="4"/>
  <c r="J29" i="4" s="1"/>
  <c r="CK30" i="4"/>
  <c r="J30" i="4" s="1"/>
  <c r="CK37" i="4"/>
  <c r="J37" i="4" s="1"/>
  <c r="CK38" i="4"/>
  <c r="J38" i="4" s="1"/>
  <c r="CK26" i="1"/>
  <c r="J26" i="1" s="1"/>
  <c r="CK27" i="1"/>
  <c r="J27" i="1" s="1"/>
  <c r="CK28" i="1"/>
  <c r="J28" i="1" s="1"/>
  <c r="AT29" i="1"/>
  <c r="CK33" i="1"/>
  <c r="J33" i="1" s="1"/>
  <c r="AT34" i="1"/>
  <c r="CK37" i="1"/>
  <c r="J37" i="1" s="1"/>
  <c r="CK16" i="2"/>
  <c r="J16" i="2" s="1"/>
  <c r="CK18" i="2"/>
  <c r="J18" i="2" s="1"/>
  <c r="CK20" i="2"/>
  <c r="J20" i="2" s="1"/>
  <c r="CK23" i="2"/>
  <c r="J23" i="2" s="1"/>
  <c r="CK27" i="2"/>
  <c r="J27" i="2" s="1"/>
  <c r="CK31" i="2"/>
  <c r="J31" i="2" s="1"/>
  <c r="CK32" i="2"/>
  <c r="J32" i="2" s="1"/>
  <c r="CK37" i="2"/>
  <c r="J37" i="2" s="1"/>
  <c r="AT12" i="5"/>
  <c r="CK20" i="5"/>
  <c r="J20" i="5" s="1"/>
  <c r="CK25" i="5"/>
  <c r="J25" i="5" s="1"/>
  <c r="AT28" i="5"/>
  <c r="CK30" i="5"/>
  <c r="J30" i="5" s="1"/>
  <c r="CK35" i="5"/>
  <c r="J35" i="5" s="1"/>
  <c r="CK38" i="5"/>
  <c r="J38" i="5" s="1"/>
  <c r="CK31" i="1"/>
  <c r="J31" i="1" s="1"/>
  <c r="CK34" i="1"/>
  <c r="J34" i="1" s="1"/>
  <c r="CK38" i="1"/>
  <c r="J38" i="1" s="1"/>
  <c r="CK24" i="2"/>
  <c r="J24" i="2" s="1"/>
  <c r="CK28" i="2"/>
  <c r="J28" i="2" s="1"/>
  <c r="CK33" i="2"/>
  <c r="J33" i="2" s="1"/>
  <c r="CK34" i="2"/>
  <c r="J34" i="2" s="1"/>
  <c r="CK38" i="2"/>
  <c r="J38" i="2" s="1"/>
  <c r="AT11" i="4"/>
  <c r="AT28" i="4"/>
  <c r="CK28" i="5"/>
  <c r="J28" i="5" s="1"/>
  <c r="CK33" i="5"/>
  <c r="J33" i="5" s="1"/>
  <c r="CK36" i="5"/>
  <c r="J36" i="5" s="1"/>
  <c r="CK39" i="5"/>
  <c r="J39" i="5" s="1"/>
  <c r="CK19" i="1"/>
  <c r="J19" i="1" s="1"/>
  <c r="CK22" i="1"/>
  <c r="J22" i="1" s="1"/>
  <c r="CK23" i="1"/>
  <c r="J23" i="1" s="1"/>
  <c r="CK24" i="1"/>
  <c r="J24" i="1" s="1"/>
  <c r="CK29" i="1"/>
  <c r="J29" i="1" s="1"/>
  <c r="AT30" i="1"/>
  <c r="CK32" i="1"/>
  <c r="J32" i="1" s="1"/>
  <c r="CK35" i="1"/>
  <c r="J35" i="1" s="1"/>
  <c r="CK39" i="1"/>
  <c r="J39" i="1" s="1"/>
  <c r="CK17" i="2"/>
  <c r="J17" i="2" s="1"/>
  <c r="CK19" i="2"/>
  <c r="J19" i="2" s="1"/>
  <c r="CK21" i="2"/>
  <c r="J21" i="2" s="1"/>
  <c r="CK25" i="2"/>
  <c r="J25" i="2" s="1"/>
  <c r="CK29" i="2"/>
  <c r="J29" i="2" s="1"/>
  <c r="CK35" i="2"/>
  <c r="J35" i="2" s="1"/>
  <c r="CK19" i="5"/>
  <c r="J19" i="5" s="1"/>
  <c r="CK21" i="5"/>
  <c r="J21" i="5" s="1"/>
  <c r="CK22" i="5"/>
  <c r="J22" i="5" s="1"/>
  <c r="CK23" i="5"/>
  <c r="J23" i="5" s="1"/>
  <c r="CK26" i="5"/>
  <c r="J26" i="5" s="1"/>
  <c r="CK31" i="5"/>
  <c r="J31" i="5" s="1"/>
  <c r="CK34" i="5"/>
  <c r="J34" i="5" s="1"/>
  <c r="AT40" i="5"/>
  <c r="AT39" i="5"/>
  <c r="AT38" i="5"/>
  <c r="L38" i="5" s="1"/>
  <c r="AT37" i="5"/>
  <c r="BH37" i="5" s="1"/>
  <c r="BI37" i="5" s="1"/>
  <c r="G37" i="5" s="1"/>
  <c r="E37" i="5" s="1"/>
  <c r="AT36" i="5"/>
  <c r="AT35" i="5"/>
  <c r="AT34" i="5"/>
  <c r="L34" i="5" s="1"/>
  <c r="AT33" i="5"/>
  <c r="AT32" i="5"/>
  <c r="AT31" i="5"/>
  <c r="AT30" i="5"/>
  <c r="L30" i="5" s="1"/>
  <c r="AT29" i="5"/>
  <c r="AT27" i="5"/>
  <c r="AT26" i="5"/>
  <c r="AT24" i="5"/>
  <c r="L24" i="5" s="1"/>
  <c r="AT23" i="5"/>
  <c r="AT22" i="5"/>
  <c r="AT21" i="5"/>
  <c r="AT19" i="5"/>
  <c r="BH19" i="5" s="1"/>
  <c r="BI19" i="5" s="1"/>
  <c r="G19" i="5" s="1"/>
  <c r="E19" i="5" s="1"/>
  <c r="AT18" i="5"/>
  <c r="AT17" i="5"/>
  <c r="AT16" i="5"/>
  <c r="AT15" i="5"/>
  <c r="BH15" i="5" s="1"/>
  <c r="BI15" i="5" s="1"/>
  <c r="G15" i="5" s="1"/>
  <c r="E15" i="5" s="1"/>
  <c r="AT14" i="5"/>
  <c r="L14" i="5" s="1"/>
  <c r="AT13" i="5"/>
  <c r="BH13" i="5" s="1"/>
  <c r="BI13" i="5" s="1"/>
  <c r="G13" i="5" s="1"/>
  <c r="E13" i="5" s="1"/>
  <c r="AT11" i="5"/>
  <c r="BH11" i="5" s="1"/>
  <c r="BI11" i="5" s="1"/>
  <c r="G11" i="5" s="1"/>
  <c r="E11" i="5" s="1"/>
  <c r="L13" i="5"/>
  <c r="AT40" i="4"/>
  <c r="L40" i="4" s="1"/>
  <c r="AT39" i="4"/>
  <c r="BH39" i="4" s="1"/>
  <c r="BI39" i="4" s="1"/>
  <c r="G39" i="4" s="1"/>
  <c r="E39" i="4" s="1"/>
  <c r="AT38" i="4"/>
  <c r="AT37" i="4"/>
  <c r="L37" i="4" s="1"/>
  <c r="AT36" i="4"/>
  <c r="L36" i="4" s="1"/>
  <c r="AT35" i="4"/>
  <c r="AT34" i="4"/>
  <c r="L34" i="4" s="1"/>
  <c r="AT33" i="4"/>
  <c r="BH33" i="4" s="1"/>
  <c r="BI33" i="4" s="1"/>
  <c r="G33" i="4" s="1"/>
  <c r="E33" i="4" s="1"/>
  <c r="AT32" i="4"/>
  <c r="L32" i="4" s="1"/>
  <c r="AT31" i="4"/>
  <c r="L31" i="4" s="1"/>
  <c r="AT30" i="4"/>
  <c r="BH30" i="4" s="1"/>
  <c r="BI30" i="4" s="1"/>
  <c r="G30" i="4" s="1"/>
  <c r="E30" i="4" s="1"/>
  <c r="AT29" i="4"/>
  <c r="L29" i="4" s="1"/>
  <c r="AT27" i="4"/>
  <c r="L27" i="4" s="1"/>
  <c r="AT26" i="4"/>
  <c r="AT25" i="4"/>
  <c r="L25" i="4" s="1"/>
  <c r="AT24" i="4"/>
  <c r="L24" i="4" s="1"/>
  <c r="AT23" i="4"/>
  <c r="BH23" i="4" s="1"/>
  <c r="BI23" i="4" s="1"/>
  <c r="G23" i="4" s="1"/>
  <c r="E23" i="4" s="1"/>
  <c r="AT22" i="4"/>
  <c r="BH22" i="4" s="1"/>
  <c r="BI22" i="4" s="1"/>
  <c r="G22" i="4" s="1"/>
  <c r="E22" i="4" s="1"/>
  <c r="AT21" i="4"/>
  <c r="BH21" i="4" s="1"/>
  <c r="BI21" i="4" s="1"/>
  <c r="G21" i="4" s="1"/>
  <c r="E21" i="4" s="1"/>
  <c r="AT20" i="4"/>
  <c r="L20" i="4" s="1"/>
  <c r="AT19" i="4"/>
  <c r="BH19" i="4" s="1"/>
  <c r="BI19" i="4" s="1"/>
  <c r="G19" i="4" s="1"/>
  <c r="E19" i="4" s="1"/>
  <c r="AT18" i="4"/>
  <c r="BH18" i="4" s="1"/>
  <c r="BI18" i="4" s="1"/>
  <c r="G18" i="4" s="1"/>
  <c r="E18" i="4" s="1"/>
  <c r="AT17" i="4"/>
  <c r="BH17" i="4" s="1"/>
  <c r="BI17" i="4" s="1"/>
  <c r="G17" i="4" s="1"/>
  <c r="E17" i="4" s="1"/>
  <c r="AT16" i="4"/>
  <c r="L16" i="4" s="1"/>
  <c r="AT15" i="4"/>
  <c r="BH15" i="4" s="1"/>
  <c r="BI15" i="4" s="1"/>
  <c r="G15" i="4" s="1"/>
  <c r="E15" i="4" s="1"/>
  <c r="AT14" i="4"/>
  <c r="L14" i="4" s="1"/>
  <c r="AT13" i="4"/>
  <c r="L13" i="4" s="1"/>
  <c r="AT12" i="4"/>
  <c r="BH12" i="4" s="1"/>
  <c r="BI12" i="4" s="1"/>
  <c r="G12" i="4" s="1"/>
  <c r="E12" i="4" s="1"/>
  <c r="AT40" i="3"/>
  <c r="AT39" i="3"/>
  <c r="AT38" i="3"/>
  <c r="AT36" i="3"/>
  <c r="BH36" i="3" s="1"/>
  <c r="BI36" i="3" s="1"/>
  <c r="G36" i="3" s="1"/>
  <c r="E36" i="3" s="1"/>
  <c r="AT35" i="3"/>
  <c r="AT34" i="3"/>
  <c r="BH34" i="3" s="1"/>
  <c r="BI34" i="3" s="1"/>
  <c r="G34" i="3" s="1"/>
  <c r="E34" i="3" s="1"/>
  <c r="AT33" i="3"/>
  <c r="AT32" i="3"/>
  <c r="BH32" i="3" s="1"/>
  <c r="BI32" i="3" s="1"/>
  <c r="G32" i="3" s="1"/>
  <c r="E32" i="3" s="1"/>
  <c r="AT31" i="3"/>
  <c r="AT30" i="3"/>
  <c r="AT29" i="3"/>
  <c r="AT28" i="3"/>
  <c r="AT27" i="3"/>
  <c r="AT26" i="3"/>
  <c r="BH26" i="3" s="1"/>
  <c r="BI26" i="3" s="1"/>
  <c r="G26" i="3" s="1"/>
  <c r="E26" i="3" s="1"/>
  <c r="AT25" i="3"/>
  <c r="AT24" i="3"/>
  <c r="BH24" i="3" s="1"/>
  <c r="BI24" i="3" s="1"/>
  <c r="G24" i="3" s="1"/>
  <c r="E24" i="3" s="1"/>
  <c r="AT23" i="3"/>
  <c r="AT22" i="3"/>
  <c r="BH22" i="3" s="1"/>
  <c r="BI22" i="3" s="1"/>
  <c r="G22" i="3" s="1"/>
  <c r="E22" i="3" s="1"/>
  <c r="AT21" i="3"/>
  <c r="L21" i="3" s="1"/>
  <c r="AT20" i="3"/>
  <c r="L20" i="3" s="1"/>
  <c r="AT19" i="3"/>
  <c r="AT18" i="3"/>
  <c r="AT16" i="3"/>
  <c r="AT15" i="3"/>
  <c r="BH15" i="3" s="1"/>
  <c r="BI15" i="3" s="1"/>
  <c r="G15" i="3" s="1"/>
  <c r="E15" i="3" s="1"/>
  <c r="AT14" i="3"/>
  <c r="AT13" i="3"/>
  <c r="BH13" i="3" s="1"/>
  <c r="BI13" i="3" s="1"/>
  <c r="G13" i="3" s="1"/>
  <c r="E13" i="3" s="1"/>
  <c r="AT12" i="3"/>
  <c r="L12" i="3" s="1"/>
  <c r="AT11" i="3"/>
  <c r="L11" i="3" s="1"/>
  <c r="AT40" i="2"/>
  <c r="BH40" i="2" s="1"/>
  <c r="BI40" i="2" s="1"/>
  <c r="G40" i="2" s="1"/>
  <c r="E40" i="2" s="1"/>
  <c r="AT39" i="2"/>
  <c r="L39" i="2" s="1"/>
  <c r="AT38" i="2"/>
  <c r="L38" i="2" s="1"/>
  <c r="AT37" i="2"/>
  <c r="L37" i="2" s="1"/>
  <c r="AT36" i="2"/>
  <c r="L36" i="2" s="1"/>
  <c r="AT35" i="2"/>
  <c r="L35" i="2" s="1"/>
  <c r="AT34" i="2"/>
  <c r="BH34" i="2" s="1"/>
  <c r="BI34" i="2" s="1"/>
  <c r="G34" i="2" s="1"/>
  <c r="E34" i="2" s="1"/>
  <c r="AT33" i="2"/>
  <c r="L33" i="2" s="1"/>
  <c r="AT32" i="2"/>
  <c r="L32" i="2" s="1"/>
  <c r="AT31" i="2"/>
  <c r="L31" i="2" s="1"/>
  <c r="AT30" i="2"/>
  <c r="BH30" i="2" s="1"/>
  <c r="BI30" i="2" s="1"/>
  <c r="G30" i="2" s="1"/>
  <c r="E30" i="2" s="1"/>
  <c r="AT29" i="2"/>
  <c r="L29" i="2" s="1"/>
  <c r="AT28" i="2"/>
  <c r="L28" i="2" s="1"/>
  <c r="AT27" i="2"/>
  <c r="L27" i="2" s="1"/>
  <c r="AT26" i="2"/>
  <c r="BH26" i="2" s="1"/>
  <c r="BI26" i="2" s="1"/>
  <c r="G26" i="2" s="1"/>
  <c r="E26" i="2" s="1"/>
  <c r="AT25" i="2"/>
  <c r="L25" i="2" s="1"/>
  <c r="AT24" i="2"/>
  <c r="L24" i="2" s="1"/>
  <c r="AT23" i="2"/>
  <c r="L23" i="2" s="1"/>
  <c r="AT22" i="2"/>
  <c r="BH22" i="2" s="1"/>
  <c r="BI22" i="2" s="1"/>
  <c r="G22" i="2" s="1"/>
  <c r="E22" i="2" s="1"/>
  <c r="AT21" i="2"/>
  <c r="BH21" i="2" s="1"/>
  <c r="BI21" i="2" s="1"/>
  <c r="G21" i="2" s="1"/>
  <c r="E21" i="2" s="1"/>
  <c r="AT20" i="2"/>
  <c r="BH20" i="2" s="1"/>
  <c r="BI20" i="2" s="1"/>
  <c r="G20" i="2" s="1"/>
  <c r="E20" i="2" s="1"/>
  <c r="AT19" i="2"/>
  <c r="BH19" i="2" s="1"/>
  <c r="BI19" i="2" s="1"/>
  <c r="G19" i="2" s="1"/>
  <c r="E19" i="2" s="1"/>
  <c r="AT18" i="2"/>
  <c r="L18" i="2" s="1"/>
  <c r="AT17" i="2"/>
  <c r="BH17" i="2" s="1"/>
  <c r="BI17" i="2" s="1"/>
  <c r="G17" i="2" s="1"/>
  <c r="E17" i="2" s="1"/>
  <c r="AT16" i="2"/>
  <c r="BH16" i="2" s="1"/>
  <c r="BI16" i="2" s="1"/>
  <c r="G16" i="2" s="1"/>
  <c r="E16" i="2" s="1"/>
  <c r="AT15" i="2"/>
  <c r="BH15" i="2" s="1"/>
  <c r="BI15" i="2" s="1"/>
  <c r="G15" i="2" s="1"/>
  <c r="E15" i="2" s="1"/>
  <c r="AT14" i="2"/>
  <c r="L14" i="2" s="1"/>
  <c r="AT13" i="2"/>
  <c r="BH13" i="2" s="1"/>
  <c r="BI13" i="2" s="1"/>
  <c r="G13" i="2" s="1"/>
  <c r="E13" i="2" s="1"/>
  <c r="AT12" i="2"/>
  <c r="BH12" i="2" s="1"/>
  <c r="BI12" i="2" s="1"/>
  <c r="G12" i="2" s="1"/>
  <c r="E12" i="2" s="1"/>
  <c r="AT11" i="2"/>
  <c r="BH11" i="2" s="1"/>
  <c r="BI11" i="2" s="1"/>
  <c r="G11" i="2" s="1"/>
  <c r="E11" i="2" s="1"/>
  <c r="AT40" i="1"/>
  <c r="BH40" i="1" s="1"/>
  <c r="BI40" i="1" s="1"/>
  <c r="G40" i="1" s="1"/>
  <c r="E40" i="1" s="1"/>
  <c r="AT39" i="1"/>
  <c r="BH39" i="1" s="1"/>
  <c r="BI39" i="1" s="1"/>
  <c r="G39" i="1" s="1"/>
  <c r="E39" i="1" s="1"/>
  <c r="AT38" i="1"/>
  <c r="L38" i="1" s="1"/>
  <c r="AT37" i="1"/>
  <c r="BH37" i="1" s="1"/>
  <c r="BI37" i="1" s="1"/>
  <c r="G37" i="1" s="1"/>
  <c r="E37" i="1" s="1"/>
  <c r="AT36" i="1"/>
  <c r="BH36" i="1" s="1"/>
  <c r="BI36" i="1" s="1"/>
  <c r="G36" i="1" s="1"/>
  <c r="E36" i="1" s="1"/>
  <c r="AT35" i="1"/>
  <c r="L35" i="1" s="1"/>
  <c r="AT33" i="1"/>
  <c r="L33" i="1" s="1"/>
  <c r="AT32" i="1"/>
  <c r="BH32" i="1" s="1"/>
  <c r="BI32" i="1" s="1"/>
  <c r="G32" i="1" s="1"/>
  <c r="E32" i="1" s="1"/>
  <c r="AT31" i="1"/>
  <c r="BH31" i="1" s="1"/>
  <c r="BI31" i="1" s="1"/>
  <c r="G31" i="1" s="1"/>
  <c r="E31" i="1" s="1"/>
  <c r="AT28" i="1"/>
  <c r="L28" i="1" s="1"/>
  <c r="AT27" i="1"/>
  <c r="L27" i="1" s="1"/>
  <c r="AT26" i="1"/>
  <c r="BH26" i="1" s="1"/>
  <c r="BI26" i="1" s="1"/>
  <c r="G26" i="1" s="1"/>
  <c r="E26" i="1" s="1"/>
  <c r="AT25" i="1"/>
  <c r="L25" i="1" s="1"/>
  <c r="AT24" i="1"/>
  <c r="L24" i="1" s="1"/>
  <c r="AT23" i="1"/>
  <c r="BH23" i="1" s="1"/>
  <c r="BI23" i="1" s="1"/>
  <c r="G23" i="1" s="1"/>
  <c r="E23" i="1" s="1"/>
  <c r="AT22" i="1"/>
  <c r="BH22" i="1" s="1"/>
  <c r="BI22" i="1" s="1"/>
  <c r="G22" i="1" s="1"/>
  <c r="E22" i="1" s="1"/>
  <c r="AT21" i="1"/>
  <c r="BH21" i="1" s="1"/>
  <c r="BI21" i="1" s="1"/>
  <c r="G21" i="1" s="1"/>
  <c r="E21" i="1" s="1"/>
  <c r="AT20" i="1"/>
  <c r="BH20" i="1" s="1"/>
  <c r="BI20" i="1" s="1"/>
  <c r="G20" i="1" s="1"/>
  <c r="E20" i="1" s="1"/>
  <c r="AT19" i="1"/>
  <c r="L19" i="1" s="1"/>
  <c r="AT18" i="1"/>
  <c r="BH18" i="1" s="1"/>
  <c r="BI18" i="1" s="1"/>
  <c r="G18" i="1" s="1"/>
  <c r="E18" i="1" s="1"/>
  <c r="AT17" i="1"/>
  <c r="L17" i="1" s="1"/>
  <c r="AT16" i="1"/>
  <c r="BH16" i="1" s="1"/>
  <c r="BI16" i="1" s="1"/>
  <c r="G16" i="1" s="1"/>
  <c r="E16" i="1" s="1"/>
  <c r="AT15" i="1"/>
  <c r="L15" i="1" s="1"/>
  <c r="AT14" i="1"/>
  <c r="BH14" i="1" s="1"/>
  <c r="BI14" i="1" s="1"/>
  <c r="G14" i="1" s="1"/>
  <c r="E14" i="1" s="1"/>
  <c r="AT13" i="1"/>
  <c r="BH13" i="1" s="1"/>
  <c r="BI13" i="1" s="1"/>
  <c r="G13" i="1" s="1"/>
  <c r="E13" i="1" s="1"/>
  <c r="AT12" i="1"/>
  <c r="BH12" i="1" s="1"/>
  <c r="BI12" i="1" s="1"/>
  <c r="G12" i="1" s="1"/>
  <c r="E12" i="1" s="1"/>
  <c r="AT11" i="1"/>
  <c r="L11" i="1" s="1"/>
  <c r="BH11" i="1"/>
  <c r="BI11" i="1" s="1"/>
  <c r="G11" i="1" s="1"/>
  <c r="E11" i="1" s="1"/>
  <c r="L16" i="1"/>
  <c r="L22" i="1"/>
  <c r="BH30" i="1"/>
  <c r="BI30" i="1" s="1"/>
  <c r="G30" i="1" s="1"/>
  <c r="E30" i="1" s="1"/>
  <c r="L30" i="1"/>
  <c r="BH34" i="1"/>
  <c r="BI34" i="1" s="1"/>
  <c r="G34" i="1" s="1"/>
  <c r="E34" i="1" s="1"/>
  <c r="L34" i="1"/>
  <c r="L36" i="1"/>
  <c r="BH42" i="1"/>
  <c r="BI42" i="1" s="1"/>
  <c r="G42" i="1" s="1"/>
  <c r="E42" i="1" s="1"/>
  <c r="L42" i="1"/>
  <c r="BH44" i="1"/>
  <c r="BI44" i="1" s="1"/>
  <c r="G44" i="1" s="1"/>
  <c r="E44" i="1" s="1"/>
  <c r="L44" i="1"/>
  <c r="BH46" i="1"/>
  <c r="BI46" i="1" s="1"/>
  <c r="G46" i="1" s="1"/>
  <c r="E46" i="1" s="1"/>
  <c r="L46" i="1"/>
  <c r="BH48" i="1"/>
  <c r="BI48" i="1" s="1"/>
  <c r="G48" i="1" s="1"/>
  <c r="E48" i="1" s="1"/>
  <c r="L48" i="1"/>
  <c r="BH50" i="1"/>
  <c r="BI50" i="1" s="1"/>
  <c r="G50" i="1" s="1"/>
  <c r="E50" i="1" s="1"/>
  <c r="L50" i="1"/>
  <c r="L22" i="2"/>
  <c r="BH24" i="2"/>
  <c r="BI24" i="2" s="1"/>
  <c r="G24" i="2" s="1"/>
  <c r="E24" i="2" s="1"/>
  <c r="BH32" i="2"/>
  <c r="BI32" i="2" s="1"/>
  <c r="G32" i="2" s="1"/>
  <c r="E32" i="2" s="1"/>
  <c r="L34" i="2"/>
  <c r="BH38" i="2"/>
  <c r="BI38" i="2" s="1"/>
  <c r="G38" i="2" s="1"/>
  <c r="E38" i="2" s="1"/>
  <c r="L40" i="2"/>
  <c r="L42" i="2"/>
  <c r="BH42" i="2"/>
  <c r="BI42" i="2" s="1"/>
  <c r="G42" i="2" s="1"/>
  <c r="E42" i="2" s="1"/>
  <c r="L44" i="2"/>
  <c r="BH44" i="2"/>
  <c r="BI44" i="2" s="1"/>
  <c r="G44" i="2" s="1"/>
  <c r="E44" i="2" s="1"/>
  <c r="L46" i="2"/>
  <c r="BH46" i="2"/>
  <c r="BI46" i="2" s="1"/>
  <c r="G46" i="2" s="1"/>
  <c r="E46" i="2" s="1"/>
  <c r="L48" i="2"/>
  <c r="BH48" i="2"/>
  <c r="BI48" i="2" s="1"/>
  <c r="G48" i="2" s="1"/>
  <c r="E48" i="2" s="1"/>
  <c r="L50" i="2"/>
  <c r="BH50" i="2"/>
  <c r="BI50" i="2" s="1"/>
  <c r="G50" i="2" s="1"/>
  <c r="E50" i="2" s="1"/>
  <c r="BH12" i="3"/>
  <c r="BI12" i="3" s="1"/>
  <c r="G12" i="3" s="1"/>
  <c r="E12" i="3" s="1"/>
  <c r="L23" i="1"/>
  <c r="BH25" i="1"/>
  <c r="BI25" i="1" s="1"/>
  <c r="G25" i="1" s="1"/>
  <c r="E25" i="1" s="1"/>
  <c r="BH27" i="1"/>
  <c r="BI27" i="1" s="1"/>
  <c r="G27" i="1" s="1"/>
  <c r="E27" i="1" s="1"/>
  <c r="BH29" i="1"/>
  <c r="BI29" i="1" s="1"/>
  <c r="G29" i="1" s="1"/>
  <c r="E29" i="1" s="1"/>
  <c r="L29" i="1"/>
  <c r="L31" i="1"/>
  <c r="BH33" i="1"/>
  <c r="BI33" i="1" s="1"/>
  <c r="G33" i="1" s="1"/>
  <c r="E33" i="1" s="1"/>
  <c r="BH35" i="1"/>
  <c r="BI35" i="1" s="1"/>
  <c r="G35" i="1" s="1"/>
  <c r="E35" i="1" s="1"/>
  <c r="L37" i="1"/>
  <c r="BH41" i="1"/>
  <c r="BI41" i="1" s="1"/>
  <c r="G41" i="1" s="1"/>
  <c r="E41" i="1" s="1"/>
  <c r="L41" i="1"/>
  <c r="BH43" i="1"/>
  <c r="BI43" i="1" s="1"/>
  <c r="G43" i="1" s="1"/>
  <c r="E43" i="1" s="1"/>
  <c r="L43" i="1"/>
  <c r="BH45" i="1"/>
  <c r="BI45" i="1" s="1"/>
  <c r="G45" i="1" s="1"/>
  <c r="E45" i="1" s="1"/>
  <c r="L45" i="1"/>
  <c r="BH47" i="1"/>
  <c r="BI47" i="1" s="1"/>
  <c r="G47" i="1" s="1"/>
  <c r="E47" i="1" s="1"/>
  <c r="L47" i="1"/>
  <c r="BH49" i="1"/>
  <c r="BI49" i="1" s="1"/>
  <c r="G49" i="1" s="1"/>
  <c r="E49" i="1" s="1"/>
  <c r="L49" i="1"/>
  <c r="L11" i="2"/>
  <c r="L15" i="2"/>
  <c r="L19" i="2"/>
  <c r="BH25" i="2"/>
  <c r="BI25" i="2" s="1"/>
  <c r="G25" i="2" s="1"/>
  <c r="E25" i="2" s="1"/>
  <c r="BH27" i="2"/>
  <c r="BI27" i="2" s="1"/>
  <c r="G27" i="2" s="1"/>
  <c r="E27" i="2" s="1"/>
  <c r="BH35" i="2"/>
  <c r="BI35" i="2" s="1"/>
  <c r="G35" i="2" s="1"/>
  <c r="E35" i="2" s="1"/>
  <c r="BH39" i="2"/>
  <c r="BI39" i="2" s="1"/>
  <c r="G39" i="2" s="1"/>
  <c r="E39" i="2" s="1"/>
  <c r="L41" i="2"/>
  <c r="BH41" i="2"/>
  <c r="BI41" i="2" s="1"/>
  <c r="G41" i="2" s="1"/>
  <c r="E41" i="2" s="1"/>
  <c r="L43" i="2"/>
  <c r="BH43" i="2"/>
  <c r="BI43" i="2" s="1"/>
  <c r="G43" i="2" s="1"/>
  <c r="E43" i="2" s="1"/>
  <c r="L45" i="2"/>
  <c r="BH45" i="2"/>
  <c r="BI45" i="2" s="1"/>
  <c r="G45" i="2" s="1"/>
  <c r="E45" i="2" s="1"/>
  <c r="L47" i="2"/>
  <c r="BH47" i="2"/>
  <c r="BI47" i="2" s="1"/>
  <c r="G47" i="2" s="1"/>
  <c r="E47" i="2" s="1"/>
  <c r="L49" i="2"/>
  <c r="BH49" i="2"/>
  <c r="BI49" i="2" s="1"/>
  <c r="G49" i="2" s="1"/>
  <c r="E49" i="2" s="1"/>
  <c r="BH11" i="3"/>
  <c r="BI11" i="3" s="1"/>
  <c r="G11" i="3" s="1"/>
  <c r="E11" i="3" s="1"/>
  <c r="BH14" i="4"/>
  <c r="BI14" i="4" s="1"/>
  <c r="G14" i="4" s="1"/>
  <c r="E14" i="4" s="1"/>
  <c r="L13" i="3"/>
  <c r="L14" i="3"/>
  <c r="BH14" i="3"/>
  <c r="BI14" i="3" s="1"/>
  <c r="G14" i="3" s="1"/>
  <c r="E14" i="3" s="1"/>
  <c r="L16" i="3"/>
  <c r="BH16" i="3"/>
  <c r="BI16" i="3" s="1"/>
  <c r="G16" i="3" s="1"/>
  <c r="E16" i="3" s="1"/>
  <c r="BH17" i="3"/>
  <c r="BI17" i="3" s="1"/>
  <c r="G17" i="3" s="1"/>
  <c r="E17" i="3" s="1"/>
  <c r="L17" i="3"/>
  <c r="L18" i="3"/>
  <c r="BH18" i="3"/>
  <c r="BI18" i="3" s="1"/>
  <c r="G18" i="3" s="1"/>
  <c r="E18" i="3" s="1"/>
  <c r="BH19" i="3"/>
  <c r="BI19" i="3" s="1"/>
  <c r="G19" i="3" s="1"/>
  <c r="E19" i="3" s="1"/>
  <c r="L19" i="3"/>
  <c r="BH21" i="3"/>
  <c r="BI21" i="3" s="1"/>
  <c r="G21" i="3" s="1"/>
  <c r="E21" i="3" s="1"/>
  <c r="BH23" i="3"/>
  <c r="BI23" i="3" s="1"/>
  <c r="G23" i="3" s="1"/>
  <c r="E23" i="3" s="1"/>
  <c r="L23" i="3"/>
  <c r="BH25" i="3"/>
  <c r="BI25" i="3" s="1"/>
  <c r="G25" i="3" s="1"/>
  <c r="E25" i="3" s="1"/>
  <c r="L25" i="3"/>
  <c r="L26" i="3"/>
  <c r="BH27" i="3"/>
  <c r="BI27" i="3" s="1"/>
  <c r="G27" i="3" s="1"/>
  <c r="E27" i="3" s="1"/>
  <c r="L27" i="3"/>
  <c r="L28" i="3"/>
  <c r="BH29" i="3"/>
  <c r="BI29" i="3" s="1"/>
  <c r="G29" i="3" s="1"/>
  <c r="E29" i="3" s="1"/>
  <c r="L29" i="3"/>
  <c r="BH30" i="3"/>
  <c r="BI30" i="3" s="1"/>
  <c r="G30" i="3" s="1"/>
  <c r="E30" i="3" s="1"/>
  <c r="L30" i="3"/>
  <c r="BH31" i="3"/>
  <c r="BI31" i="3" s="1"/>
  <c r="G31" i="3" s="1"/>
  <c r="E31" i="3" s="1"/>
  <c r="L31" i="3"/>
  <c r="L32" i="3"/>
  <c r="BH33" i="3"/>
  <c r="BI33" i="3" s="1"/>
  <c r="G33" i="3" s="1"/>
  <c r="E33" i="3" s="1"/>
  <c r="L33" i="3"/>
  <c r="L34" i="3"/>
  <c r="BH35" i="3"/>
  <c r="BI35" i="3" s="1"/>
  <c r="G35" i="3" s="1"/>
  <c r="E35" i="3" s="1"/>
  <c r="L35" i="3"/>
  <c r="BH37" i="3"/>
  <c r="BI37" i="3" s="1"/>
  <c r="G37" i="3" s="1"/>
  <c r="E37" i="3" s="1"/>
  <c r="L37" i="3"/>
  <c r="BH38" i="3"/>
  <c r="BI38" i="3" s="1"/>
  <c r="G38" i="3" s="1"/>
  <c r="E38" i="3" s="1"/>
  <c r="L38" i="3"/>
  <c r="BH39" i="3"/>
  <c r="BI39" i="3" s="1"/>
  <c r="G39" i="3" s="1"/>
  <c r="E39" i="3" s="1"/>
  <c r="L39" i="3"/>
  <c r="BH40" i="3"/>
  <c r="BI40" i="3" s="1"/>
  <c r="G40" i="3" s="1"/>
  <c r="E40" i="3" s="1"/>
  <c r="L40" i="3"/>
  <c r="BH41" i="3"/>
  <c r="BI41" i="3" s="1"/>
  <c r="G41" i="3" s="1"/>
  <c r="E41" i="3" s="1"/>
  <c r="L41" i="3"/>
  <c r="BH42" i="3"/>
  <c r="BI42" i="3" s="1"/>
  <c r="G42" i="3" s="1"/>
  <c r="E42" i="3" s="1"/>
  <c r="L42" i="3"/>
  <c r="BH43" i="3"/>
  <c r="BI43" i="3" s="1"/>
  <c r="G43" i="3" s="1"/>
  <c r="E43" i="3" s="1"/>
  <c r="L43" i="3"/>
  <c r="BH44" i="3"/>
  <c r="BI44" i="3" s="1"/>
  <c r="G44" i="3" s="1"/>
  <c r="E44" i="3" s="1"/>
  <c r="L44" i="3"/>
  <c r="BH45" i="3"/>
  <c r="BI45" i="3" s="1"/>
  <c r="G45" i="3" s="1"/>
  <c r="E45" i="3" s="1"/>
  <c r="L45" i="3"/>
  <c r="BH46" i="3"/>
  <c r="BI46" i="3" s="1"/>
  <c r="G46" i="3" s="1"/>
  <c r="E46" i="3" s="1"/>
  <c r="L46" i="3"/>
  <c r="BH47" i="3"/>
  <c r="BI47" i="3" s="1"/>
  <c r="G47" i="3" s="1"/>
  <c r="E47" i="3" s="1"/>
  <c r="L47" i="3"/>
  <c r="BH48" i="3"/>
  <c r="BI48" i="3" s="1"/>
  <c r="G48" i="3" s="1"/>
  <c r="E48" i="3" s="1"/>
  <c r="L48" i="3"/>
  <c r="BH49" i="3"/>
  <c r="BI49" i="3" s="1"/>
  <c r="G49" i="3" s="1"/>
  <c r="E49" i="3" s="1"/>
  <c r="L49" i="3"/>
  <c r="BH50" i="3"/>
  <c r="BI50" i="3" s="1"/>
  <c r="G50" i="3" s="1"/>
  <c r="E50" i="3" s="1"/>
  <c r="L50" i="3"/>
  <c r="L11" i="4"/>
  <c r="BH11" i="4"/>
  <c r="BI11" i="4" s="1"/>
  <c r="G11" i="4" s="1"/>
  <c r="E11" i="4" s="1"/>
  <c r="BH13" i="4"/>
  <c r="BI13" i="4" s="1"/>
  <c r="G13" i="4" s="1"/>
  <c r="E13" i="4" s="1"/>
  <c r="L21" i="4"/>
  <c r="BH25" i="4"/>
  <c r="BI25" i="4" s="1"/>
  <c r="G25" i="4" s="1"/>
  <c r="E25" i="4" s="1"/>
  <c r="L35" i="4"/>
  <c r="BH35" i="4"/>
  <c r="BI35" i="4" s="1"/>
  <c r="G35" i="4" s="1"/>
  <c r="E35" i="4" s="1"/>
  <c r="L41" i="4"/>
  <c r="BH41" i="4"/>
  <c r="BI41" i="4" s="1"/>
  <c r="G41" i="4" s="1"/>
  <c r="E41" i="4" s="1"/>
  <c r="L43" i="4"/>
  <c r="BH43" i="4"/>
  <c r="BI43" i="4" s="1"/>
  <c r="G43" i="4" s="1"/>
  <c r="E43" i="4" s="1"/>
  <c r="L26" i="4"/>
  <c r="BH26" i="4"/>
  <c r="BI26" i="4" s="1"/>
  <c r="G26" i="4" s="1"/>
  <c r="E26" i="4" s="1"/>
  <c r="L28" i="4"/>
  <c r="BH28" i="4"/>
  <c r="BI28" i="4" s="1"/>
  <c r="G28" i="4" s="1"/>
  <c r="E28" i="4" s="1"/>
  <c r="BH36" i="4"/>
  <c r="BI36" i="4" s="1"/>
  <c r="G36" i="4" s="1"/>
  <c r="E36" i="4" s="1"/>
  <c r="L38" i="4"/>
  <c r="BH38" i="4"/>
  <c r="BI38" i="4" s="1"/>
  <c r="G38" i="4" s="1"/>
  <c r="E38" i="4" s="1"/>
  <c r="L42" i="4"/>
  <c r="BH42" i="4"/>
  <c r="BI42" i="4" s="1"/>
  <c r="G42" i="4" s="1"/>
  <c r="E42" i="4" s="1"/>
  <c r="L44" i="4"/>
  <c r="BH44" i="4"/>
  <c r="BI44" i="4" s="1"/>
  <c r="G44" i="4" s="1"/>
  <c r="E44" i="4" s="1"/>
  <c r="L45" i="4"/>
  <c r="BH45" i="4"/>
  <c r="BI45" i="4" s="1"/>
  <c r="G45" i="4" s="1"/>
  <c r="E45" i="4" s="1"/>
  <c r="L46" i="4"/>
  <c r="BH46" i="4"/>
  <c r="BI46" i="4" s="1"/>
  <c r="G46" i="4" s="1"/>
  <c r="E46" i="4" s="1"/>
  <c r="L47" i="4"/>
  <c r="BH47" i="4"/>
  <c r="BI47" i="4" s="1"/>
  <c r="G47" i="4" s="1"/>
  <c r="E47" i="4" s="1"/>
  <c r="L48" i="4"/>
  <c r="BH48" i="4"/>
  <c r="BI48" i="4" s="1"/>
  <c r="G48" i="4" s="1"/>
  <c r="E48" i="4" s="1"/>
  <c r="L49" i="4"/>
  <c r="BH49" i="4"/>
  <c r="BI49" i="4" s="1"/>
  <c r="G49" i="4" s="1"/>
  <c r="E49" i="4" s="1"/>
  <c r="L50" i="4"/>
  <c r="BH50" i="4"/>
  <c r="BI50" i="4" s="1"/>
  <c r="G50" i="4" s="1"/>
  <c r="E50" i="4" s="1"/>
  <c r="L12" i="5"/>
  <c r="BH12" i="5"/>
  <c r="BI12" i="5" s="1"/>
  <c r="G12" i="5" s="1"/>
  <c r="E12" i="5" s="1"/>
  <c r="BH17" i="5"/>
  <c r="BI17" i="5" s="1"/>
  <c r="G17" i="5" s="1"/>
  <c r="E17" i="5" s="1"/>
  <c r="L17" i="5"/>
  <c r="L19" i="5"/>
  <c r="BH21" i="5"/>
  <c r="BI21" i="5" s="1"/>
  <c r="G21" i="5" s="1"/>
  <c r="E21" i="5" s="1"/>
  <c r="L21" i="5"/>
  <c r="BH23" i="5"/>
  <c r="BI23" i="5" s="1"/>
  <c r="G23" i="5" s="1"/>
  <c r="E23" i="5" s="1"/>
  <c r="L23" i="5"/>
  <c r="L11" i="5"/>
  <c r="L16" i="5"/>
  <c r="BH16" i="5"/>
  <c r="BI16" i="5" s="1"/>
  <c r="G16" i="5" s="1"/>
  <c r="E16" i="5" s="1"/>
  <c r="L18" i="5"/>
  <c r="BH18" i="5"/>
  <c r="BI18" i="5" s="1"/>
  <c r="G18" i="5" s="1"/>
  <c r="E18" i="5" s="1"/>
  <c r="L20" i="5"/>
  <c r="BH20" i="5"/>
  <c r="BI20" i="5" s="1"/>
  <c r="G20" i="5" s="1"/>
  <c r="E20" i="5" s="1"/>
  <c r="BH22" i="5"/>
  <c r="BI22" i="5" s="1"/>
  <c r="G22" i="5" s="1"/>
  <c r="E22" i="5" s="1"/>
  <c r="L22" i="5"/>
  <c r="L46" i="5"/>
  <c r="BH46" i="5"/>
  <c r="BI46" i="5" s="1"/>
  <c r="G46" i="5" s="1"/>
  <c r="E46" i="5" s="1"/>
  <c r="L47" i="5"/>
  <c r="BH47" i="5"/>
  <c r="BI47" i="5" s="1"/>
  <c r="G47" i="5" s="1"/>
  <c r="E47" i="5" s="1"/>
  <c r="L48" i="5"/>
  <c r="BH48" i="5"/>
  <c r="BI48" i="5" s="1"/>
  <c r="G48" i="5" s="1"/>
  <c r="E48" i="5" s="1"/>
  <c r="L50" i="5"/>
  <c r="BH50" i="5"/>
  <c r="BI50" i="5" s="1"/>
  <c r="G50" i="5" s="1"/>
  <c r="E50" i="5" s="1"/>
  <c r="BH24" i="5"/>
  <c r="BI24" i="5" s="1"/>
  <c r="G24" i="5" s="1"/>
  <c r="E24" i="5" s="1"/>
  <c r="L25" i="5"/>
  <c r="BH25" i="5"/>
  <c r="BI25" i="5" s="1"/>
  <c r="G25" i="5" s="1"/>
  <c r="E25" i="5" s="1"/>
  <c r="L26" i="5"/>
  <c r="BH26" i="5"/>
  <c r="BI26" i="5" s="1"/>
  <c r="G26" i="5" s="1"/>
  <c r="E26" i="5" s="1"/>
  <c r="L27" i="5"/>
  <c r="BH27" i="5"/>
  <c r="BI27" i="5" s="1"/>
  <c r="G27" i="5" s="1"/>
  <c r="E27" i="5" s="1"/>
  <c r="L28" i="5"/>
  <c r="BH28" i="5"/>
  <c r="BI28" i="5" s="1"/>
  <c r="G28" i="5" s="1"/>
  <c r="E28" i="5" s="1"/>
  <c r="L29" i="5"/>
  <c r="BH29" i="5"/>
  <c r="BI29" i="5" s="1"/>
  <c r="G29" i="5" s="1"/>
  <c r="E29" i="5" s="1"/>
  <c r="BH30" i="5"/>
  <c r="BI30" i="5" s="1"/>
  <c r="G30" i="5" s="1"/>
  <c r="E30" i="5" s="1"/>
  <c r="L31" i="5"/>
  <c r="BH31" i="5"/>
  <c r="BI31" i="5" s="1"/>
  <c r="G31" i="5" s="1"/>
  <c r="E31" i="5" s="1"/>
  <c r="L32" i="5"/>
  <c r="BH32" i="5"/>
  <c r="BI32" i="5" s="1"/>
  <c r="G32" i="5" s="1"/>
  <c r="E32" i="5" s="1"/>
  <c r="L33" i="5"/>
  <c r="BH33" i="5"/>
  <c r="BI33" i="5" s="1"/>
  <c r="G33" i="5" s="1"/>
  <c r="E33" i="5" s="1"/>
  <c r="BH34" i="5"/>
  <c r="BI34" i="5" s="1"/>
  <c r="G34" i="5" s="1"/>
  <c r="E34" i="5" s="1"/>
  <c r="L35" i="5"/>
  <c r="BH35" i="5"/>
  <c r="BI35" i="5" s="1"/>
  <c r="G35" i="5" s="1"/>
  <c r="E35" i="5" s="1"/>
  <c r="L36" i="5"/>
  <c r="BH36" i="5"/>
  <c r="BI36" i="5" s="1"/>
  <c r="G36" i="5" s="1"/>
  <c r="E36" i="5" s="1"/>
  <c r="L37" i="5"/>
  <c r="BH38" i="5"/>
  <c r="BI38" i="5" s="1"/>
  <c r="G38" i="5" s="1"/>
  <c r="E38" i="5" s="1"/>
  <c r="L39" i="5"/>
  <c r="BH39" i="5"/>
  <c r="BI39" i="5" s="1"/>
  <c r="G39" i="5" s="1"/>
  <c r="E39" i="5" s="1"/>
  <c r="L40" i="5"/>
  <c r="BH40" i="5"/>
  <c r="BI40" i="5" s="1"/>
  <c r="G40" i="5" s="1"/>
  <c r="E40" i="5" s="1"/>
  <c r="L41" i="5"/>
  <c r="BH41" i="5"/>
  <c r="BI41" i="5" s="1"/>
  <c r="G41" i="5" s="1"/>
  <c r="E41" i="5" s="1"/>
  <c r="L42" i="5"/>
  <c r="BH42" i="5"/>
  <c r="BI42" i="5" s="1"/>
  <c r="G42" i="5" s="1"/>
  <c r="E42" i="5" s="1"/>
  <c r="L43" i="5"/>
  <c r="BH43" i="5"/>
  <c r="BI43" i="5" s="1"/>
  <c r="G43" i="5" s="1"/>
  <c r="E43" i="5" s="1"/>
  <c r="L44" i="5"/>
  <c r="BH44" i="5"/>
  <c r="BI44" i="5" s="1"/>
  <c r="G44" i="5" s="1"/>
  <c r="E44" i="5" s="1"/>
  <c r="L45" i="5"/>
  <c r="BH45" i="5"/>
  <c r="BI45" i="5" s="1"/>
  <c r="G45" i="5" s="1"/>
  <c r="E45" i="5" s="1"/>
  <c r="L49" i="5"/>
  <c r="BH49" i="5"/>
  <c r="BI49" i="5" s="1"/>
  <c r="G49" i="5" s="1"/>
  <c r="E49" i="5" s="1"/>
  <c r="BH14" i="5" l="1"/>
  <c r="BI14" i="5" s="1"/>
  <c r="G14" i="5" s="1"/>
  <c r="E14" i="5" s="1"/>
  <c r="L39" i="4"/>
  <c r="L30" i="4"/>
  <c r="L36" i="3"/>
  <c r="BH33" i="2"/>
  <c r="BI33" i="2" s="1"/>
  <c r="G33" i="2" s="1"/>
  <c r="E33" i="2" s="1"/>
  <c r="L21" i="2"/>
  <c r="L13" i="2"/>
  <c r="L39" i="1"/>
  <c r="L14" i="1"/>
  <c r="BI28" i="3"/>
  <c r="G28" i="3" s="1"/>
  <c r="E28" i="3" s="1"/>
  <c r="L15" i="5"/>
  <c r="L24" i="3"/>
  <c r="BH20" i="3"/>
  <c r="BI20" i="3" s="1"/>
  <c r="G20" i="3" s="1"/>
  <c r="E20" i="3" s="1"/>
  <c r="BH29" i="2"/>
  <c r="BI29" i="2" s="1"/>
  <c r="G29" i="2" s="1"/>
  <c r="E29" i="2" s="1"/>
  <c r="L12" i="1"/>
  <c r="L20" i="1"/>
  <c r="L15" i="3"/>
  <c r="L17" i="2"/>
  <c r="BH17" i="1"/>
  <c r="BI17" i="1" s="1"/>
  <c r="G17" i="1" s="1"/>
  <c r="E17" i="1" s="1"/>
  <c r="BH28" i="3"/>
  <c r="BH34" i="4"/>
  <c r="BI34" i="4" s="1"/>
  <c r="G34" i="4" s="1"/>
  <c r="E34" i="4" s="1"/>
  <c r="BH20" i="4"/>
  <c r="BI20" i="4" s="1"/>
  <c r="G20" i="4" s="1"/>
  <c r="E20" i="4" s="1"/>
  <c r="L17" i="4"/>
  <c r="BH31" i="4"/>
  <c r="BI31" i="4" s="1"/>
  <c r="G31" i="4" s="1"/>
  <c r="E31" i="4" s="1"/>
  <c r="L18" i="4"/>
  <c r="BH24" i="4"/>
  <c r="BI24" i="4" s="1"/>
  <c r="G24" i="4" s="1"/>
  <c r="E24" i="4" s="1"/>
  <c r="L22" i="4"/>
  <c r="BH31" i="2"/>
  <c r="BI31" i="2" s="1"/>
  <c r="G31" i="2" s="1"/>
  <c r="E31" i="2" s="1"/>
  <c r="BH37" i="2"/>
  <c r="BI37" i="2" s="1"/>
  <c r="G37" i="2" s="1"/>
  <c r="E37" i="2" s="1"/>
  <c r="BH40" i="4"/>
  <c r="BI40" i="4" s="1"/>
  <c r="G40" i="4" s="1"/>
  <c r="E40" i="4" s="1"/>
  <c r="BH37" i="4"/>
  <c r="BI37" i="4" s="1"/>
  <c r="G37" i="4" s="1"/>
  <c r="E37" i="4" s="1"/>
  <c r="L33" i="4"/>
  <c r="BH32" i="4"/>
  <c r="BI32" i="4" s="1"/>
  <c r="G32" i="4" s="1"/>
  <c r="E32" i="4" s="1"/>
  <c r="BH29" i="4"/>
  <c r="BI29" i="4" s="1"/>
  <c r="G29" i="4" s="1"/>
  <c r="E29" i="4" s="1"/>
  <c r="BH27" i="4"/>
  <c r="BI27" i="4" s="1"/>
  <c r="G27" i="4" s="1"/>
  <c r="E27" i="4" s="1"/>
  <c r="L23" i="4"/>
  <c r="L19" i="4"/>
  <c r="BH16" i="4"/>
  <c r="BI16" i="4" s="1"/>
  <c r="G16" i="4" s="1"/>
  <c r="E16" i="4" s="1"/>
  <c r="L15" i="4"/>
  <c r="L12" i="4"/>
  <c r="L22" i="3"/>
  <c r="BH36" i="2"/>
  <c r="BI36" i="2" s="1"/>
  <c r="G36" i="2" s="1"/>
  <c r="E36" i="2" s="1"/>
  <c r="L30" i="2"/>
  <c r="BH28" i="2"/>
  <c r="BI28" i="2" s="1"/>
  <c r="G28" i="2" s="1"/>
  <c r="E28" i="2" s="1"/>
  <c r="L26" i="2"/>
  <c r="BH23" i="2"/>
  <c r="BI23" i="2" s="1"/>
  <c r="G23" i="2" s="1"/>
  <c r="E23" i="2" s="1"/>
  <c r="L20" i="2"/>
  <c r="BH18" i="2"/>
  <c r="BI18" i="2" s="1"/>
  <c r="G18" i="2" s="1"/>
  <c r="E18" i="2" s="1"/>
  <c r="L16" i="2"/>
  <c r="BH14" i="2"/>
  <c r="BI14" i="2" s="1"/>
  <c r="G14" i="2" s="1"/>
  <c r="E14" i="2" s="1"/>
  <c r="L12" i="2"/>
  <c r="L40" i="1"/>
  <c r="BH38" i="1"/>
  <c r="BI38" i="1" s="1"/>
  <c r="G38" i="1" s="1"/>
  <c r="E38" i="1" s="1"/>
  <c r="L32" i="1"/>
  <c r="BH28" i="1"/>
  <c r="BI28" i="1" s="1"/>
  <c r="G28" i="1" s="1"/>
  <c r="E28" i="1" s="1"/>
  <c r="L26" i="1"/>
  <c r="BH24" i="1"/>
  <c r="BI24" i="1" s="1"/>
  <c r="G24" i="1" s="1"/>
  <c r="E24" i="1" s="1"/>
  <c r="L21" i="1"/>
  <c r="BH19" i="1"/>
  <c r="BI19" i="1" s="1"/>
  <c r="G19" i="1" s="1"/>
  <c r="E19" i="1" s="1"/>
  <c r="L18" i="1"/>
  <c r="BH15" i="1"/>
  <c r="BI15" i="1" s="1"/>
  <c r="G15" i="1" s="1"/>
  <c r="E15" i="1" s="1"/>
  <c r="L13" i="1"/>
</calcChain>
</file>

<file path=xl/sharedStrings.xml><?xml version="1.0" encoding="utf-8"?>
<sst xmlns="http://schemas.openxmlformats.org/spreadsheetml/2006/main" count="550" uniqueCount="214">
  <si>
    <t>PERINGATAN :: KOLOM INI TIDAK BOLEH DIGESER POSISINYA</t>
  </si>
  <si>
    <t>DAFTAR NILAI PESERTA DIDIK SMA NEGERI 8 SEMARANG</t>
  </si>
  <si>
    <t>Guru :</t>
  </si>
  <si>
    <t>Idham Saiful Latif S.Pd</t>
  </si>
  <si>
    <t>Kelas XII IPA 1</t>
  </si>
  <si>
    <t xml:space="preserve">KELAS </t>
  </si>
  <si>
    <t>:</t>
  </si>
  <si>
    <t>Mapel :</t>
  </si>
  <si>
    <t>Bahasa Jawa [ Muatan Lokal ]</t>
  </si>
  <si>
    <t>didownload 20/10/2016</t>
  </si>
  <si>
    <t>DAFTAR NILAI SEMESTER GASAL</t>
  </si>
  <si>
    <t xml:space="preserve">Wali Kelas </t>
  </si>
  <si>
    <t>KKM :</t>
  </si>
  <si>
    <t>TAHUN PELAJARAN 2016/2017</t>
  </si>
  <si>
    <t>Semester Gasal Tahun Pelajaran 2016/2017</t>
  </si>
  <si>
    <t>NO</t>
  </si>
  <si>
    <t>nilai_id</t>
  </si>
  <si>
    <t>NAMA</t>
  </si>
  <si>
    <t>NILAI
KETUNTASAN
AKHIR</t>
  </si>
  <si>
    <t>NILAI AKHIR</t>
  </si>
  <si>
    <t>Komponen Nilai</t>
  </si>
  <si>
    <t>Ulangan Harian</t>
  </si>
  <si>
    <t>HR</t>
  </si>
  <si>
    <t>PT/KMTT</t>
  </si>
  <si>
    <t>TR</t>
  </si>
  <si>
    <t>UTS</t>
  </si>
  <si>
    <t>UAS</t>
  </si>
  <si>
    <t>NA</t>
  </si>
  <si>
    <t>R</t>
  </si>
  <si>
    <t>Nilai Praktik</t>
  </si>
  <si>
    <t xml:space="preserve"> PRAKTIK</t>
  </si>
  <si>
    <t>Nilai Sikap</t>
  </si>
  <si>
    <t>Predikat sikap</t>
  </si>
  <si>
    <t>KODE</t>
  </si>
  <si>
    <t>KETERANGAN KOMPETENSI</t>
  </si>
  <si>
    <t>DESKRIPSI PENGETAHUAN/PRAKTIK</t>
  </si>
  <si>
    <t>PENGETAHUAN</t>
  </si>
  <si>
    <t>PRAKTIK</t>
  </si>
  <si>
    <t>SIKAP</t>
  </si>
  <si>
    <t>KETERANGAN</t>
  </si>
  <si>
    <t>RTH</t>
  </si>
  <si>
    <t>UAS /UKK</t>
  </si>
  <si>
    <t>Kode</t>
  </si>
  <si>
    <t>Catatan</t>
  </si>
  <si>
    <t>U</t>
  </si>
  <si>
    <t>R/P</t>
  </si>
  <si>
    <t>H1</t>
  </si>
  <si>
    <t>H2</t>
  </si>
  <si>
    <t>H3</t>
  </si>
  <si>
    <t>H4</t>
  </si>
  <si>
    <t>H5</t>
  </si>
  <si>
    <t>H6</t>
  </si>
  <si>
    <t>H7</t>
  </si>
  <si>
    <t>H8</t>
  </si>
  <si>
    <t>H9</t>
  </si>
  <si>
    <t>H10</t>
  </si>
  <si>
    <t>RTS</t>
  </si>
  <si>
    <t>ADILA KARTIKA DEWI</t>
  </si>
  <si>
    <t>AGUNG KUMORO ADHI</t>
  </si>
  <si>
    <t>AKMAL MAHARDIKA</t>
  </si>
  <si>
    <t>ALYA SALMA NURIASENDA</t>
  </si>
  <si>
    <t>ANABELLA DHARA AGUSTA</t>
  </si>
  <si>
    <t>ATIKA INTAN PUTRI AZZAHRA</t>
  </si>
  <si>
    <t>BAGAS SETYADI</t>
  </si>
  <si>
    <t>DESELVA INDAH TRISMARYATI</t>
  </si>
  <si>
    <t>EGI DIA SAPUTRI</t>
  </si>
  <si>
    <t>EKA FIRMANSYAH</t>
  </si>
  <si>
    <t>FARAH NADIYAH LESMANA</t>
  </si>
  <si>
    <t>IKA NUR SAVITRI</t>
  </si>
  <si>
    <t>KHOIRUL AMRI</t>
  </si>
  <si>
    <t>LAILATUL NUR KHASANAH</t>
  </si>
  <si>
    <t>LUDVIE DIAN SAFITRI</t>
  </si>
  <si>
    <t>MIA ARUMSARI</t>
  </si>
  <si>
    <t>MUCHAMAD MIFTAKHUL MUKMININ</t>
  </si>
  <si>
    <t>MUHAMMAD YUSUF</t>
  </si>
  <si>
    <t>NADYA BETHRY BALQIES TJIKDAPHIA</t>
  </si>
  <si>
    <t>NOVITA AYUNINGTYAS</t>
  </si>
  <si>
    <t>RAHAYU S P</t>
  </si>
  <si>
    <t>RAHMAZIZ PUTRA PRATOMO</t>
  </si>
  <si>
    <t>REGINA FAUZIA KAELAN</t>
  </si>
  <si>
    <t>RIZKI SURYATAMA</t>
  </si>
  <si>
    <t>ROSA ZHAL ZHABILA</t>
  </si>
  <si>
    <t>SALSABILA EL FITRA</t>
  </si>
  <si>
    <t>SHEFINA PUTRI SAQINA</t>
  </si>
  <si>
    <t>SYAFIRA NANDA ANGGRAENI</t>
  </si>
  <si>
    <t>YOSITA CECILIA</t>
  </si>
  <si>
    <t>ZIDAN ALFIAN BAHTIAR</t>
  </si>
  <si>
    <t>Kelas XII IPA 2</t>
  </si>
  <si>
    <t>AFRIANT DINTA PRATAMA</t>
  </si>
  <si>
    <t>AHMAD MUFID</t>
  </si>
  <si>
    <t>ALVIN ELIAN ABIYYI</t>
  </si>
  <si>
    <t>AMALIA INTAN NURANI UTOMO</t>
  </si>
  <si>
    <t>ANISYA SEKAR SARI</t>
  </si>
  <si>
    <t>ARVIDHEA SAFIRA GUNAWAN</t>
  </si>
  <si>
    <t>DOVAN ARDY SETYAWAN</t>
  </si>
  <si>
    <t>DYAS SANGGA ANGGITA</t>
  </si>
  <si>
    <t>ELISA MARTHA HANUM BASYAROH</t>
  </si>
  <si>
    <t>FADHIL SUBANDRIO</t>
  </si>
  <si>
    <t>FIRDA ATHAYA NADHIRAH</t>
  </si>
  <si>
    <t>HASDIAN KHARISMA SAFITRI</t>
  </si>
  <si>
    <t>HERRY MUHAMMAD SHOLEH</t>
  </si>
  <si>
    <t>HERU MUKTI SETYAWAN</t>
  </si>
  <si>
    <t>INDAH KURNIA SARI</t>
  </si>
  <si>
    <t>KRISMONICA DITA PRATIWI</t>
  </si>
  <si>
    <t>LINA ALIYAH TUSIFA</t>
  </si>
  <si>
    <t>LUTFIA ALDINA</t>
  </si>
  <si>
    <t>MARDIANA LESTARI</t>
  </si>
  <si>
    <t>MELATI KUSUMANINGTYAS</t>
  </si>
  <si>
    <t>MUHAMMAD FAKHRI WIBOWO</t>
  </si>
  <si>
    <t>NOVA MARDIYANTI</t>
  </si>
  <si>
    <t>OKI DERAJAT SUDARMOJO</t>
  </si>
  <si>
    <t>RAHMA KUSUMA ARSYANTI</t>
  </si>
  <si>
    <t>RAHMADANDI NURALIA FERDIANSYAH</t>
  </si>
  <si>
    <t>RETINA KRISTIANI</t>
  </si>
  <si>
    <t>RIZA MUSTIKA AYU PUSPITA</t>
  </si>
  <si>
    <t>RIZQI ANNISA</t>
  </si>
  <si>
    <t>SOFIANI VITAMARA AGUSTINA</t>
  </si>
  <si>
    <t>YUNI TRI WINANTI</t>
  </si>
  <si>
    <t>Kelas XII IPA 3</t>
  </si>
  <si>
    <t>ACHMAD RANGGA BAGUS RO`UF PRADANA</t>
  </si>
  <si>
    <t>ACHVIRILIA EKA HASTUTI</t>
  </si>
  <si>
    <t>AGUNG PRANOTO</t>
  </si>
  <si>
    <t>AISYAH HARUM</t>
  </si>
  <si>
    <t>AMALIA AYU RIZKIANI</t>
  </si>
  <si>
    <t>ANGGITA RAGIL SUBEKTI</t>
  </si>
  <si>
    <t>BAGUS ARIEF SETIAWAN</t>
  </si>
  <si>
    <t>BETARI SIWI RIYANDHINI</t>
  </si>
  <si>
    <t>DESTA ELLEN RIZKI NUR CAHYANI</t>
  </si>
  <si>
    <t>EVANA AYU LESTARI</t>
  </si>
  <si>
    <t>FADHILA NUR KINASIH ARIANSYAH</t>
  </si>
  <si>
    <t>FARIKHAH ISMAWATI</t>
  </si>
  <si>
    <t>HARDIANSYAH ROCHANI</t>
  </si>
  <si>
    <t>INDARISHA NURFAIZAH</t>
  </si>
  <si>
    <t>LATIFUL UMAM</t>
  </si>
  <si>
    <t>LINDHA AMBAR CAHYANINGRUM</t>
  </si>
  <si>
    <t>LUTFI DWI YULIANTI</t>
  </si>
  <si>
    <t>MIA DWI RAHMAWATI</t>
  </si>
  <si>
    <t>MUHAMMAD DOHAN PRATAMA</t>
  </si>
  <si>
    <t>NIKMATUL JANNAH</t>
  </si>
  <si>
    <t>NUR LAILATUL MA`RIFAH</t>
  </si>
  <si>
    <t>OKTAVIA GITA PRASTIWI</t>
  </si>
  <si>
    <t>RANGGA ARGUNDA</t>
  </si>
  <si>
    <t>RETTA TRI KURNIAWATI</t>
  </si>
  <si>
    <t>ROSALIA KUSUMAWARDHANI</t>
  </si>
  <si>
    <t>SANISTYA ARDI LESTARI</t>
  </si>
  <si>
    <t>SATOTO MURTI TOMO</t>
  </si>
  <si>
    <t>SHABELA DWI LUVIETASARI</t>
  </si>
  <si>
    <t>USWATUN CHASANAH</t>
  </si>
  <si>
    <t>VIDIA RACHMANITA FAUZIAH</t>
  </si>
  <si>
    <t>Kelas XII IPA 4</t>
  </si>
  <si>
    <t>ADETYA SEPTIANINGRUM</t>
  </si>
  <si>
    <t>ADIZA HEKHA DANUARSYAH</t>
  </si>
  <si>
    <t>ALDOVIRDO ELANO ROLANSA</t>
  </si>
  <si>
    <t>ALMA NISRINA NABILAH</t>
  </si>
  <si>
    <t>AMEYLIA AULIA SYAKHIAH</t>
  </si>
  <si>
    <t>ANJAR SITI AISAH</t>
  </si>
  <si>
    <t>CINDY MELLYANZA INKA PUTRI</t>
  </si>
  <si>
    <t>DHANDI FAUZAN SHIDQI</t>
  </si>
  <si>
    <t>DILA ANGELLINA PURILUCSA</t>
  </si>
  <si>
    <t>FAJRINA YUNISTYA PUTRI</t>
  </si>
  <si>
    <t>HENISYA EKA YULIANA</t>
  </si>
  <si>
    <t>ILHAM RIDHA MUSTAQIM</t>
  </si>
  <si>
    <t>INTAN WIDIANI</t>
  </si>
  <si>
    <t>LEWI AGNI BAPTISTUTA</t>
  </si>
  <si>
    <t>LU`LUATUL MASYKUROH</t>
  </si>
  <si>
    <t>MEITA RYANA DEWI</t>
  </si>
  <si>
    <t>MUHAMAD QOMARUDIN</t>
  </si>
  <si>
    <t>MUTIARA RAMADHANI SARASWATI</t>
  </si>
  <si>
    <t>NABILA FAUSTA NURUL HUSNA</t>
  </si>
  <si>
    <t>NOVA FATHURRACHMAN</t>
  </si>
  <si>
    <t>NOVITA ARIA RIZKI</t>
  </si>
  <si>
    <t>REGHINA PUTRI HEMAYANTI</t>
  </si>
  <si>
    <t>RINALDI OCTAVALINO</t>
  </si>
  <si>
    <t>RISMA WIDIYANTI</t>
  </si>
  <si>
    <t>SALMA FERIZHA BULAN EFFENDI</t>
  </si>
  <si>
    <t>SITI AISYAH</t>
  </si>
  <si>
    <t>SRI HANDAYANI</t>
  </si>
  <si>
    <t>THEOFILUS RANGGA KRISTIAN</t>
  </si>
  <si>
    <t>WIDYA ARUMNINGTYAS CANDRA ARIBOWO</t>
  </si>
  <si>
    <t>WIMAS ILHAM ADHIGUNA</t>
  </si>
  <si>
    <t>Kelas XII IPA 5</t>
  </si>
  <si>
    <t>ADEDA FITRI ANASTIA</t>
  </si>
  <si>
    <t>ADI GUNA WIBAWA</t>
  </si>
  <si>
    <t>AGUSTA LEONI ELFRIDA PURWASIH</t>
  </si>
  <si>
    <t>ALDI FEBRIYANTO</t>
  </si>
  <si>
    <t>ALFONSUS DHIMAS ARAI BIMASAKTI</t>
  </si>
  <si>
    <t>ALIZA SHAMITA</t>
  </si>
  <si>
    <t>AMALIA LUTFIANA</t>
  </si>
  <si>
    <t>ANIZA ALAZIZ</t>
  </si>
  <si>
    <t>CHOIRUL NIKEN KHASANAH</t>
  </si>
  <si>
    <t>CICILIA ANISA VIONITA EKA SARI</t>
  </si>
  <si>
    <t>DEANO MAHARDIAN SAHARI</t>
  </si>
  <si>
    <t>DESTIE RAHMAWATI</t>
  </si>
  <si>
    <t>HASNA SALSABILA SAFITRI</t>
  </si>
  <si>
    <t>HELMI ADE PERMANA</t>
  </si>
  <si>
    <t>INDI FEBRIANI</t>
  </si>
  <si>
    <t>LISA WIDYA WATI</t>
  </si>
  <si>
    <t>MAHENDRA EKA CHRIS S.</t>
  </si>
  <si>
    <t>MAULIDA NURUL FATIMAH</t>
  </si>
  <si>
    <t>MUHAMMAD NURICHSANUDDIN</t>
  </si>
  <si>
    <t>NILA ADE SYAVIRA</t>
  </si>
  <si>
    <t>NURLILI NUGHRAHANDARI</t>
  </si>
  <si>
    <t>REA SETYA WULANDARI</t>
  </si>
  <si>
    <t>REFNITA JIHAN HAPSARI</t>
  </si>
  <si>
    <t>REYHAN ALTAIR PRADANA</t>
  </si>
  <si>
    <t>RISKY DIAN KURNIATI</t>
  </si>
  <si>
    <t>SALMA ALYAFATHINA</t>
  </si>
  <si>
    <t>SEPTYANA EKAMURTI MARDIANI</t>
  </si>
  <si>
    <t>SINDY RETSA SARI</t>
  </si>
  <si>
    <t>SITI MUARIFAH</t>
  </si>
  <si>
    <t>WIDYA MAHESA EKA SATYANGGA</t>
  </si>
  <si>
    <t>Menyampaikan sambutan dalam bentuk  pasrah penganten atau panampi pasrah penganten dalam upacara adat pengantin Jawa</t>
  </si>
  <si>
    <t>Membaca nyaring wacana berhuruf Jawa 20-50 kalimat</t>
  </si>
  <si>
    <t>Menulis naskah drama atau sandiwara</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</si>
</sst>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rgb="FF000000"/>
      <name val="Calibri"/>
    </font>
    <font>
      <b/>
      <sz val="10"/>
      <color rgb="FF000000"/>
      <name val="Calibri"/>
    </font>
    <font>
      <b/>
      <sz val="10"/>
      <color rgb="FF000000"/>
      <name val="Arial"/>
    </font>
    <font>
      <b/>
      <sz val="12"/>
      <color rgb="FF000000"/>
      <name val="Arial"/>
    </font>
    <font>
      <sz val="10"/>
      <color rgb="FF000000"/>
      <name val="Arial"/>
    </font>
    <font>
      <sz val="8"/>
      <color rgb="FF000000"/>
      <name val="Arial"/>
    </font>
    <font>
      <sz val="8"/>
      <color rgb="FF000000"/>
      <name val="Verdana"/>
    </font>
    <font>
      <b/>
      <sz val="12"/>
      <color rgb="FF000000"/>
      <name val="Times New Roman"/>
    </font>
    <font>
      <sz val="11"/>
      <color rgb="FF000000"/>
      <name val="Arial"/>
    </font>
    <font>
      <b/>
      <sz val="11"/>
      <color rgb="FF000000"/>
      <name val="Calibri"/>
    </font>
    <font>
      <sz val="10"/>
      <color rgb="FFFF0000"/>
      <name val="Calibri"/>
    </font>
    <font>
      <b/>
      <sz val="14"/>
      <color rgb="FF000000"/>
      <name val="Segoe UI"/>
    </font>
    <font>
      <b/>
      <sz val="10"/>
      <color rgb="FF000000"/>
      <name val="Segoe UI"/>
    </font>
    <font>
      <b/>
      <sz val="14"/>
      <color rgb="FF000000"/>
      <name val="Times New Roman"/>
    </font>
    <font>
      <sz val="10"/>
      <color rgb="FF000000"/>
      <name val="Segoe UI"/>
    </font>
    <font>
      <sz val="9"/>
      <color rgb="FF000000"/>
      <name val="Calibri"/>
    </font>
    <font>
      <sz val="10"/>
      <color rgb="FF000000"/>
      <name val="Times New Roman"/>
    </font>
    <font>
      <b/>
      <sz val="10"/>
      <color rgb="FF000000"/>
      <name val="Times New Roman"/>
    </font>
    <font>
      <b/>
      <sz val="11"/>
      <color rgb="FF000000"/>
      <name val="Times New Roman"/>
    </font>
    <font>
      <b/>
      <i/>
      <sz val="10"/>
      <color rgb="FF000000"/>
      <name val="Segoe UI"/>
    </font>
    <font>
      <b/>
      <sz val="12"/>
      <color rgb="FF000000"/>
      <name val="Segoe UI"/>
    </font>
    <font>
      <sz val="12"/>
      <color rgb="FF000000"/>
      <name val="Segoe UI"/>
    </font>
    <font>
      <sz val="11"/>
      <color rgb="FF000000"/>
      <name val="Calibri"/>
      <family val="2"/>
    </font>
  </fonts>
  <fills count="12">
    <fill>
      <patternFill patternType="none"/>
    </fill>
    <fill>
      <patternFill patternType="gray125"/>
    </fill>
    <fill>
      <patternFill patternType="none"/>
    </fill>
    <fill>
      <patternFill patternType="solid">
        <fgColor rgb="FFC3D69B"/>
        <bgColor rgb="FFFFCC99"/>
      </patternFill>
    </fill>
    <fill>
      <patternFill patternType="solid">
        <fgColor rgb="FFFFFF00"/>
        <bgColor rgb="FFFFFFFF"/>
      </patternFill>
    </fill>
    <fill>
      <patternFill patternType="solid">
        <fgColor rgb="FFFF0000"/>
        <bgColor rgb="FFFFFFFF"/>
      </patternFill>
    </fill>
    <fill>
      <patternFill patternType="solid">
        <fgColor rgb="FFD8D8D8"/>
        <bgColor rgb="FFFFFFFF"/>
      </patternFill>
    </fill>
    <fill>
      <patternFill patternType="solid">
        <fgColor rgb="FFD8D8D8"/>
        <bgColor rgb="FFFFCC99"/>
      </patternFill>
    </fill>
    <fill>
      <patternFill patternType="solid">
        <fgColor rgb="FFD99594"/>
        <bgColor rgb="FFD99694"/>
      </patternFill>
    </fill>
    <fill>
      <patternFill patternType="solid">
        <fgColor rgb="FFFFC000"/>
        <bgColor rgb="FFFFFFFF"/>
      </patternFill>
    </fill>
    <fill>
      <patternFill patternType="solid">
        <fgColor rgb="FF92D050"/>
        <bgColor rgb="FFFFFFFF"/>
      </patternFill>
    </fill>
    <fill>
      <patternFill patternType="solid">
        <fgColor rgb="FFD99593"/>
        <bgColor rgb="FFFFFFFF"/>
      </patternFill>
    </fill>
  </fills>
  <borders count="17">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96">
    <xf numFmtId="0" fontId="0" fillId="2" borderId="0" xfId="0" applyFill="1"/>
    <xf numFmtId="0" fontId="1" fillId="2" borderId="0" xfId="0" applyFont="1" applyFill="1" applyAlignment="1">
      <alignment horizontal="left"/>
    </xf>
    <xf numFmtId="0" fontId="1" fillId="3" borderId="0" xfId="0" applyFont="1" applyFill="1" applyAlignment="1">
      <alignment horizontal="left"/>
    </xf>
    <xf numFmtId="0" fontId="1" fillId="2" borderId="0" xfId="0" applyFont="1" applyFill="1" applyAlignment="1">
      <alignment horizontal="center"/>
    </xf>
    <xf numFmtId="0" fontId="2" fillId="2" borderId="0" xfId="0" applyFont="1" applyFill="1" applyAlignment="1">
      <alignment shrinkToFit="1"/>
    </xf>
    <xf numFmtId="0" fontId="1" fillId="2" borderId="0" xfId="0" applyFont="1" applyFill="1"/>
    <xf numFmtId="0" fontId="3" fillId="2" borderId="0" xfId="0" applyFont="1" applyFill="1" applyAlignment="1">
      <alignment vertical="center"/>
    </xf>
    <xf numFmtId="0" fontId="3" fillId="2" borderId="0" xfId="0" applyFont="1" applyFill="1" applyAlignment="1">
      <alignment horizontal="center" vertical="center"/>
    </xf>
    <xf numFmtId="0" fontId="4" fillId="2" borderId="0" xfId="0" applyFont="1" applyFill="1" applyAlignment="1">
      <alignment vertical="top" shrinkToFit="1"/>
    </xf>
    <xf numFmtId="0" fontId="5" fillId="2" borderId="0" xfId="0" applyFont="1" applyFill="1" applyAlignment="1">
      <alignment vertical="center"/>
    </xf>
    <xf numFmtId="0" fontId="4" fillId="2" borderId="0" xfId="0" applyFont="1" applyFill="1" applyAlignment="1">
      <alignment vertical="top"/>
    </xf>
    <xf numFmtId="0" fontId="6" fillId="2" borderId="1" xfId="0" applyFont="1" applyFill="1" applyBorder="1" applyAlignment="1">
      <alignment horizontal="center" vertical="center" wrapText="1"/>
    </xf>
    <xf numFmtId="0" fontId="2" fillId="2" borderId="2" xfId="0" applyFont="1" applyFill="1" applyBorder="1" applyAlignment="1">
      <alignment shrinkToFit="1"/>
    </xf>
    <xf numFmtId="0" fontId="7" fillId="2" borderId="1" xfId="0" applyFont="1" applyFill="1" applyBorder="1" applyAlignment="1">
      <alignment horizontal="center" vertical="center"/>
    </xf>
    <xf numFmtId="0" fontId="0" fillId="2" borderId="2" xfId="0" applyFill="1" applyBorder="1"/>
    <xf numFmtId="0" fontId="8" fillId="2" borderId="0" xfId="0" applyFont="1" applyFill="1" applyAlignment="1">
      <alignment vertical="top"/>
    </xf>
    <xf numFmtId="0" fontId="9" fillId="2" borderId="0" xfId="0" applyFont="1" applyFill="1" applyAlignment="1">
      <alignment horizontal="left"/>
    </xf>
    <xf numFmtId="0" fontId="9" fillId="4" borderId="2" xfId="0" applyFont="1" applyFill="1" applyBorder="1" applyAlignment="1">
      <alignment horizontal="left"/>
    </xf>
    <xf numFmtId="0" fontId="10" fillId="5" borderId="0" xfId="0" applyFont="1" applyFill="1" applyAlignment="1">
      <alignment horizontal="center" vertical="center"/>
    </xf>
    <xf numFmtId="0" fontId="11" fillId="2" borderId="0" xfId="0" applyFont="1" applyFill="1" applyAlignment="1">
      <alignment horizontal="left" vertical="center"/>
    </xf>
    <xf numFmtId="0" fontId="0" fillId="2" borderId="0" xfId="0" applyFill="1"/>
    <xf numFmtId="0" fontId="0" fillId="2" borderId="0" xfId="0" applyFill="1"/>
    <xf numFmtId="0" fontId="5" fillId="2" borderId="0" xfId="0" applyFont="1" applyFill="1" applyAlignment="1">
      <alignment vertical="center"/>
    </xf>
    <xf numFmtId="0" fontId="4" fillId="2" borderId="0" xfId="0" applyFont="1" applyFill="1" applyAlignment="1">
      <alignment vertical="top"/>
    </xf>
    <xf numFmtId="0" fontId="2" fillId="2" borderId="0" xfId="0" applyFont="1" applyFill="1" applyAlignment="1">
      <alignment vertical="center"/>
    </xf>
    <xf numFmtId="0" fontId="12" fillId="2" borderId="3" xfId="0" applyFont="1" applyFill="1" applyBorder="1" applyAlignment="1">
      <alignment horizontal="centerContinuous" vertical="center"/>
    </xf>
    <xf numFmtId="0" fontId="12" fillId="2" borderId="4" xfId="0" applyFont="1" applyFill="1" applyBorder="1" applyAlignment="1">
      <alignment horizontal="centerContinuous" vertical="center"/>
    </xf>
    <xf numFmtId="0" fontId="12" fillId="2" borderId="5" xfId="0" applyFont="1" applyFill="1" applyBorder="1" applyAlignment="1">
      <alignment horizontal="centerContinuous" vertical="center"/>
    </xf>
    <xf numFmtId="0" fontId="0" fillId="2" borderId="1" xfId="0" applyFill="1" applyBorder="1"/>
    <xf numFmtId="0" fontId="13" fillId="2" borderId="0" xfId="0" applyFont="1" applyFill="1"/>
    <xf numFmtId="0" fontId="0" fillId="2" borderId="3" xfId="0" applyFill="1" applyBorder="1" applyAlignment="1">
      <alignment horizontal="center"/>
    </xf>
    <xf numFmtId="0" fontId="0" fillId="2" borderId="2" xfId="0" applyFill="1" applyBorder="1"/>
    <xf numFmtId="0" fontId="14" fillId="2" borderId="1" xfId="0" applyFont="1" applyFill="1" applyBorder="1" applyAlignment="1">
      <alignment horizontal="center" vertical="center"/>
    </xf>
    <xf numFmtId="0" fontId="14" fillId="2" borderId="1" xfId="0" applyFont="1" applyFill="1" applyBorder="1" applyAlignment="1">
      <alignment horizontal="center" vertical="center" shrinkToFit="1"/>
    </xf>
    <xf numFmtId="0" fontId="14" fillId="2" borderId="6" xfId="0" applyFont="1" applyFill="1"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shrinkToFit="1"/>
    </xf>
    <xf numFmtId="0" fontId="14" fillId="2" borderId="2" xfId="0" applyFont="1" applyFill="1" applyBorder="1" applyAlignment="1" applyProtection="1">
      <alignment horizontal="center" vertical="center" shrinkToFit="1"/>
      <protection locked="0"/>
    </xf>
    <xf numFmtId="2" fontId="14" fillId="2" borderId="2" xfId="0" applyNumberFormat="1" applyFont="1" applyFill="1" applyBorder="1" applyAlignment="1" applyProtection="1">
      <alignment horizontal="center" vertical="center" shrinkToFit="1"/>
      <protection locked="0"/>
    </xf>
    <xf numFmtId="1" fontId="12" fillId="2" borderId="2" xfId="0" applyNumberFormat="1" applyFont="1" applyFill="1" applyBorder="1" applyAlignment="1" applyProtection="1">
      <alignment horizontal="center" vertical="center" shrinkToFit="1"/>
      <protection locked="0"/>
    </xf>
    <xf numFmtId="0" fontId="0" fillId="2" borderId="1" xfId="0" applyFill="1" applyBorder="1" applyAlignment="1">
      <alignment shrinkToFit="1"/>
    </xf>
    <xf numFmtId="0" fontId="12" fillId="2" borderId="2" xfId="0" applyFont="1" applyFill="1" applyBorder="1" applyAlignment="1" applyProtection="1">
      <alignment horizontal="center" vertical="center" shrinkToFit="1"/>
      <protection locked="0"/>
    </xf>
    <xf numFmtId="0" fontId="12" fillId="2" borderId="2" xfId="0" applyFont="1" applyFill="1" applyBorder="1" applyAlignment="1">
      <alignment horizontal="center" vertical="center" shrinkToFit="1"/>
    </xf>
    <xf numFmtId="0" fontId="15" fillId="2" borderId="1" xfId="0" applyFont="1" applyFill="1" applyBorder="1"/>
    <xf numFmtId="0" fontId="16" fillId="2" borderId="7" xfId="0" applyFont="1" applyFill="1" applyBorder="1" applyAlignment="1" applyProtection="1">
      <alignment horizontal="left" vertical="center"/>
      <protection hidden="1"/>
    </xf>
    <xf numFmtId="0" fontId="0" fillId="2" borderId="2" xfId="0" applyFill="1" applyBorder="1" applyAlignment="1">
      <alignment shrinkToFit="1"/>
    </xf>
    <xf numFmtId="0" fontId="0" fillId="2" borderId="2" xfId="0" applyNumberFormat="1" applyFill="1" applyBorder="1" applyAlignment="1">
      <alignment shrinkToFit="1"/>
    </xf>
    <xf numFmtId="0" fontId="22" fillId="2" borderId="0" xfId="0" applyFont="1" applyFill="1"/>
    <xf numFmtId="0" fontId="22" fillId="2" borderId="0" xfId="0" applyFont="1" applyFill="1" applyAlignment="1">
      <alignment vertical="center"/>
    </xf>
    <xf numFmtId="0" fontId="9" fillId="2" borderId="2" xfId="0" applyFont="1" applyFill="1" applyBorder="1" applyAlignment="1">
      <alignment horizontal="center" vertical="center"/>
    </xf>
    <xf numFmtId="0" fontId="14" fillId="2" borderId="3" xfId="0" applyFont="1" applyFill="1" applyBorder="1" applyAlignment="1">
      <alignment horizontal="center" vertical="center"/>
    </xf>
    <xf numFmtId="0" fontId="14" fillId="2" borderId="4" xfId="0" applyFont="1" applyFill="1" applyBorder="1" applyAlignment="1">
      <alignment horizontal="center" vertical="center"/>
    </xf>
    <xf numFmtId="0" fontId="14" fillId="2" borderId="5" xfId="0" applyFont="1" applyFill="1" applyBorder="1" applyAlignment="1">
      <alignment horizontal="center" vertical="center"/>
    </xf>
    <xf numFmtId="0" fontId="20" fillId="2" borderId="6" xfId="0" applyFont="1" applyFill="1" applyBorder="1" applyAlignment="1">
      <alignment horizontal="center" vertical="center"/>
    </xf>
    <xf numFmtId="0" fontId="20" fillId="2" borderId="1" xfId="0" applyFont="1" applyFill="1" applyBorder="1" applyAlignment="1">
      <alignment horizontal="center" vertical="center"/>
    </xf>
    <xf numFmtId="0" fontId="21" fillId="2" borderId="1" xfId="0" applyFont="1" applyFill="1" applyBorder="1" applyAlignment="1">
      <alignment vertical="center"/>
    </xf>
    <xf numFmtId="0" fontId="12" fillId="2" borderId="2" xfId="0" applyFont="1" applyFill="1" applyBorder="1" applyAlignment="1">
      <alignment horizontal="center" vertical="center" wrapText="1"/>
    </xf>
    <xf numFmtId="0" fontId="12" fillId="2" borderId="2" xfId="0" applyFont="1" applyFill="1" applyBorder="1" applyAlignment="1">
      <alignment horizontal="center" textRotation="90" wrapText="1"/>
    </xf>
    <xf numFmtId="0" fontId="12" fillId="2" borderId="6" xfId="0" applyFont="1" applyFill="1" applyBorder="1" applyAlignment="1">
      <alignment horizontal="center" textRotation="90" wrapText="1"/>
    </xf>
    <xf numFmtId="0" fontId="12" fillId="2" borderId="10"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12" fillId="2" borderId="16" xfId="0" applyFont="1" applyFill="1" applyBorder="1" applyAlignment="1">
      <alignment horizontal="center" vertical="center" wrapText="1"/>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13"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1" xfId="0" applyFont="1" applyFill="1" applyBorder="1" applyAlignment="1">
      <alignment horizontal="center" vertical="center"/>
    </xf>
    <xf numFmtId="0" fontId="12" fillId="2" borderId="6"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7" fillId="6" borderId="8" xfId="0" applyFont="1" applyFill="1" applyBorder="1" applyAlignment="1">
      <alignment horizontal="center" vertical="center" wrapText="1"/>
    </xf>
    <xf numFmtId="0" fontId="7" fillId="6" borderId="6"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6" borderId="8" xfId="0" applyFont="1" applyFill="1" applyBorder="1" applyAlignment="1">
      <alignment horizontal="center" vertical="center" shrinkToFit="1"/>
    </xf>
    <xf numFmtId="0" fontId="7" fillId="6" borderId="6" xfId="0" applyFont="1" applyFill="1" applyBorder="1" applyAlignment="1">
      <alignment horizontal="center" vertical="center" shrinkToFit="1"/>
    </xf>
    <xf numFmtId="0" fontId="3" fillId="5" borderId="0" xfId="0" applyFont="1" applyFill="1" applyAlignment="1">
      <alignment horizontal="center" vertical="center"/>
    </xf>
    <xf numFmtId="0" fontId="17" fillId="4" borderId="6"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4" borderId="5" xfId="0" applyFont="1" applyFill="1" applyBorder="1" applyAlignment="1">
      <alignment horizontal="center" vertical="center" wrapText="1"/>
    </xf>
    <xf numFmtId="0" fontId="7" fillId="8" borderId="6" xfId="0" applyFont="1" applyFill="1" applyBorder="1" applyAlignment="1">
      <alignment horizontal="center" vertical="center" shrinkToFit="1"/>
    </xf>
    <xf numFmtId="0" fontId="7" fillId="8" borderId="11" xfId="0" applyFont="1" applyFill="1" applyBorder="1" applyAlignment="1">
      <alignment horizontal="center" vertical="center" shrinkToFit="1"/>
    </xf>
    <xf numFmtId="0" fontId="7" fillId="9" borderId="1" xfId="0" applyFont="1" applyFill="1" applyBorder="1" applyAlignment="1">
      <alignment horizontal="center" vertical="center" wrapText="1"/>
    </xf>
    <xf numFmtId="0" fontId="7" fillId="10"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7" fillId="11" borderId="6" xfId="0" applyFont="1" applyFill="1" applyBorder="1" applyAlignment="1">
      <alignment horizontal="center" vertical="center"/>
    </xf>
    <xf numFmtId="0" fontId="7" fillId="11" borderId="1" xfId="0" applyFont="1" applyFill="1" applyBorder="1" applyAlignment="1">
      <alignment horizontal="center" vertical="center"/>
    </xf>
    <xf numFmtId="0" fontId="7" fillId="11" borderId="8" xfId="0" applyFont="1" applyFill="1" applyBorder="1" applyAlignment="1">
      <alignment horizontal="center" vertical="center"/>
    </xf>
    <xf numFmtId="0" fontId="7" fillId="11" borderId="8" xfId="0" applyFont="1" applyFill="1" applyBorder="1" applyAlignment="1">
      <alignment horizontal="center" vertical="center" wrapText="1"/>
    </xf>
    <xf numFmtId="0" fontId="7" fillId="11" borderId="6" xfId="0" applyFont="1" applyFill="1" applyBorder="1" applyAlignment="1">
      <alignment horizontal="center" vertical="center" wrapText="1"/>
    </xf>
    <xf numFmtId="0" fontId="7" fillId="4" borderId="2" xfId="0" applyFont="1" applyFill="1" applyBorder="1" applyAlignment="1">
      <alignment horizontal="center" vertical="center"/>
    </xf>
  </cellXfs>
  <cellStyles count="1">
    <cellStyle name="Normal" xfId="0" builtinId="0"/>
  </cellStyles>
  <dxfs count="13751">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50"/>
  <sheetViews>
    <sheetView tabSelected="1" zoomScale="80" zoomScaleNormal="80" workbookViewId="0">
      <pane xSplit="3" ySplit="10" topLeftCell="D11" activePane="bottomRight" state="frozen"/>
      <selection pane="topRight"/>
      <selection pane="bottomLeft"/>
      <selection pane="bottomRight" activeCell="BQ34" sqref="BQ34"/>
    </sheetView>
  </sheetViews>
  <sheetFormatPr defaultRowHeight="15" x14ac:dyDescent="0.25"/>
  <cols>
    <col min="1" max="1" width="7" customWidth="1"/>
    <col min="2" max="2" width="0" hidden="1" customWidth="1"/>
    <col min="3" max="3" width="49.140625" customWidth="1"/>
    <col min="4" max="4" width="2.85546875" customWidth="1"/>
    <col min="5" max="5" width="14.85546875" customWidth="1"/>
    <col min="6" max="6" width="2.85546875" customWidth="1"/>
    <col min="7" max="7" width="10.28515625" customWidth="1"/>
    <col min="8" max="9" width="11.42578125" customWidth="1"/>
    <col min="10" max="10" width="42.7109375" customWidth="1"/>
    <col min="11" max="11" width="2.85546875" customWidth="1"/>
    <col min="12" max="14" width="7.140625" customWidth="1"/>
    <col min="15" max="15" width="2.85546875" customWidth="1"/>
    <col min="16" max="45" width="3.28515625" style="20" customWidth="1"/>
    <col min="46" max="46" width="4.28515625" style="20" customWidth="1"/>
    <col min="47" max="56" width="3.28515625" style="20" customWidth="1"/>
    <col min="57" max="61" width="4.28515625" style="20" customWidth="1"/>
    <col min="62" max="86" width="3.28515625" style="20" customWidth="1"/>
    <col min="87" max="87" width="3.5703125" style="21" customWidth="1"/>
    <col min="88" max="88" width="5.85546875" style="20" customWidth="1"/>
    <col min="89" max="89" width="51.5703125" style="20" customWidth="1"/>
    <col min="90" max="91" width="8.5703125" style="20" customWidth="1"/>
    <col min="92" max="92" width="34.140625" style="20" customWidth="1"/>
    <col min="93" max="100" width="8.5703125" style="20" customWidth="1"/>
    <col min="101" max="102" width="8.5703125" style="20" hidden="1" customWidth="1"/>
    <col min="103" max="116" width="8.5703125" style="20" customWidth="1"/>
    <col min="117" max="784" width="8.5703125" customWidth="1"/>
  </cols>
  <sheetData>
    <row r="1" spans="1:102" ht="19.5" customHeight="1" x14ac:dyDescent="0.25">
      <c r="A1" s="18">
        <v>14</v>
      </c>
      <c r="C1" s="79" t="s">
        <v>0</v>
      </c>
      <c r="D1" s="79"/>
      <c r="E1" s="79"/>
      <c r="F1" s="79"/>
      <c r="G1" s="79"/>
      <c r="H1" s="79"/>
      <c r="I1" s="79"/>
      <c r="J1" s="79"/>
      <c r="K1" s="79"/>
      <c r="L1" s="79"/>
      <c r="M1" s="79"/>
      <c r="N1" s="79"/>
      <c r="P1" s="19" t="s">
        <v>1</v>
      </c>
    </row>
    <row r="2" spans="1:102" ht="15.75" customHeight="1" x14ac:dyDescent="0.25">
      <c r="A2" s="16" t="s">
        <v>2</v>
      </c>
      <c r="B2" s="2"/>
      <c r="C2" s="4" t="s">
        <v>3</v>
      </c>
      <c r="D2" s="5"/>
      <c r="E2" s="15" t="s">
        <v>4</v>
      </c>
      <c r="F2" s="5"/>
      <c r="H2" s="6"/>
      <c r="I2" s="7"/>
      <c r="K2" s="8"/>
      <c r="L2" s="10"/>
      <c r="M2" s="9"/>
      <c r="N2" s="9"/>
      <c r="O2" s="8"/>
      <c r="P2" s="20" t="s">
        <v>5</v>
      </c>
      <c r="Q2" s="22"/>
      <c r="R2" s="22"/>
      <c r="S2" s="22"/>
      <c r="T2" s="22" t="s">
        <v>6</v>
      </c>
      <c r="U2" s="22" t="str">
        <f>MID(E2,6,20)</f>
        <v xml:space="preserve"> XII IPA 1</v>
      </c>
      <c r="V2" s="22"/>
      <c r="W2" s="22"/>
      <c r="X2" s="22"/>
      <c r="Y2" s="22"/>
      <c r="Z2" s="22"/>
      <c r="AA2" s="22"/>
      <c r="AB2" s="23"/>
      <c r="AC2" s="23"/>
      <c r="AD2" s="23"/>
      <c r="AE2" s="23"/>
      <c r="AF2" s="23"/>
    </row>
    <row r="3" spans="1:102" ht="15.75" customHeight="1" x14ac:dyDescent="0.25">
      <c r="A3" s="16" t="s">
        <v>7</v>
      </c>
      <c r="B3" s="2"/>
      <c r="C3" s="4" t="s">
        <v>8</v>
      </c>
      <c r="D3" s="5"/>
      <c r="E3" s="10" t="s">
        <v>9</v>
      </c>
      <c r="F3" s="5"/>
      <c r="H3" s="6" t="s">
        <v>10</v>
      </c>
      <c r="I3" s="7"/>
      <c r="K3" s="8"/>
      <c r="L3" s="10"/>
      <c r="M3" s="9"/>
      <c r="N3" s="9"/>
      <c r="O3" s="8"/>
      <c r="P3" s="20" t="s">
        <v>11</v>
      </c>
      <c r="Q3" s="22"/>
      <c r="R3" s="22"/>
      <c r="S3" s="22"/>
      <c r="T3" s="22" t="s">
        <v>6</v>
      </c>
      <c r="U3" s="22"/>
      <c r="V3" s="22"/>
      <c r="W3" s="22"/>
      <c r="X3" s="22"/>
      <c r="Y3" s="22"/>
      <c r="Z3" s="22"/>
      <c r="AA3" s="22"/>
      <c r="AB3" s="23"/>
      <c r="AC3" s="23"/>
      <c r="AD3" s="23"/>
      <c r="AE3" s="23"/>
      <c r="AF3" s="23"/>
    </row>
    <row r="4" spans="1:102" ht="15.75" customHeight="1" x14ac:dyDescent="0.25">
      <c r="A4" s="17" t="s">
        <v>12</v>
      </c>
      <c r="B4" s="2"/>
      <c r="C4" s="12">
        <v>78</v>
      </c>
      <c r="D4" s="5"/>
      <c r="E4" s="3"/>
      <c r="F4" s="5"/>
      <c r="G4" s="1"/>
      <c r="H4" s="6" t="s">
        <v>13</v>
      </c>
      <c r="I4" s="7"/>
      <c r="J4" s="8"/>
      <c r="K4" s="8"/>
      <c r="L4" s="10"/>
      <c r="M4" s="9"/>
      <c r="N4" s="9"/>
      <c r="O4" s="8"/>
      <c r="P4" s="24" t="s">
        <v>14</v>
      </c>
      <c r="Q4" s="22"/>
      <c r="R4" s="22"/>
      <c r="S4" s="22"/>
      <c r="T4" s="22"/>
      <c r="U4" s="22"/>
      <c r="V4" s="22"/>
      <c r="W4" s="22"/>
      <c r="X4" s="22"/>
      <c r="Y4" s="22"/>
      <c r="Z4" s="22"/>
      <c r="AA4" s="22"/>
      <c r="AB4" s="23"/>
      <c r="AC4" s="23"/>
      <c r="AD4" s="23"/>
      <c r="AE4" s="23"/>
      <c r="AF4" s="23"/>
    </row>
    <row r="5" spans="1:102" ht="15.75" hidden="1" customHeight="1" x14ac:dyDescent="0.25">
      <c r="A5" s="1"/>
      <c r="B5" s="2"/>
      <c r="C5" s="4"/>
      <c r="D5" s="5"/>
      <c r="E5" s="3"/>
      <c r="F5" s="5"/>
      <c r="G5" s="1"/>
      <c r="H5" s="6"/>
      <c r="I5" s="7"/>
      <c r="J5" s="8"/>
      <c r="K5" s="8"/>
      <c r="L5" s="10"/>
      <c r="M5" s="9"/>
      <c r="N5" s="9"/>
      <c r="O5" s="8"/>
      <c r="P5" s="22"/>
      <c r="Q5" s="22"/>
      <c r="R5" s="22"/>
      <c r="S5" s="22"/>
      <c r="T5" s="22"/>
      <c r="U5" s="22"/>
      <c r="V5" s="22"/>
      <c r="W5" s="22"/>
      <c r="X5" s="22"/>
      <c r="Y5" s="22"/>
      <c r="Z5" s="22"/>
      <c r="AA5" s="22"/>
      <c r="AB5" s="23"/>
      <c r="AC5" s="23"/>
      <c r="AD5" s="23"/>
      <c r="AE5" s="23"/>
      <c r="AF5" s="23"/>
    </row>
    <row r="6" spans="1:102" ht="15.75" hidden="1" customHeight="1" x14ac:dyDescent="0.25">
      <c r="B6" s="2"/>
      <c r="C6" s="4"/>
      <c r="D6" s="5"/>
      <c r="E6" s="3"/>
      <c r="F6" s="5"/>
      <c r="G6" s="1"/>
      <c r="H6" s="6"/>
      <c r="I6" s="7"/>
      <c r="J6" s="8"/>
      <c r="K6" s="8"/>
      <c r="L6" s="10"/>
      <c r="M6" s="9"/>
      <c r="N6" s="9"/>
      <c r="O6" s="8"/>
      <c r="P6" s="22"/>
      <c r="Q6" s="22"/>
      <c r="R6" s="22"/>
      <c r="S6" s="22"/>
      <c r="T6" s="22"/>
      <c r="U6" s="22"/>
      <c r="V6" s="22"/>
      <c r="W6" s="22"/>
      <c r="X6" s="22"/>
      <c r="Y6" s="22"/>
      <c r="Z6" s="22"/>
      <c r="AA6" s="22"/>
      <c r="AB6" s="23"/>
      <c r="AC6" s="23"/>
      <c r="AD6" s="23"/>
      <c r="AE6" s="23"/>
      <c r="AF6" s="23"/>
    </row>
    <row r="7" spans="1:102" ht="8.25" customHeight="1" x14ac:dyDescent="0.25">
      <c r="A7" s="1"/>
      <c r="B7" s="2"/>
      <c r="C7" s="4"/>
      <c r="D7" s="5"/>
      <c r="E7" s="3"/>
      <c r="F7" s="5"/>
      <c r="G7" s="1"/>
      <c r="H7" s="6"/>
      <c r="I7" s="7"/>
      <c r="J7" s="8"/>
      <c r="K7" s="8"/>
      <c r="L7" s="10"/>
      <c r="M7" s="9"/>
      <c r="N7" s="9"/>
      <c r="O7" s="8"/>
      <c r="P7" s="22"/>
      <c r="Q7" s="22"/>
      <c r="R7" s="22"/>
      <c r="S7" s="22"/>
      <c r="T7" s="22"/>
      <c r="U7" s="22"/>
      <c r="V7" s="22"/>
      <c r="W7" s="22"/>
      <c r="X7" s="22"/>
      <c r="Y7" s="22"/>
      <c r="Z7" s="22"/>
      <c r="AA7" s="22"/>
      <c r="AB7" s="23"/>
      <c r="AC7" s="23"/>
      <c r="AD7" s="23"/>
      <c r="AE7" s="23"/>
      <c r="AF7" s="23"/>
    </row>
    <row r="8" spans="1:102" ht="23.25" customHeight="1" thickBot="1" x14ac:dyDescent="0.35">
      <c r="A8" s="73" t="s">
        <v>15</v>
      </c>
      <c r="B8" s="75" t="s">
        <v>16</v>
      </c>
      <c r="C8" s="77" t="s">
        <v>17</v>
      </c>
      <c r="D8" s="11"/>
      <c r="E8" s="80" t="s">
        <v>18</v>
      </c>
      <c r="F8" s="11"/>
      <c r="G8" s="82" t="s">
        <v>19</v>
      </c>
      <c r="H8" s="83"/>
      <c r="I8" s="83"/>
      <c r="J8" s="84"/>
      <c r="K8" s="13"/>
      <c r="L8" s="95" t="s">
        <v>20</v>
      </c>
      <c r="M8" s="95"/>
      <c r="N8" s="95"/>
      <c r="O8" s="13"/>
      <c r="P8" s="25" t="s">
        <v>21</v>
      </c>
      <c r="Q8" s="26"/>
      <c r="R8" s="26"/>
      <c r="S8" s="26"/>
      <c r="T8" s="26"/>
      <c r="U8" s="26"/>
      <c r="V8" s="26"/>
      <c r="W8" s="26"/>
      <c r="X8" s="26"/>
      <c r="Y8" s="26"/>
      <c r="Z8" s="26"/>
      <c r="AA8" s="26"/>
      <c r="AB8" s="26"/>
      <c r="AC8" s="26"/>
      <c r="AD8" s="26"/>
      <c r="AE8" s="26"/>
      <c r="AF8" s="26"/>
      <c r="AG8" s="27"/>
      <c r="AH8" s="26"/>
      <c r="AI8" s="26"/>
      <c r="AJ8" s="26"/>
      <c r="AK8" s="26"/>
      <c r="AL8" s="26"/>
      <c r="AM8" s="26"/>
      <c r="AN8" s="26"/>
      <c r="AO8" s="26"/>
      <c r="AP8" s="26"/>
      <c r="AQ8" s="26"/>
      <c r="AR8" s="26"/>
      <c r="AS8" s="27"/>
      <c r="AT8" s="69" t="s">
        <v>22</v>
      </c>
      <c r="AU8" s="65" t="s">
        <v>23</v>
      </c>
      <c r="AV8" s="66"/>
      <c r="AW8" s="66"/>
      <c r="AX8" s="66"/>
      <c r="AY8" s="66"/>
      <c r="AZ8" s="66"/>
      <c r="BA8" s="66"/>
      <c r="BB8" s="66"/>
      <c r="BC8" s="66"/>
      <c r="BD8" s="66"/>
      <c r="BE8" s="69" t="s">
        <v>24</v>
      </c>
      <c r="BF8" s="71" t="s">
        <v>25</v>
      </c>
      <c r="BG8" s="71" t="s">
        <v>26</v>
      </c>
      <c r="BH8" s="69" t="s">
        <v>27</v>
      </c>
      <c r="BI8" s="53" t="s">
        <v>28</v>
      </c>
      <c r="BJ8" s="28"/>
      <c r="BK8" s="56" t="s">
        <v>29</v>
      </c>
      <c r="BL8" s="56"/>
      <c r="BM8" s="56"/>
      <c r="BN8" s="56"/>
      <c r="BO8" s="56"/>
      <c r="BP8" s="56"/>
      <c r="BQ8" s="56"/>
      <c r="BR8" s="56"/>
      <c r="BS8" s="56"/>
      <c r="BT8" s="56"/>
      <c r="BU8" s="57" t="s">
        <v>30</v>
      </c>
      <c r="BV8" s="28"/>
      <c r="BW8" s="59" t="s">
        <v>31</v>
      </c>
      <c r="BX8" s="60"/>
      <c r="BY8" s="60"/>
      <c r="BZ8" s="60"/>
      <c r="CA8" s="60"/>
      <c r="CB8" s="60"/>
      <c r="CC8" s="60"/>
      <c r="CD8" s="60"/>
      <c r="CE8" s="60"/>
      <c r="CF8" s="60"/>
      <c r="CG8" s="61"/>
      <c r="CH8" s="57" t="s">
        <v>32</v>
      </c>
      <c r="CJ8" s="49" t="s">
        <v>33</v>
      </c>
      <c r="CK8" s="49" t="s">
        <v>34</v>
      </c>
      <c r="CM8" s="29" t="s">
        <v>35</v>
      </c>
    </row>
    <row r="9" spans="1:102" ht="20.25" customHeight="1" thickTop="1" thickBot="1" x14ac:dyDescent="0.3">
      <c r="A9" s="73"/>
      <c r="B9" s="75"/>
      <c r="C9" s="77"/>
      <c r="D9" s="11"/>
      <c r="E9" s="81"/>
      <c r="F9" s="11"/>
      <c r="G9" s="85" t="s">
        <v>36</v>
      </c>
      <c r="H9" s="87" t="s">
        <v>37</v>
      </c>
      <c r="I9" s="88" t="s">
        <v>38</v>
      </c>
      <c r="J9" s="89" t="s">
        <v>39</v>
      </c>
      <c r="K9" s="13"/>
      <c r="L9" s="90" t="s">
        <v>40</v>
      </c>
      <c r="M9" s="92" t="s">
        <v>25</v>
      </c>
      <c r="N9" s="93" t="s">
        <v>41</v>
      </c>
      <c r="O9" s="13"/>
      <c r="P9" s="50">
        <v>1</v>
      </c>
      <c r="Q9" s="51"/>
      <c r="R9" s="52"/>
      <c r="S9" s="50">
        <v>2</v>
      </c>
      <c r="T9" s="51"/>
      <c r="U9" s="52"/>
      <c r="V9" s="50">
        <v>3</v>
      </c>
      <c r="W9" s="51"/>
      <c r="X9" s="52"/>
      <c r="Y9" s="50">
        <v>4</v>
      </c>
      <c r="Z9" s="51"/>
      <c r="AA9" s="52"/>
      <c r="AB9" s="50">
        <v>5</v>
      </c>
      <c r="AC9" s="51"/>
      <c r="AD9" s="52"/>
      <c r="AE9" s="50">
        <v>6</v>
      </c>
      <c r="AF9" s="51"/>
      <c r="AG9" s="52"/>
      <c r="AH9" s="50">
        <v>7</v>
      </c>
      <c r="AI9" s="51"/>
      <c r="AJ9" s="52"/>
      <c r="AK9" s="50">
        <v>8</v>
      </c>
      <c r="AL9" s="51"/>
      <c r="AM9" s="52"/>
      <c r="AN9" s="50">
        <v>9</v>
      </c>
      <c r="AO9" s="51"/>
      <c r="AP9" s="52"/>
      <c r="AQ9" s="50">
        <v>10</v>
      </c>
      <c r="AR9" s="51"/>
      <c r="AS9" s="52"/>
      <c r="AT9" s="70"/>
      <c r="AU9" s="67"/>
      <c r="AV9" s="68"/>
      <c r="AW9" s="68"/>
      <c r="AX9" s="68"/>
      <c r="AY9" s="68"/>
      <c r="AZ9" s="68"/>
      <c r="BA9" s="68"/>
      <c r="BB9" s="68"/>
      <c r="BC9" s="68"/>
      <c r="BD9" s="68"/>
      <c r="BE9" s="70"/>
      <c r="BF9" s="72"/>
      <c r="BG9" s="72"/>
      <c r="BH9" s="70"/>
      <c r="BI9" s="54"/>
      <c r="BJ9" s="28"/>
      <c r="BK9" s="56"/>
      <c r="BL9" s="56"/>
      <c r="BM9" s="56"/>
      <c r="BN9" s="56"/>
      <c r="BO9" s="56"/>
      <c r="BP9" s="56"/>
      <c r="BQ9" s="56"/>
      <c r="BR9" s="56"/>
      <c r="BS9" s="56"/>
      <c r="BT9" s="56"/>
      <c r="BU9" s="57"/>
      <c r="BV9" s="28"/>
      <c r="BW9" s="62"/>
      <c r="BX9" s="63"/>
      <c r="BY9" s="63"/>
      <c r="BZ9" s="63"/>
      <c r="CA9" s="63"/>
      <c r="CB9" s="63"/>
      <c r="CC9" s="63"/>
      <c r="CD9" s="63"/>
      <c r="CE9" s="63"/>
      <c r="CF9" s="63"/>
      <c r="CG9" s="64"/>
      <c r="CH9" s="57"/>
      <c r="CJ9" s="49"/>
      <c r="CK9" s="49"/>
      <c r="CM9" s="30" t="s">
        <v>42</v>
      </c>
      <c r="CN9" s="31" t="s">
        <v>43</v>
      </c>
      <c r="CW9" s="20">
        <v>0</v>
      </c>
      <c r="CX9" s="20" t="str">
        <f>(IF(CN10="","","Perlu tingkatkan pemahaman  "))&amp;(IF(CN10="","",CN10&amp;", "))&amp;(IF(CN11="","",CN11&amp;", "))&amp;(IF(CN12="","",CN12&amp;", "))&amp;(IF(CN13="","",CN13&amp;", "))&amp;(IF(CN14="","",CN14&amp;", "))&amp;(IF(CN15="","",CN15&amp;", "))&amp;(IF(CN16="","",CN16&amp;", "))&amp;(IF(CN17="","",CN17&amp;", "))&amp;(IF(CN18="","",CN18&amp;", "))&amp;(IF(CN19="","",CN19&amp;"."))</f>
        <v xml:space="preserve">Perlu tingkatkan pemahaman  Menyampaikan sambutan dalam bentuk  pasrah penganten atau panampi pasrah penganten dalam upacara adat pengantin Jawa, Membaca nyaring wacana berhuruf Jawa 20-50 kalimat, Menulis naskah drama atau sandiwara, </v>
      </c>
    </row>
    <row r="10" spans="1:102" ht="24" customHeight="1" thickTop="1" x14ac:dyDescent="0.25">
      <c r="A10" s="74"/>
      <c r="B10" s="76"/>
      <c r="C10" s="78"/>
      <c r="D10" s="11"/>
      <c r="E10" s="81"/>
      <c r="F10" s="11"/>
      <c r="G10" s="86"/>
      <c r="H10" s="87"/>
      <c r="I10" s="88"/>
      <c r="J10" s="89"/>
      <c r="K10" s="13"/>
      <c r="L10" s="91"/>
      <c r="M10" s="90"/>
      <c r="N10" s="94"/>
      <c r="O10" s="13"/>
      <c r="P10" s="32" t="s">
        <v>44</v>
      </c>
      <c r="Q10" s="32" t="s">
        <v>45</v>
      </c>
      <c r="R10" s="32" t="s">
        <v>46</v>
      </c>
      <c r="S10" s="32" t="s">
        <v>44</v>
      </c>
      <c r="T10" s="32" t="s">
        <v>45</v>
      </c>
      <c r="U10" s="32" t="s">
        <v>47</v>
      </c>
      <c r="V10" s="32" t="s">
        <v>44</v>
      </c>
      <c r="W10" s="32" t="s">
        <v>45</v>
      </c>
      <c r="X10" s="32" t="s">
        <v>48</v>
      </c>
      <c r="Y10" s="32" t="s">
        <v>44</v>
      </c>
      <c r="Z10" s="32" t="s">
        <v>45</v>
      </c>
      <c r="AA10" s="32" t="s">
        <v>49</v>
      </c>
      <c r="AB10" s="32" t="s">
        <v>44</v>
      </c>
      <c r="AC10" s="32" t="s">
        <v>45</v>
      </c>
      <c r="AD10" s="32" t="s">
        <v>50</v>
      </c>
      <c r="AE10" s="32" t="s">
        <v>44</v>
      </c>
      <c r="AF10" s="32" t="s">
        <v>45</v>
      </c>
      <c r="AG10" s="32" t="s">
        <v>51</v>
      </c>
      <c r="AH10" s="32" t="s">
        <v>44</v>
      </c>
      <c r="AI10" s="32" t="s">
        <v>45</v>
      </c>
      <c r="AJ10" s="32" t="s">
        <v>52</v>
      </c>
      <c r="AK10" s="32" t="s">
        <v>44</v>
      </c>
      <c r="AL10" s="32" t="s">
        <v>45</v>
      </c>
      <c r="AM10" s="32" t="s">
        <v>53</v>
      </c>
      <c r="AN10" s="32" t="s">
        <v>44</v>
      </c>
      <c r="AO10" s="32" t="s">
        <v>45</v>
      </c>
      <c r="AP10" s="32" t="s">
        <v>54</v>
      </c>
      <c r="AQ10" s="32" t="s">
        <v>44</v>
      </c>
      <c r="AR10" s="32" t="s">
        <v>45</v>
      </c>
      <c r="AS10" s="33" t="s">
        <v>55</v>
      </c>
      <c r="AT10" s="70"/>
      <c r="AU10" s="32">
        <v>1</v>
      </c>
      <c r="AV10" s="32">
        <v>2</v>
      </c>
      <c r="AW10" s="32">
        <v>3</v>
      </c>
      <c r="AX10" s="32">
        <v>4</v>
      </c>
      <c r="AY10" s="32">
        <v>5</v>
      </c>
      <c r="AZ10" s="32">
        <v>6</v>
      </c>
      <c r="BA10" s="32">
        <v>7</v>
      </c>
      <c r="BB10" s="32">
        <v>8</v>
      </c>
      <c r="BC10" s="32">
        <v>9</v>
      </c>
      <c r="BD10" s="32">
        <v>10</v>
      </c>
      <c r="BE10" s="70"/>
      <c r="BF10" s="72"/>
      <c r="BG10" s="72"/>
      <c r="BH10" s="70"/>
      <c r="BI10" s="55"/>
      <c r="BJ10" s="28"/>
      <c r="BK10" s="34">
        <v>1</v>
      </c>
      <c r="BL10" s="34">
        <v>2</v>
      </c>
      <c r="BM10" s="34">
        <v>3</v>
      </c>
      <c r="BN10" s="34">
        <v>4</v>
      </c>
      <c r="BO10" s="34">
        <v>5</v>
      </c>
      <c r="BP10" s="34">
        <v>6</v>
      </c>
      <c r="BQ10" s="34">
        <v>7</v>
      </c>
      <c r="BR10" s="34">
        <v>8</v>
      </c>
      <c r="BS10" s="34">
        <v>9</v>
      </c>
      <c r="BT10" s="34">
        <v>10</v>
      </c>
      <c r="BU10" s="58"/>
      <c r="BV10" s="28"/>
      <c r="BW10" s="34">
        <v>1</v>
      </c>
      <c r="BX10" s="34">
        <v>2</v>
      </c>
      <c r="BY10" s="34">
        <v>3</v>
      </c>
      <c r="BZ10" s="34">
        <v>4</v>
      </c>
      <c r="CA10" s="34">
        <v>5</v>
      </c>
      <c r="CB10" s="34">
        <v>6</v>
      </c>
      <c r="CC10" s="34">
        <v>7</v>
      </c>
      <c r="CD10" s="34">
        <v>8</v>
      </c>
      <c r="CE10" s="34">
        <v>9</v>
      </c>
      <c r="CF10" s="34">
        <v>10</v>
      </c>
      <c r="CG10" s="34" t="s">
        <v>56</v>
      </c>
      <c r="CH10" s="58"/>
      <c r="CJ10" s="49"/>
      <c r="CK10" s="49"/>
      <c r="CM10" s="35">
        <v>1</v>
      </c>
      <c r="CN10" s="47" t="s">
        <v>211</v>
      </c>
      <c r="CW10" s="20">
        <v>1</v>
      </c>
      <c r="CX10" s="20" t="str">
        <f>(IF(CN11="","","Sudah memahami tentang "))&amp;(IF(CN11="","",CN11&amp;", "))&amp;(IF(CN12="","",CN12&amp;", "))&amp;(IF(CN13="","",CN13&amp;", "))&amp;(IF(CN14="","",CN14&amp;", "))&amp;(IF(CN15="","",CN15&amp;", "))&amp;(IF(CN16="","",CN16&amp;", "))&amp;(IF(CN17="","",CN17&amp;", "))&amp;(IF(CN18="","",CN18&amp;", "))&amp;(IF(CN19="","",CN19&amp;", "))&amp;(IF(CN10="","","Perlu tingkatkan pemahaman  "&amp;CN10&amp;"."))</f>
        <v>Sudah memahami tentang Membaca nyaring wacana berhuruf Jawa 20-50 kalimat, Menulis naskah drama atau sandiwara, Perlu tingkatkan pemahaman  Menyampaikan sambutan dalam bentuk  pasrah penganten atau panampi pasrah penganten dalam upacara adat pengantin Jawa.</v>
      </c>
    </row>
    <row r="11" spans="1:102" x14ac:dyDescent="0.25">
      <c r="A11" s="14">
        <v>1</v>
      </c>
      <c r="B11" s="14">
        <v>8994</v>
      </c>
      <c r="C11" s="14" t="s">
        <v>57</v>
      </c>
      <c r="E11" s="31">
        <f t="shared" ref="E11:E50" si="0">G11</f>
        <v>83</v>
      </c>
      <c r="F11" s="20"/>
      <c r="G11" s="31">
        <f t="shared" ref="G11:G50" si="1">IF(BI11="","",BI11)</f>
        <v>83</v>
      </c>
      <c r="H11" s="31">
        <f t="shared" ref="H11:H50" si="2">IF(BU11="","",BU11)</f>
        <v>84</v>
      </c>
      <c r="I11" s="31" t="str">
        <f t="shared" ref="I11:I50" si="3">IF(CH11="","",CH11)</f>
        <v>B</v>
      </c>
      <c r="J11" s="31" t="str">
        <f t="shared" ref="J11:J50" si="4">IF(CK11="","",CK11)</f>
        <v xml:space="preserve">Sudah memahami tentang Menyampaikan sambutan dalam bentuk  pasrah penganten atau panampi pasrah penganten dalam upacara adat pengantin Jawa, Membaca nyaring wacana berhuruf Jawa 20-50 kalimat, Menulis naskah drama atau sandiwara, </v>
      </c>
      <c r="K11" s="20"/>
      <c r="L11" s="31">
        <f t="shared" ref="L11:L50" si="5">IF(AT11="","",AT11)</f>
        <v>85</v>
      </c>
      <c r="M11" s="31">
        <f t="shared" ref="M11:M50" si="6">IF(BF11="","",BF11)</f>
        <v>90</v>
      </c>
      <c r="N11" s="31">
        <f t="shared" ref="N11:N50" si="7">IF(BG11="","",BG11)</f>
        <v>70</v>
      </c>
      <c r="P11" s="36">
        <v>85</v>
      </c>
      <c r="Q11" s="36"/>
      <c r="R11" s="37">
        <f t="shared" ref="R11:R50" si="8">IF(P11="","",IF(P11&gt;=$C$4,P11,IF(Q11&gt;=$C$4,$C$4,MAX(P11:Q11))))</f>
        <v>85</v>
      </c>
      <c r="S11" s="36">
        <v>85</v>
      </c>
      <c r="T11" s="36"/>
      <c r="U11" s="37">
        <f t="shared" ref="U11:U50" si="9">IF(S11="","",IF(S11&gt;=$C$4,S11,IF(T11&gt;=$C$4,$C$4,MAX(S11:T11))))</f>
        <v>85</v>
      </c>
      <c r="V11" s="36">
        <v>85</v>
      </c>
      <c r="W11" s="36"/>
      <c r="X11" s="37">
        <f t="shared" ref="X11:X50" si="10">IF(V11="","",IF(V11&gt;=$C$4,V11,IF(W11&gt;=$C$4,$C$4,MAX(V11:W11))))</f>
        <v>85</v>
      </c>
      <c r="Y11" s="36"/>
      <c r="Z11" s="36"/>
      <c r="AA11" s="37" t="str">
        <f t="shared" ref="AA11:AA50" si="11">IF(Y11="","",IF(Y11&gt;=$C$4,Y11,IF(Z11&gt;=$C$4,$C$4,MAX(Y11:Z11))))</f>
        <v/>
      </c>
      <c r="AB11" s="36"/>
      <c r="AC11" s="36"/>
      <c r="AD11" s="37" t="str">
        <f t="shared" ref="AD11:AD50" si="12">IF(AB11="","",IF(AB11&gt;=$C$4,AB11,IF(AC11&gt;=$C$4,$C$4,MAX(AB11:AC11))))</f>
        <v/>
      </c>
      <c r="AE11" s="36"/>
      <c r="AF11" s="36"/>
      <c r="AG11" s="37" t="str">
        <f t="shared" ref="AG11:AG50" si="13">IF(AE11="","",IF(AE11&gt;=$C$4,AE11,IF(AF11&gt;=$C$4,$C$4,MAX(AE11:AF11))))</f>
        <v/>
      </c>
      <c r="AH11" s="36"/>
      <c r="AI11" s="36"/>
      <c r="AJ11" s="37" t="str">
        <f t="shared" ref="AJ11:AJ50" si="14">IF(AH11="","",IF(AH11&gt;=$C$4,AH11,IF(AI11&gt;=$C$4,$C$4,MAX(AH11:AI11))))</f>
        <v/>
      </c>
      <c r="AK11" s="36"/>
      <c r="AL11" s="36"/>
      <c r="AM11" s="37" t="str">
        <f t="shared" ref="AM11:AM50" si="15">IF(AK11="","",IF(AK11&gt;=$C$4,AK11,IF(AL11&gt;=$C$4,$C$4,MAX(AK11:AL11))))</f>
        <v/>
      </c>
      <c r="AN11" s="36"/>
      <c r="AO11" s="36"/>
      <c r="AP11" s="37" t="str">
        <f t="shared" ref="AP11:AP50" si="16">IF(AN11="","",IF(AN11&gt;=$C$4,AN11,IF(AO11&gt;=$C$4,$C$4,MAX(AN11:AO11))))</f>
        <v/>
      </c>
      <c r="AQ11" s="36"/>
      <c r="AR11" s="36"/>
      <c r="AS11" s="37" t="str">
        <f t="shared" ref="AS11:AS50" si="17">IF(AQ11="","",IF(AQ11&gt;=$C$4,AQ11,IF(AR11&gt;=$C$4,$C$4,MAX(AQ11:AR11))))</f>
        <v/>
      </c>
      <c r="AT11" s="37">
        <f t="shared" ref="AT11:AT50" si="18">IF(R11="","",ROUND(AVERAGE(R11,U11,AJ11,AM11,AP11,AS11,X11,AA11,AD11,AG11),0))</f>
        <v>85</v>
      </c>
      <c r="AU11" s="36">
        <v>80</v>
      </c>
      <c r="AV11" s="36">
        <v>85</v>
      </c>
      <c r="AW11" s="36">
        <v>85</v>
      </c>
      <c r="AX11" s="36"/>
      <c r="AY11" s="36"/>
      <c r="AZ11" s="36"/>
      <c r="BA11" s="36"/>
      <c r="BB11" s="36"/>
      <c r="BC11" s="36"/>
      <c r="BD11" s="36"/>
      <c r="BE11" s="37">
        <f t="shared" ref="BE11:BE50" si="19">IF(AU11="","",ROUND(AVERAGE(AU11:BD11),0))</f>
        <v>83</v>
      </c>
      <c r="BF11" s="36">
        <v>90</v>
      </c>
      <c r="BG11" s="36">
        <v>70</v>
      </c>
      <c r="BH11" s="38">
        <f t="shared" ref="BH11:BH50" si="20">IF(AT11="","",IF(BF11="",AVERAGE(AT11,BE11),(2*(SUM(AT11,BE11))+AVERAGE(BF11:BG11))/5))</f>
        <v>83.2</v>
      </c>
      <c r="BI11" s="39">
        <f t="shared" ref="BI11:BI50" si="21">IF(BH11="","",ROUND(BH11,0))</f>
        <v>83</v>
      </c>
      <c r="BJ11" s="40"/>
      <c r="BK11" s="36">
        <v>85</v>
      </c>
      <c r="BL11" s="36">
        <v>82</v>
      </c>
      <c r="BM11" s="36">
        <v>85</v>
      </c>
      <c r="BN11" s="36"/>
      <c r="BO11" s="36"/>
      <c r="BP11" s="36"/>
      <c r="BQ11" s="36"/>
      <c r="BR11" s="36"/>
      <c r="BS11" s="36"/>
      <c r="BT11" s="36"/>
      <c r="BU11" s="41">
        <f t="shared" ref="BU11:BU50" si="22">IF(BK11="","",ROUND(AVERAGE(BK11:BT11),0))</f>
        <v>84</v>
      </c>
      <c r="BV11" s="40"/>
      <c r="BW11" s="36">
        <v>85</v>
      </c>
      <c r="BX11" s="36"/>
      <c r="BY11" s="36"/>
      <c r="BZ11" s="36"/>
      <c r="CA11" s="36"/>
      <c r="CB11" s="36"/>
      <c r="CC11" s="36"/>
      <c r="CD11" s="36"/>
      <c r="CE11" s="36"/>
      <c r="CF11" s="36"/>
      <c r="CG11" s="37">
        <f t="shared" ref="CG11:CG50" si="23">IF(BW11="","",ROUND(AVERAGE(BW11:CF11),0))</f>
        <v>85</v>
      </c>
      <c r="CH11" s="42" t="str">
        <f t="shared" ref="CH11:CH50" si="24">IF(CG11="","",IF(CG11&gt;=86,"A",IF(CG11&gt;=71,"B",IF(CG11&gt;=56,"C",IF(CG11&gt;=41,"D","E")))))</f>
        <v>B</v>
      </c>
      <c r="CI11" s="43"/>
      <c r="CJ11" s="45">
        <v>11</v>
      </c>
      <c r="CK11" s="44" t="str">
        <f t="shared" ref="CK11:CK50" si="25">IF(CJ11="","",VLOOKUP(CJ11,$CW$9:$CX$20,2,0))</f>
        <v xml:space="preserve">Sudah memahami tentang Menyampaikan sambutan dalam bentuk  pasrah penganten atau panampi pasrah penganten dalam upacara adat pengantin Jawa, Membaca nyaring wacana berhuruf Jawa 20-50 kalimat, Menulis naskah drama atau sandiwara, </v>
      </c>
      <c r="CM11" s="35">
        <v>2</v>
      </c>
      <c r="CN11" s="47" t="s">
        <v>212</v>
      </c>
      <c r="CW11" s="20">
        <v>2</v>
      </c>
      <c r="CX11" s="20" t="str">
        <f>(IF(CN10="","","Sudah memahami tentang "))&amp;(IF(CN10="","",CN10&amp;", "))&amp;(IF(CN12="","",CN12&amp;", "))&amp;(IF(CN13="","",CN13&amp;", "))&amp;(IF(CN14="","",CN14&amp;", "))&amp;(IF(CN15="","",CN15&amp;", "))&amp;(IF(CN16="","",CN16&amp;", "))&amp;(IF(CN17="","",CN17&amp;", "))&amp;(IF(CN18="","",CN18&amp;", "))&amp;(IF(CN19="","",CN19&amp;", "))&amp;(IF(CN11="","","Perlu tingkatkan pemahaman  "&amp;CN11&amp;"."))</f>
        <v>Sudah memahami tentang Menyampaikan sambutan dalam bentuk  pasrah penganten atau panampi pasrah penganten dalam upacara adat pengantin Jawa, Menulis naskah drama atau sandiwara, Perlu tingkatkan pemahaman  Membaca nyaring wacana berhuruf Jawa 20-50 kalimat.</v>
      </c>
    </row>
    <row r="12" spans="1:102" x14ac:dyDescent="0.25">
      <c r="A12" s="14">
        <v>2</v>
      </c>
      <c r="B12" s="14">
        <v>9008</v>
      </c>
      <c r="C12" s="14" t="s">
        <v>58</v>
      </c>
      <c r="E12" s="31">
        <f t="shared" si="0"/>
        <v>80</v>
      </c>
      <c r="F12" s="20"/>
      <c r="G12" s="31">
        <f t="shared" si="1"/>
        <v>80</v>
      </c>
      <c r="H12" s="31">
        <f t="shared" si="2"/>
        <v>80</v>
      </c>
      <c r="I12" s="31" t="str">
        <f t="shared" si="3"/>
        <v>B</v>
      </c>
      <c r="J12" s="31" t="str">
        <f t="shared" si="4"/>
        <v xml:space="preserve">Sudah memahami tentang Menyampaikan sambutan dalam bentuk  pasrah penganten atau panampi pasrah penganten dalam upacara adat pengantin Jawa, Membaca nyaring wacana berhuruf Jawa 20-50 kalimat, Menulis naskah drama atau sandiwara, </v>
      </c>
      <c r="K12" s="20"/>
      <c r="L12" s="31">
        <f t="shared" si="5"/>
        <v>82</v>
      </c>
      <c r="M12" s="31">
        <f t="shared" si="6"/>
        <v>85</v>
      </c>
      <c r="N12" s="31">
        <f t="shared" si="7"/>
        <v>54</v>
      </c>
      <c r="P12" s="36">
        <v>85</v>
      </c>
      <c r="Q12" s="36"/>
      <c r="R12" s="37">
        <f t="shared" si="8"/>
        <v>85</v>
      </c>
      <c r="S12" s="36">
        <v>80</v>
      </c>
      <c r="T12" s="36"/>
      <c r="U12" s="37">
        <f t="shared" si="9"/>
        <v>80</v>
      </c>
      <c r="V12" s="36">
        <v>80</v>
      </c>
      <c r="W12" s="36"/>
      <c r="X12" s="37">
        <f t="shared" si="10"/>
        <v>80</v>
      </c>
      <c r="Y12" s="36"/>
      <c r="Z12" s="36"/>
      <c r="AA12" s="37" t="str">
        <f t="shared" si="11"/>
        <v/>
      </c>
      <c r="AB12" s="36"/>
      <c r="AC12" s="36"/>
      <c r="AD12" s="37" t="str">
        <f t="shared" si="12"/>
        <v/>
      </c>
      <c r="AE12" s="36"/>
      <c r="AF12" s="36"/>
      <c r="AG12" s="37" t="str">
        <f t="shared" si="13"/>
        <v/>
      </c>
      <c r="AH12" s="36"/>
      <c r="AI12" s="36"/>
      <c r="AJ12" s="37" t="str">
        <f t="shared" si="14"/>
        <v/>
      </c>
      <c r="AK12" s="36"/>
      <c r="AL12" s="36"/>
      <c r="AM12" s="37" t="str">
        <f t="shared" si="15"/>
        <v/>
      </c>
      <c r="AN12" s="36"/>
      <c r="AO12" s="36"/>
      <c r="AP12" s="37" t="str">
        <f t="shared" si="16"/>
        <v/>
      </c>
      <c r="AQ12" s="36"/>
      <c r="AR12" s="36"/>
      <c r="AS12" s="37" t="str">
        <f t="shared" si="17"/>
        <v/>
      </c>
      <c r="AT12" s="37">
        <f t="shared" si="18"/>
        <v>82</v>
      </c>
      <c r="AU12" s="36">
        <v>80</v>
      </c>
      <c r="AV12" s="36">
        <v>85</v>
      </c>
      <c r="AW12" s="36">
        <v>85</v>
      </c>
      <c r="AX12" s="36"/>
      <c r="AY12" s="36"/>
      <c r="AZ12" s="36"/>
      <c r="BA12" s="36"/>
      <c r="BB12" s="36"/>
      <c r="BC12" s="36"/>
      <c r="BD12" s="36"/>
      <c r="BE12" s="37">
        <f t="shared" si="19"/>
        <v>83</v>
      </c>
      <c r="BF12" s="36">
        <v>85</v>
      </c>
      <c r="BG12" s="36">
        <v>54</v>
      </c>
      <c r="BH12" s="38">
        <f t="shared" si="20"/>
        <v>79.900000000000006</v>
      </c>
      <c r="BI12" s="39">
        <f t="shared" si="21"/>
        <v>80</v>
      </c>
      <c r="BJ12" s="40"/>
      <c r="BK12" s="36">
        <v>78</v>
      </c>
      <c r="BL12" s="36">
        <v>78</v>
      </c>
      <c r="BM12" s="36">
        <v>85</v>
      </c>
      <c r="BN12" s="36"/>
      <c r="BO12" s="36"/>
      <c r="BP12" s="36"/>
      <c r="BQ12" s="36"/>
      <c r="BR12" s="36"/>
      <c r="BS12" s="36"/>
      <c r="BT12" s="36"/>
      <c r="BU12" s="41">
        <f t="shared" si="22"/>
        <v>80</v>
      </c>
      <c r="BV12" s="40"/>
      <c r="BW12" s="36">
        <v>78</v>
      </c>
      <c r="BX12" s="36"/>
      <c r="BY12" s="36"/>
      <c r="BZ12" s="36"/>
      <c r="CA12" s="36"/>
      <c r="CB12" s="36"/>
      <c r="CC12" s="36"/>
      <c r="CD12" s="36"/>
      <c r="CE12" s="36"/>
      <c r="CF12" s="36"/>
      <c r="CG12" s="37">
        <f t="shared" si="23"/>
        <v>78</v>
      </c>
      <c r="CH12" s="42" t="str">
        <f t="shared" si="24"/>
        <v>B</v>
      </c>
      <c r="CI12" s="43"/>
      <c r="CJ12" s="45">
        <v>11</v>
      </c>
      <c r="CK12" s="44" t="str">
        <f t="shared" si="25"/>
        <v xml:space="preserve">Sudah memahami tentang Menyampaikan sambutan dalam bentuk  pasrah penganten atau panampi pasrah penganten dalam upacara adat pengantin Jawa, Membaca nyaring wacana berhuruf Jawa 20-50 kalimat, Menulis naskah drama atau sandiwara, </v>
      </c>
      <c r="CM12" s="35">
        <v>3</v>
      </c>
      <c r="CN12" s="47" t="s">
        <v>213</v>
      </c>
      <c r="CW12" s="20">
        <v>3</v>
      </c>
      <c r="CX12" s="20" t="str">
        <f>(IF(CN10="","","Sudah memahami tentang "))&amp;(IF(CN10="","",CN10&amp;", "))&amp;(IF(CN11="","",CN11&amp;", "))&amp;(IF(CN13="","",CN13&amp;", "))&amp;(IF(CN14="","",CN14&amp;", "))&amp;(IF(CN15="","",CN15&amp;", "))&amp;(IF(CN16="","",CN16&amp;", "))&amp;(IF(CN17="","",CN17&amp;", "))&amp;(IF(CN18="","",CN18&amp;", "))&amp;(IF(CN19="","",CN19&amp;", "))&amp;(IF(CN12="","","Perlu tingkatkan pemahaman  "&amp;CN12&amp;"."))</f>
        <v>Sudah memahami tentang Menyampaikan sambutan dalam bentuk  pasrah penganten atau panampi pasrah penganten dalam upacara adat pengantin Jawa, Membaca nyaring wacana berhuruf Jawa 20-50 kalimat, Perlu tingkatkan pemahaman  Menulis naskah drama atau sandiwara.</v>
      </c>
    </row>
    <row r="13" spans="1:102" x14ac:dyDescent="0.25">
      <c r="A13" s="14">
        <v>3</v>
      </c>
      <c r="B13" s="14">
        <v>9022</v>
      </c>
      <c r="C13" s="14" t="s">
        <v>59</v>
      </c>
      <c r="E13" s="31">
        <f t="shared" si="0"/>
        <v>83</v>
      </c>
      <c r="F13" s="20"/>
      <c r="G13" s="31">
        <f t="shared" si="1"/>
        <v>83</v>
      </c>
      <c r="H13" s="31">
        <f t="shared" si="2"/>
        <v>83</v>
      </c>
      <c r="I13" s="31" t="str">
        <f t="shared" si="3"/>
        <v>B</v>
      </c>
      <c r="J13" s="31" t="str">
        <f t="shared" si="4"/>
        <v xml:space="preserve">Sudah memahami tentang Menyampaikan sambutan dalam bentuk  pasrah penganten atau panampi pasrah penganten dalam upacara adat pengantin Jawa, Membaca nyaring wacana berhuruf Jawa 20-50 kalimat, Menulis naskah drama atau sandiwara, </v>
      </c>
      <c r="K13" s="20"/>
      <c r="L13" s="31">
        <f t="shared" si="5"/>
        <v>85</v>
      </c>
      <c r="M13" s="31">
        <f t="shared" si="6"/>
        <v>85</v>
      </c>
      <c r="N13" s="31">
        <f t="shared" si="7"/>
        <v>70</v>
      </c>
      <c r="P13" s="36">
        <v>85</v>
      </c>
      <c r="Q13" s="36"/>
      <c r="R13" s="37">
        <f t="shared" si="8"/>
        <v>85</v>
      </c>
      <c r="S13" s="36">
        <v>85</v>
      </c>
      <c r="T13" s="36"/>
      <c r="U13" s="37">
        <f t="shared" si="9"/>
        <v>85</v>
      </c>
      <c r="V13" s="36">
        <v>85</v>
      </c>
      <c r="W13" s="36"/>
      <c r="X13" s="37">
        <f t="shared" si="10"/>
        <v>85</v>
      </c>
      <c r="Y13" s="36"/>
      <c r="Z13" s="36"/>
      <c r="AA13" s="37" t="str">
        <f t="shared" si="11"/>
        <v/>
      </c>
      <c r="AB13" s="36"/>
      <c r="AC13" s="36"/>
      <c r="AD13" s="37" t="str">
        <f t="shared" si="12"/>
        <v/>
      </c>
      <c r="AE13" s="36"/>
      <c r="AF13" s="36"/>
      <c r="AG13" s="37" t="str">
        <f t="shared" si="13"/>
        <v/>
      </c>
      <c r="AH13" s="36"/>
      <c r="AI13" s="36"/>
      <c r="AJ13" s="37" t="str">
        <f t="shared" si="14"/>
        <v/>
      </c>
      <c r="AK13" s="36"/>
      <c r="AL13" s="36"/>
      <c r="AM13" s="37" t="str">
        <f t="shared" si="15"/>
        <v/>
      </c>
      <c r="AN13" s="36"/>
      <c r="AO13" s="36"/>
      <c r="AP13" s="37" t="str">
        <f t="shared" si="16"/>
        <v/>
      </c>
      <c r="AQ13" s="36"/>
      <c r="AR13" s="36"/>
      <c r="AS13" s="37" t="str">
        <f t="shared" si="17"/>
        <v/>
      </c>
      <c r="AT13" s="37">
        <f t="shared" si="18"/>
        <v>85</v>
      </c>
      <c r="AU13" s="36">
        <v>80</v>
      </c>
      <c r="AV13" s="36">
        <v>85</v>
      </c>
      <c r="AW13" s="36">
        <v>85</v>
      </c>
      <c r="AX13" s="36"/>
      <c r="AY13" s="36"/>
      <c r="AZ13" s="36"/>
      <c r="BA13" s="36"/>
      <c r="BB13" s="36"/>
      <c r="BC13" s="36"/>
      <c r="BD13" s="36"/>
      <c r="BE13" s="37">
        <f t="shared" si="19"/>
        <v>83</v>
      </c>
      <c r="BF13" s="36">
        <v>85</v>
      </c>
      <c r="BG13" s="36">
        <v>70</v>
      </c>
      <c r="BH13" s="38">
        <f t="shared" si="20"/>
        <v>82.7</v>
      </c>
      <c r="BI13" s="39">
        <f t="shared" si="21"/>
        <v>83</v>
      </c>
      <c r="BJ13" s="40"/>
      <c r="BK13" s="36">
        <v>85</v>
      </c>
      <c r="BL13" s="36">
        <v>80</v>
      </c>
      <c r="BM13" s="36">
        <v>85</v>
      </c>
      <c r="BN13" s="36"/>
      <c r="BO13" s="36"/>
      <c r="BP13" s="36"/>
      <c r="BQ13" s="36"/>
      <c r="BR13" s="36"/>
      <c r="BS13" s="36"/>
      <c r="BT13" s="36"/>
      <c r="BU13" s="41">
        <f t="shared" si="22"/>
        <v>83</v>
      </c>
      <c r="BV13" s="40"/>
      <c r="BW13" s="36">
        <v>85</v>
      </c>
      <c r="BX13" s="36"/>
      <c r="BY13" s="36"/>
      <c r="BZ13" s="36"/>
      <c r="CA13" s="36"/>
      <c r="CB13" s="36"/>
      <c r="CC13" s="36"/>
      <c r="CD13" s="36"/>
      <c r="CE13" s="36"/>
      <c r="CF13" s="36"/>
      <c r="CG13" s="37">
        <f t="shared" si="23"/>
        <v>85</v>
      </c>
      <c r="CH13" s="42" t="str">
        <f t="shared" si="24"/>
        <v>B</v>
      </c>
      <c r="CI13" s="43"/>
      <c r="CJ13" s="45">
        <v>11</v>
      </c>
      <c r="CK13" s="44" t="str">
        <f t="shared" si="25"/>
        <v xml:space="preserve">Sudah memahami tentang Menyampaikan sambutan dalam bentuk  pasrah penganten atau panampi pasrah penganten dalam upacara adat pengantin Jawa, Membaca nyaring wacana berhuruf Jawa 20-50 kalimat, Menulis naskah drama atau sandiwara, </v>
      </c>
      <c r="CM13" s="35">
        <v>4</v>
      </c>
      <c r="CN13" s="45"/>
      <c r="CW13" s="20">
        <v>4</v>
      </c>
      <c r="CX13" s="20" t="str">
        <f>(IF(CN10="","","Sudah memahami tentang "))&amp;(IF(CN10="","",CN10&amp;", "))&amp;(IF(CN11="","",CN11&amp;", "))&amp;(IF(CN12="","",CN12&amp;", "))&amp;(IF(CN14="","",CN14&amp;", "))&amp;(IF(CN15="","",CN15&amp;", "))&amp;(IF(CN16="","",CN16&amp;", "))&amp;(IF(CN17="","",CN17&amp;", "))&amp;(IF(CN18="","",CN18&amp;", "))&amp;(IF(CN19="","",CN19&amp;", "))&amp;(IF(CN13="","","Perlu tingkatkan pemahaman  "&amp;CN13&amp;"."))</f>
        <v xml:space="preserve">Sudah memahami tentang Menyampaikan sambutan dalam bentuk  pasrah penganten atau panampi pasrah penganten dalam upacara adat pengantin Jawa, Membaca nyaring wacana berhuruf Jawa 20-50 kalimat, Menulis naskah drama atau sandiwara, </v>
      </c>
    </row>
    <row r="14" spans="1:102" x14ac:dyDescent="0.25">
      <c r="A14" s="14">
        <v>4</v>
      </c>
      <c r="B14" s="14">
        <v>9036</v>
      </c>
      <c r="C14" s="14" t="s">
        <v>60</v>
      </c>
      <c r="E14" s="31">
        <f t="shared" si="0"/>
        <v>80</v>
      </c>
      <c r="F14" s="20"/>
      <c r="G14" s="31">
        <f t="shared" si="1"/>
        <v>80</v>
      </c>
      <c r="H14" s="31">
        <f t="shared" si="2"/>
        <v>83</v>
      </c>
      <c r="I14" s="31" t="str">
        <f t="shared" si="3"/>
        <v>B</v>
      </c>
      <c r="J14" s="31" t="str">
        <f t="shared" si="4"/>
        <v xml:space="preserve">Sudah memahami tentang Menyampaikan sambutan dalam bentuk  pasrah penganten atau panampi pasrah penganten dalam upacara adat pengantin Jawa, Membaca nyaring wacana berhuruf Jawa 20-50 kalimat, Menulis naskah drama atau sandiwara, </v>
      </c>
      <c r="K14" s="20"/>
      <c r="L14" s="31">
        <f t="shared" si="5"/>
        <v>83</v>
      </c>
      <c r="M14" s="31">
        <f t="shared" si="6"/>
        <v>85</v>
      </c>
      <c r="N14" s="31">
        <f t="shared" si="7"/>
        <v>54</v>
      </c>
      <c r="P14" s="36">
        <v>85</v>
      </c>
      <c r="Q14" s="36"/>
      <c r="R14" s="37">
        <f t="shared" si="8"/>
        <v>85</v>
      </c>
      <c r="S14" s="36">
        <v>85</v>
      </c>
      <c r="T14" s="36"/>
      <c r="U14" s="37">
        <f t="shared" si="9"/>
        <v>85</v>
      </c>
      <c r="V14" s="36">
        <v>80</v>
      </c>
      <c r="W14" s="36"/>
      <c r="X14" s="37">
        <f t="shared" si="10"/>
        <v>80</v>
      </c>
      <c r="Y14" s="36"/>
      <c r="Z14" s="36"/>
      <c r="AA14" s="37" t="str">
        <f t="shared" si="11"/>
        <v/>
      </c>
      <c r="AB14" s="36"/>
      <c r="AC14" s="36"/>
      <c r="AD14" s="37" t="str">
        <f t="shared" si="12"/>
        <v/>
      </c>
      <c r="AE14" s="36"/>
      <c r="AF14" s="36"/>
      <c r="AG14" s="37" t="str">
        <f t="shared" si="13"/>
        <v/>
      </c>
      <c r="AH14" s="36"/>
      <c r="AI14" s="36"/>
      <c r="AJ14" s="37" t="str">
        <f t="shared" si="14"/>
        <v/>
      </c>
      <c r="AK14" s="36"/>
      <c r="AL14" s="36"/>
      <c r="AM14" s="37" t="str">
        <f t="shared" si="15"/>
        <v/>
      </c>
      <c r="AN14" s="36"/>
      <c r="AO14" s="36"/>
      <c r="AP14" s="37" t="str">
        <f t="shared" si="16"/>
        <v/>
      </c>
      <c r="AQ14" s="36"/>
      <c r="AR14" s="36"/>
      <c r="AS14" s="37" t="str">
        <f t="shared" si="17"/>
        <v/>
      </c>
      <c r="AT14" s="37">
        <f t="shared" si="18"/>
        <v>83</v>
      </c>
      <c r="AU14" s="45">
        <v>80</v>
      </c>
      <c r="AV14" s="45">
        <v>85</v>
      </c>
      <c r="AW14" s="45">
        <v>85</v>
      </c>
      <c r="AX14" s="36"/>
      <c r="AY14" s="36"/>
      <c r="AZ14" s="36"/>
      <c r="BA14" s="36"/>
      <c r="BB14" s="36"/>
      <c r="BC14" s="36"/>
      <c r="BD14" s="36"/>
      <c r="BE14" s="37">
        <f t="shared" si="19"/>
        <v>83</v>
      </c>
      <c r="BF14" s="36">
        <v>85</v>
      </c>
      <c r="BG14" s="36">
        <v>54</v>
      </c>
      <c r="BH14" s="38">
        <f t="shared" si="20"/>
        <v>80.3</v>
      </c>
      <c r="BI14" s="39">
        <f t="shared" si="21"/>
        <v>80</v>
      </c>
      <c r="BJ14" s="40"/>
      <c r="BK14" s="36">
        <v>85</v>
      </c>
      <c r="BL14" s="36">
        <v>80</v>
      </c>
      <c r="BM14" s="36">
        <v>85</v>
      </c>
      <c r="BN14" s="36"/>
      <c r="BO14" s="36"/>
      <c r="BP14" s="36"/>
      <c r="BQ14" s="36"/>
      <c r="BR14" s="36"/>
      <c r="BS14" s="36"/>
      <c r="BT14" s="36"/>
      <c r="BU14" s="41">
        <f t="shared" si="22"/>
        <v>83</v>
      </c>
      <c r="BV14" s="40"/>
      <c r="BW14" s="45">
        <v>85</v>
      </c>
      <c r="BX14" s="36"/>
      <c r="BY14" s="36"/>
      <c r="BZ14" s="36"/>
      <c r="CA14" s="36"/>
      <c r="CB14" s="36"/>
      <c r="CC14" s="36"/>
      <c r="CD14" s="36"/>
      <c r="CE14" s="36"/>
      <c r="CF14" s="36"/>
      <c r="CG14" s="37">
        <f t="shared" si="23"/>
        <v>85</v>
      </c>
      <c r="CH14" s="42" t="str">
        <f t="shared" si="24"/>
        <v>B</v>
      </c>
      <c r="CI14" s="43"/>
      <c r="CJ14" s="45">
        <v>11</v>
      </c>
      <c r="CK14" s="44" t="str">
        <f t="shared" si="25"/>
        <v xml:space="preserve">Sudah memahami tentang Menyampaikan sambutan dalam bentuk  pasrah penganten atau panampi pasrah penganten dalam upacara adat pengantin Jawa, Membaca nyaring wacana berhuruf Jawa 20-50 kalimat, Menulis naskah drama atau sandiwara, </v>
      </c>
      <c r="CM14" s="35">
        <v>5</v>
      </c>
      <c r="CN14" s="45"/>
      <c r="CW14" s="20">
        <v>5</v>
      </c>
      <c r="CX14" s="20" t="str">
        <f>(IF(CN10="","","Sudah memahami tentang "))&amp;(IF(CN10="","",CN10&amp;", "))&amp;(IF(CN11="","",CN11&amp;", "))&amp;(IF(CN12="","",CN12&amp;", "))&amp;(IF(CN13="","",CN13&amp;", "))&amp;(IF(CN15="","",CN15&amp;", "))&amp;(IF(CN16="","",CN16&amp;", "))&amp;(IF(CN17="","",CN17&amp;", "))&amp;(IF(CN18="","",CN18&amp;", "))&amp;(IF(CN19="","",CN19&amp;", "))&amp;(IF(CN14="","","Perlu tingkatkan pemahaman  "&amp;CN14&amp;"."))</f>
        <v xml:space="preserve">Sudah memahami tentang Menyampaikan sambutan dalam bentuk  pasrah penganten atau panampi pasrah penganten dalam upacara adat pengantin Jawa, Membaca nyaring wacana berhuruf Jawa 20-50 kalimat, Menulis naskah drama atau sandiwara, </v>
      </c>
    </row>
    <row r="15" spans="1:102" x14ac:dyDescent="0.25">
      <c r="A15" s="14">
        <v>5</v>
      </c>
      <c r="B15" s="14">
        <v>9050</v>
      </c>
      <c r="C15" s="14" t="s">
        <v>61</v>
      </c>
      <c r="E15" s="31">
        <f t="shared" si="0"/>
        <v>82</v>
      </c>
      <c r="F15" s="20"/>
      <c r="G15" s="31">
        <f t="shared" si="1"/>
        <v>82</v>
      </c>
      <c r="H15" s="31">
        <f t="shared" si="2"/>
        <v>85</v>
      </c>
      <c r="I15" s="31" t="str">
        <f t="shared" si="3"/>
        <v>B</v>
      </c>
      <c r="J15" s="31" t="str">
        <f t="shared" si="4"/>
        <v xml:space="preserve">Sudah memahami tentang Menyampaikan sambutan dalam bentuk  pasrah penganten atau panampi pasrah penganten dalam upacara adat pengantin Jawa, Membaca nyaring wacana berhuruf Jawa 20-50 kalimat, Menulis naskah drama atau sandiwara, </v>
      </c>
      <c r="K15" s="20"/>
      <c r="L15" s="31">
        <f t="shared" si="5"/>
        <v>83</v>
      </c>
      <c r="M15" s="31">
        <f t="shared" si="6"/>
        <v>85</v>
      </c>
      <c r="N15" s="31">
        <f t="shared" si="7"/>
        <v>70</v>
      </c>
      <c r="P15" s="36">
        <v>85</v>
      </c>
      <c r="Q15" s="36"/>
      <c r="R15" s="37">
        <f t="shared" si="8"/>
        <v>85</v>
      </c>
      <c r="S15" s="36">
        <v>80</v>
      </c>
      <c r="T15" s="36"/>
      <c r="U15" s="37">
        <f t="shared" si="9"/>
        <v>80</v>
      </c>
      <c r="V15" s="36">
        <v>85</v>
      </c>
      <c r="W15" s="36"/>
      <c r="X15" s="37">
        <f t="shared" si="10"/>
        <v>85</v>
      </c>
      <c r="Y15" s="36"/>
      <c r="Z15" s="36"/>
      <c r="AA15" s="37" t="str">
        <f t="shared" si="11"/>
        <v/>
      </c>
      <c r="AB15" s="36"/>
      <c r="AC15" s="36"/>
      <c r="AD15" s="37" t="str">
        <f t="shared" si="12"/>
        <v/>
      </c>
      <c r="AE15" s="36"/>
      <c r="AF15" s="36"/>
      <c r="AG15" s="37" t="str">
        <f t="shared" si="13"/>
        <v/>
      </c>
      <c r="AH15" s="36"/>
      <c r="AI15" s="36"/>
      <c r="AJ15" s="37" t="str">
        <f t="shared" si="14"/>
        <v/>
      </c>
      <c r="AK15" s="36"/>
      <c r="AL15" s="36"/>
      <c r="AM15" s="37" t="str">
        <f t="shared" si="15"/>
        <v/>
      </c>
      <c r="AN15" s="36"/>
      <c r="AO15" s="36"/>
      <c r="AP15" s="37" t="str">
        <f t="shared" si="16"/>
        <v/>
      </c>
      <c r="AQ15" s="36"/>
      <c r="AR15" s="36"/>
      <c r="AS15" s="37" t="str">
        <f t="shared" si="17"/>
        <v/>
      </c>
      <c r="AT15" s="37">
        <f t="shared" si="18"/>
        <v>83</v>
      </c>
      <c r="AU15" s="45">
        <v>80</v>
      </c>
      <c r="AV15" s="45">
        <v>85</v>
      </c>
      <c r="AW15" s="45">
        <v>85</v>
      </c>
      <c r="AX15" s="36"/>
      <c r="AY15" s="36"/>
      <c r="AZ15" s="36"/>
      <c r="BA15" s="36"/>
      <c r="BB15" s="36"/>
      <c r="BC15" s="36"/>
      <c r="BD15" s="36"/>
      <c r="BE15" s="37">
        <f t="shared" si="19"/>
        <v>83</v>
      </c>
      <c r="BF15" s="36">
        <v>85</v>
      </c>
      <c r="BG15" s="36">
        <v>70</v>
      </c>
      <c r="BH15" s="38">
        <f t="shared" si="20"/>
        <v>81.900000000000006</v>
      </c>
      <c r="BI15" s="39">
        <f t="shared" si="21"/>
        <v>82</v>
      </c>
      <c r="BJ15" s="40"/>
      <c r="BK15" s="36">
        <v>85</v>
      </c>
      <c r="BL15" s="36">
        <v>85</v>
      </c>
      <c r="BM15" s="36">
        <v>85</v>
      </c>
      <c r="BN15" s="36"/>
      <c r="BO15" s="36"/>
      <c r="BP15" s="36"/>
      <c r="BQ15" s="36"/>
      <c r="BR15" s="36"/>
      <c r="BS15" s="36"/>
      <c r="BT15" s="36"/>
      <c r="BU15" s="41">
        <f t="shared" si="22"/>
        <v>85</v>
      </c>
      <c r="BV15" s="40"/>
      <c r="BW15" s="45">
        <v>85</v>
      </c>
      <c r="BX15" s="36"/>
      <c r="BY15" s="36"/>
      <c r="BZ15" s="36"/>
      <c r="CA15" s="36"/>
      <c r="CB15" s="36"/>
      <c r="CC15" s="36"/>
      <c r="CD15" s="36"/>
      <c r="CE15" s="36"/>
      <c r="CF15" s="36"/>
      <c r="CG15" s="37">
        <f t="shared" si="23"/>
        <v>85</v>
      </c>
      <c r="CH15" s="42" t="str">
        <f t="shared" si="24"/>
        <v>B</v>
      </c>
      <c r="CI15" s="43"/>
      <c r="CJ15" s="45">
        <v>11</v>
      </c>
      <c r="CK15" s="44" t="str">
        <f t="shared" si="25"/>
        <v xml:space="preserve">Sudah memahami tentang Menyampaikan sambutan dalam bentuk  pasrah penganten atau panampi pasrah penganten dalam upacara adat pengantin Jawa, Membaca nyaring wacana berhuruf Jawa 20-50 kalimat, Menulis naskah drama atau sandiwara, </v>
      </c>
      <c r="CM15" s="35">
        <v>6</v>
      </c>
      <c r="CN15" s="45"/>
      <c r="CW15" s="20">
        <v>6</v>
      </c>
      <c r="CX15" s="20" t="str">
        <f>(IF(CN10="","","Sudah memahami tentang "))&amp;(IF(CN10="","",CN10&amp;", "))&amp;(IF(CN11="","",CN11&amp;", "))&amp;(IF(CN12="","",CN12&amp;", "))&amp;(IF(CN13="","",CN13&amp;", "))&amp;(IF(CN14="","",CN14&amp;", "))&amp;(IF(CN16="","",CN16&amp;", "))&amp;(IF(CN17="","",CN17&amp;", "))&amp;(IF(CN18="","",CN18&amp;", "))&amp;(IF(CN19="","",CN19&amp;", "))&amp;(IF(CN15="","","Perlu tingkatkan pemahaman  "&amp;CN15&amp;"."))</f>
        <v xml:space="preserve">Sudah memahami tentang Menyampaikan sambutan dalam bentuk  pasrah penganten atau panampi pasrah penganten dalam upacara adat pengantin Jawa, Membaca nyaring wacana berhuruf Jawa 20-50 kalimat, Menulis naskah drama atau sandiwara, </v>
      </c>
    </row>
    <row r="16" spans="1:102" x14ac:dyDescent="0.25">
      <c r="A16" s="14">
        <v>6</v>
      </c>
      <c r="B16" s="14">
        <v>9064</v>
      </c>
      <c r="C16" s="14" t="s">
        <v>62</v>
      </c>
      <c r="E16" s="31">
        <f t="shared" si="0"/>
        <v>82</v>
      </c>
      <c r="F16" s="20"/>
      <c r="G16" s="31">
        <f t="shared" si="1"/>
        <v>82</v>
      </c>
      <c r="H16" s="31">
        <f t="shared" si="2"/>
        <v>86</v>
      </c>
      <c r="I16" s="31" t="str">
        <f t="shared" si="3"/>
        <v>B</v>
      </c>
      <c r="J16" s="31" t="str">
        <f t="shared" si="4"/>
        <v xml:space="preserve">Sudah memahami tentang Menyampaikan sambutan dalam bentuk  pasrah penganten atau panampi pasrah penganten dalam upacara adat pengantin Jawa, Membaca nyaring wacana berhuruf Jawa 20-50 kalimat, Menulis naskah drama atau sandiwara, </v>
      </c>
      <c r="K16" s="20"/>
      <c r="L16" s="31">
        <f t="shared" si="5"/>
        <v>83</v>
      </c>
      <c r="M16" s="31">
        <f t="shared" si="6"/>
        <v>90</v>
      </c>
      <c r="N16" s="31">
        <f t="shared" si="7"/>
        <v>64</v>
      </c>
      <c r="P16" s="36">
        <v>85</v>
      </c>
      <c r="Q16" s="36"/>
      <c r="R16" s="37">
        <f t="shared" si="8"/>
        <v>85</v>
      </c>
      <c r="S16" s="36">
        <v>80</v>
      </c>
      <c r="T16" s="36"/>
      <c r="U16" s="37">
        <f t="shared" si="9"/>
        <v>80</v>
      </c>
      <c r="V16" s="36">
        <v>85</v>
      </c>
      <c r="W16" s="36"/>
      <c r="X16" s="37">
        <f t="shared" si="10"/>
        <v>85</v>
      </c>
      <c r="Y16" s="36"/>
      <c r="Z16" s="36"/>
      <c r="AA16" s="37" t="str">
        <f t="shared" si="11"/>
        <v/>
      </c>
      <c r="AB16" s="36"/>
      <c r="AC16" s="36"/>
      <c r="AD16" s="37" t="str">
        <f t="shared" si="12"/>
        <v/>
      </c>
      <c r="AE16" s="36"/>
      <c r="AF16" s="36"/>
      <c r="AG16" s="37" t="str">
        <f t="shared" si="13"/>
        <v/>
      </c>
      <c r="AH16" s="36"/>
      <c r="AI16" s="36"/>
      <c r="AJ16" s="37" t="str">
        <f t="shared" si="14"/>
        <v/>
      </c>
      <c r="AK16" s="36"/>
      <c r="AL16" s="36"/>
      <c r="AM16" s="37" t="str">
        <f t="shared" si="15"/>
        <v/>
      </c>
      <c r="AN16" s="36"/>
      <c r="AO16" s="36"/>
      <c r="AP16" s="37" t="str">
        <f t="shared" si="16"/>
        <v/>
      </c>
      <c r="AQ16" s="36"/>
      <c r="AR16" s="36"/>
      <c r="AS16" s="37" t="str">
        <f t="shared" si="17"/>
        <v/>
      </c>
      <c r="AT16" s="37">
        <f t="shared" si="18"/>
        <v>83</v>
      </c>
      <c r="AU16" s="45">
        <v>80</v>
      </c>
      <c r="AV16" s="45">
        <v>85</v>
      </c>
      <c r="AW16" s="45">
        <v>85</v>
      </c>
      <c r="AX16" s="36"/>
      <c r="AY16" s="36"/>
      <c r="AZ16" s="36"/>
      <c r="BA16" s="36"/>
      <c r="BB16" s="36"/>
      <c r="BC16" s="36"/>
      <c r="BD16" s="36"/>
      <c r="BE16" s="37">
        <f t="shared" si="19"/>
        <v>83</v>
      </c>
      <c r="BF16" s="36">
        <v>90</v>
      </c>
      <c r="BG16" s="36">
        <v>64</v>
      </c>
      <c r="BH16" s="38">
        <f t="shared" si="20"/>
        <v>81.8</v>
      </c>
      <c r="BI16" s="39">
        <f t="shared" si="21"/>
        <v>82</v>
      </c>
      <c r="BJ16" s="40"/>
      <c r="BK16" s="36">
        <v>90</v>
      </c>
      <c r="BL16" s="36">
        <v>82</v>
      </c>
      <c r="BM16" s="36">
        <v>85</v>
      </c>
      <c r="BN16" s="36"/>
      <c r="BO16" s="36"/>
      <c r="BP16" s="36"/>
      <c r="BQ16" s="36"/>
      <c r="BR16" s="36"/>
      <c r="BS16" s="36"/>
      <c r="BT16" s="36"/>
      <c r="BU16" s="41">
        <f t="shared" si="22"/>
        <v>86</v>
      </c>
      <c r="BV16" s="40"/>
      <c r="BW16" s="45">
        <v>85</v>
      </c>
      <c r="BX16" s="36"/>
      <c r="BY16" s="36"/>
      <c r="BZ16" s="36"/>
      <c r="CA16" s="36"/>
      <c r="CB16" s="36"/>
      <c r="CC16" s="36"/>
      <c r="CD16" s="36"/>
      <c r="CE16" s="36"/>
      <c r="CF16" s="36"/>
      <c r="CG16" s="37">
        <f t="shared" si="23"/>
        <v>85</v>
      </c>
      <c r="CH16" s="42" t="str">
        <f t="shared" si="24"/>
        <v>B</v>
      </c>
      <c r="CI16" s="43"/>
      <c r="CJ16" s="45">
        <v>11</v>
      </c>
      <c r="CK16" s="44" t="str">
        <f t="shared" si="25"/>
        <v xml:space="preserve">Sudah memahami tentang Menyampaikan sambutan dalam bentuk  pasrah penganten atau panampi pasrah penganten dalam upacara adat pengantin Jawa, Membaca nyaring wacana berhuruf Jawa 20-50 kalimat, Menulis naskah drama atau sandiwara, </v>
      </c>
      <c r="CM16" s="35">
        <v>7</v>
      </c>
      <c r="CN16" s="45"/>
      <c r="CW16" s="20">
        <v>7</v>
      </c>
      <c r="CX16" s="20" t="str">
        <f>(IF(CN10="","","Sudah memahami tentang "))&amp;(IF(CN10="","",CN10&amp;", "))&amp;(IF(CN11="","",CN11&amp;", "))&amp;(IF(CN12="","",CN12&amp;", "))&amp;(IF(CN13="","",CN13&amp;", "))&amp;(IF(CN14="","",CN14&amp;", "))&amp;(IF(CN15="","",CN15&amp;", "))&amp;(IF(CN17="","",CN17&amp;", "))&amp;(IF(CN18="","",CN18&amp;", "))&amp;(IF(CN19="","",CN19&amp;", "))&amp;(IF(CN16="","","Perlu tingkatkan pemahaman  "&amp;CN16&amp;"."))</f>
        <v xml:space="preserve">Sudah memahami tentang Menyampaikan sambutan dalam bentuk  pasrah penganten atau panampi pasrah penganten dalam upacara adat pengantin Jawa, Membaca nyaring wacana berhuruf Jawa 20-50 kalimat, Menulis naskah drama atau sandiwara, </v>
      </c>
    </row>
    <row r="17" spans="1:102" x14ac:dyDescent="0.25">
      <c r="A17" s="14">
        <v>7</v>
      </c>
      <c r="B17" s="14">
        <v>9078</v>
      </c>
      <c r="C17" s="14" t="s">
        <v>63</v>
      </c>
      <c r="E17" s="31">
        <f t="shared" si="0"/>
        <v>80</v>
      </c>
      <c r="F17" s="20"/>
      <c r="G17" s="31">
        <f t="shared" si="1"/>
        <v>80</v>
      </c>
      <c r="H17" s="31">
        <f t="shared" si="2"/>
        <v>83</v>
      </c>
      <c r="I17" s="31" t="str">
        <f t="shared" si="3"/>
        <v>B</v>
      </c>
      <c r="J17" s="31" t="str">
        <f t="shared" si="4"/>
        <v xml:space="preserve">Sudah memahami tentang Menyampaikan sambutan dalam bentuk  pasrah penganten atau panampi pasrah penganten dalam upacara adat pengantin Jawa, Membaca nyaring wacana berhuruf Jawa 20-50 kalimat, Menulis naskah drama atau sandiwara, </v>
      </c>
      <c r="K17" s="20"/>
      <c r="L17" s="31">
        <f t="shared" si="5"/>
        <v>83</v>
      </c>
      <c r="M17" s="31">
        <f t="shared" si="6"/>
        <v>80</v>
      </c>
      <c r="N17" s="31">
        <f t="shared" si="7"/>
        <v>60</v>
      </c>
      <c r="P17" s="36">
        <v>85</v>
      </c>
      <c r="Q17" s="36"/>
      <c r="R17" s="37">
        <f t="shared" si="8"/>
        <v>85</v>
      </c>
      <c r="S17" s="36">
        <v>85</v>
      </c>
      <c r="T17" s="36"/>
      <c r="U17" s="37">
        <f t="shared" si="9"/>
        <v>85</v>
      </c>
      <c r="V17" s="36">
        <v>80</v>
      </c>
      <c r="W17" s="36"/>
      <c r="X17" s="37">
        <f t="shared" si="10"/>
        <v>80</v>
      </c>
      <c r="Y17" s="36"/>
      <c r="Z17" s="36"/>
      <c r="AA17" s="37" t="str">
        <f t="shared" si="11"/>
        <v/>
      </c>
      <c r="AB17" s="36"/>
      <c r="AC17" s="36"/>
      <c r="AD17" s="37" t="str">
        <f t="shared" si="12"/>
        <v/>
      </c>
      <c r="AE17" s="36"/>
      <c r="AF17" s="36"/>
      <c r="AG17" s="37" t="str">
        <f t="shared" si="13"/>
        <v/>
      </c>
      <c r="AH17" s="36"/>
      <c r="AI17" s="36"/>
      <c r="AJ17" s="37" t="str">
        <f t="shared" si="14"/>
        <v/>
      </c>
      <c r="AK17" s="36"/>
      <c r="AL17" s="36"/>
      <c r="AM17" s="37" t="str">
        <f t="shared" si="15"/>
        <v/>
      </c>
      <c r="AN17" s="36"/>
      <c r="AO17" s="36"/>
      <c r="AP17" s="37" t="str">
        <f t="shared" si="16"/>
        <v/>
      </c>
      <c r="AQ17" s="36"/>
      <c r="AR17" s="36"/>
      <c r="AS17" s="37" t="str">
        <f t="shared" si="17"/>
        <v/>
      </c>
      <c r="AT17" s="37">
        <f t="shared" si="18"/>
        <v>83</v>
      </c>
      <c r="AU17" s="45">
        <v>80</v>
      </c>
      <c r="AV17" s="45">
        <v>85</v>
      </c>
      <c r="AW17" s="45">
        <v>85</v>
      </c>
      <c r="AX17" s="36"/>
      <c r="AY17" s="36"/>
      <c r="AZ17" s="36"/>
      <c r="BA17" s="36"/>
      <c r="BB17" s="36"/>
      <c r="BC17" s="36"/>
      <c r="BD17" s="36"/>
      <c r="BE17" s="37">
        <f t="shared" si="19"/>
        <v>83</v>
      </c>
      <c r="BF17" s="36">
        <v>80</v>
      </c>
      <c r="BG17" s="36">
        <v>60</v>
      </c>
      <c r="BH17" s="38">
        <f t="shared" si="20"/>
        <v>80.400000000000006</v>
      </c>
      <c r="BI17" s="39">
        <f t="shared" si="21"/>
        <v>80</v>
      </c>
      <c r="BJ17" s="40"/>
      <c r="BK17" s="36">
        <v>85</v>
      </c>
      <c r="BL17" s="36">
        <v>80</v>
      </c>
      <c r="BM17" s="36">
        <v>85</v>
      </c>
      <c r="BN17" s="36"/>
      <c r="BO17" s="36"/>
      <c r="BP17" s="36"/>
      <c r="BQ17" s="36"/>
      <c r="BR17" s="36"/>
      <c r="BS17" s="36"/>
      <c r="BT17" s="36"/>
      <c r="BU17" s="41">
        <f t="shared" si="22"/>
        <v>83</v>
      </c>
      <c r="BV17" s="40"/>
      <c r="BW17" s="45">
        <v>85</v>
      </c>
      <c r="BX17" s="36"/>
      <c r="BY17" s="36"/>
      <c r="BZ17" s="36"/>
      <c r="CA17" s="36"/>
      <c r="CB17" s="36"/>
      <c r="CC17" s="36"/>
      <c r="CD17" s="36"/>
      <c r="CE17" s="36"/>
      <c r="CF17" s="36"/>
      <c r="CG17" s="37">
        <f t="shared" si="23"/>
        <v>85</v>
      </c>
      <c r="CH17" s="42" t="str">
        <f t="shared" si="24"/>
        <v>B</v>
      </c>
      <c r="CI17" s="43"/>
      <c r="CJ17" s="45">
        <v>11</v>
      </c>
      <c r="CK17" s="44" t="str">
        <f t="shared" si="25"/>
        <v xml:space="preserve">Sudah memahami tentang Menyampaikan sambutan dalam bentuk  pasrah penganten atau panampi pasrah penganten dalam upacara adat pengantin Jawa, Membaca nyaring wacana berhuruf Jawa 20-50 kalimat, Menulis naskah drama atau sandiwara, </v>
      </c>
      <c r="CM17" s="35">
        <v>8</v>
      </c>
      <c r="CN17" s="45"/>
      <c r="CW17" s="20">
        <v>8</v>
      </c>
      <c r="CX17" s="20" t="str">
        <f>(IF(CN10="","","Sudah memahami tentang "))&amp;(IF(CN10="","",CN10&amp;", "))&amp;(IF(CN11="","",CN11&amp;", "))&amp;(IF(CN12="","",CN12&amp;", "))&amp;(IF(CN13="","",CN13&amp;", "))&amp;(IF(CN14="","",CN14&amp;", "))&amp;(IF(CN15="","",CN15&amp;", "))&amp;(IF(CN16="","",CN16&amp;", "))&amp;(IF(CN18="","",CN18&amp;", "))&amp;(IF(CN19="","",CN19&amp;", "))&amp;(IF(CN17="","","Perlu tingkatkan pemahaman  "&amp;CN17&amp;"."))</f>
        <v xml:space="preserve">Sudah memahami tentang Menyampaikan sambutan dalam bentuk  pasrah penganten atau panampi pasrah penganten dalam upacara adat pengantin Jawa, Membaca nyaring wacana berhuruf Jawa 20-50 kalimat, Menulis naskah drama atau sandiwara, </v>
      </c>
    </row>
    <row r="18" spans="1:102" x14ac:dyDescent="0.25">
      <c r="A18" s="14">
        <v>8</v>
      </c>
      <c r="B18" s="14">
        <v>9092</v>
      </c>
      <c r="C18" s="14" t="s">
        <v>64</v>
      </c>
      <c r="E18" s="31">
        <f t="shared" si="0"/>
        <v>83</v>
      </c>
      <c r="F18" s="20"/>
      <c r="G18" s="31">
        <f t="shared" si="1"/>
        <v>83</v>
      </c>
      <c r="H18" s="31">
        <f t="shared" si="2"/>
        <v>88</v>
      </c>
      <c r="I18" s="31" t="str">
        <f t="shared" si="3"/>
        <v>B</v>
      </c>
      <c r="J18" s="31" t="str">
        <f t="shared" si="4"/>
        <v xml:space="preserve">Sudah memahami tentang Menyampaikan sambutan dalam bentuk  pasrah penganten atau panampi pasrah penganten dalam upacara adat pengantin Jawa, Membaca nyaring wacana berhuruf Jawa 20-50 kalimat, Menulis naskah drama atau sandiwara, </v>
      </c>
      <c r="K18" s="20"/>
      <c r="L18" s="31">
        <f t="shared" si="5"/>
        <v>83</v>
      </c>
      <c r="M18" s="31">
        <f t="shared" si="6"/>
        <v>90</v>
      </c>
      <c r="N18" s="31">
        <f t="shared" si="7"/>
        <v>80</v>
      </c>
      <c r="P18" s="36">
        <v>85</v>
      </c>
      <c r="Q18" s="36"/>
      <c r="R18" s="37">
        <f t="shared" si="8"/>
        <v>85</v>
      </c>
      <c r="S18" s="36">
        <v>85</v>
      </c>
      <c r="T18" s="36"/>
      <c r="U18" s="37">
        <f t="shared" si="9"/>
        <v>85</v>
      </c>
      <c r="V18" s="36">
        <v>80</v>
      </c>
      <c r="W18" s="36"/>
      <c r="X18" s="37">
        <f t="shared" si="10"/>
        <v>80</v>
      </c>
      <c r="Y18" s="36"/>
      <c r="Z18" s="36"/>
      <c r="AA18" s="37" t="str">
        <f t="shared" si="11"/>
        <v/>
      </c>
      <c r="AB18" s="36"/>
      <c r="AC18" s="36"/>
      <c r="AD18" s="37" t="str">
        <f t="shared" si="12"/>
        <v/>
      </c>
      <c r="AE18" s="36"/>
      <c r="AF18" s="36"/>
      <c r="AG18" s="37" t="str">
        <f t="shared" si="13"/>
        <v/>
      </c>
      <c r="AH18" s="36"/>
      <c r="AI18" s="36"/>
      <c r="AJ18" s="37" t="str">
        <f t="shared" si="14"/>
        <v/>
      </c>
      <c r="AK18" s="36"/>
      <c r="AL18" s="36"/>
      <c r="AM18" s="37" t="str">
        <f t="shared" si="15"/>
        <v/>
      </c>
      <c r="AN18" s="36"/>
      <c r="AO18" s="36"/>
      <c r="AP18" s="37" t="str">
        <f t="shared" si="16"/>
        <v/>
      </c>
      <c r="AQ18" s="36"/>
      <c r="AR18" s="36"/>
      <c r="AS18" s="37" t="str">
        <f t="shared" si="17"/>
        <v/>
      </c>
      <c r="AT18" s="37">
        <f t="shared" si="18"/>
        <v>83</v>
      </c>
      <c r="AU18" s="45">
        <v>80</v>
      </c>
      <c r="AV18" s="45">
        <v>85</v>
      </c>
      <c r="AW18" s="45">
        <v>85</v>
      </c>
      <c r="AX18" s="36"/>
      <c r="AY18" s="36"/>
      <c r="AZ18" s="36"/>
      <c r="BA18" s="36"/>
      <c r="BB18" s="36"/>
      <c r="BC18" s="36"/>
      <c r="BD18" s="36"/>
      <c r="BE18" s="37">
        <f t="shared" si="19"/>
        <v>83</v>
      </c>
      <c r="BF18" s="36">
        <v>90</v>
      </c>
      <c r="BG18" s="36">
        <v>80</v>
      </c>
      <c r="BH18" s="38">
        <f t="shared" si="20"/>
        <v>83.4</v>
      </c>
      <c r="BI18" s="39">
        <f t="shared" si="21"/>
        <v>83</v>
      </c>
      <c r="BJ18" s="40"/>
      <c r="BK18" s="36">
        <v>95</v>
      </c>
      <c r="BL18" s="36">
        <v>85</v>
      </c>
      <c r="BM18" s="36">
        <v>85</v>
      </c>
      <c r="BN18" s="36"/>
      <c r="BO18" s="36"/>
      <c r="BP18" s="36"/>
      <c r="BQ18" s="36"/>
      <c r="BR18" s="36"/>
      <c r="BS18" s="36"/>
      <c r="BT18" s="36"/>
      <c r="BU18" s="41">
        <f t="shared" si="22"/>
        <v>88</v>
      </c>
      <c r="BV18" s="40"/>
      <c r="BW18" s="45">
        <v>85</v>
      </c>
      <c r="BX18" s="36"/>
      <c r="BY18" s="36"/>
      <c r="BZ18" s="36"/>
      <c r="CA18" s="36"/>
      <c r="CB18" s="36"/>
      <c r="CC18" s="36"/>
      <c r="CD18" s="36"/>
      <c r="CE18" s="36"/>
      <c r="CF18" s="36"/>
      <c r="CG18" s="37">
        <f t="shared" si="23"/>
        <v>85</v>
      </c>
      <c r="CH18" s="42" t="str">
        <f t="shared" si="24"/>
        <v>B</v>
      </c>
      <c r="CI18" s="43"/>
      <c r="CJ18" s="45">
        <v>11</v>
      </c>
      <c r="CK18" s="44" t="str">
        <f t="shared" si="25"/>
        <v xml:space="preserve">Sudah memahami tentang Menyampaikan sambutan dalam bentuk  pasrah penganten atau panampi pasrah penganten dalam upacara adat pengantin Jawa, Membaca nyaring wacana berhuruf Jawa 20-50 kalimat, Menulis naskah drama atau sandiwara, </v>
      </c>
      <c r="CM18" s="35">
        <v>9</v>
      </c>
      <c r="CN18" s="45"/>
      <c r="CW18" s="20">
        <v>9</v>
      </c>
      <c r="CX18" s="20" t="str">
        <f>(IF(CN10="","","Sudah memahami tentang "))&amp;(IF(CN10="","",CN10&amp;", "))&amp;(IF(CN11="","",CN11&amp;", "))&amp;(IF(CN12="","",CN12&amp;", "))&amp;(IF(CN13="","",CN13&amp;", "))&amp;(IF(CN14="","",CN14&amp;", "))&amp;(IF(CN15="","",CN15&amp;", "))&amp;(IF(CN16="","",CN16&amp;", "))&amp;(IF(CN17="","",CN17&amp;", "))&amp;(IF(CN19="","",CN19&amp;", "))&amp;(IF(CN18="","","Perlu tingkatkan pemahaman  "&amp;CN18&amp;"."))</f>
        <v xml:space="preserve">Sudah memahami tentang Menyampaikan sambutan dalam bentuk  pasrah penganten atau panampi pasrah penganten dalam upacara adat pengantin Jawa, Membaca nyaring wacana berhuruf Jawa 20-50 kalimat, Menulis naskah drama atau sandiwara, </v>
      </c>
    </row>
    <row r="19" spans="1:102" x14ac:dyDescent="0.25">
      <c r="A19" s="14">
        <v>9</v>
      </c>
      <c r="B19" s="14">
        <v>9106</v>
      </c>
      <c r="C19" s="14" t="s">
        <v>65</v>
      </c>
      <c r="E19" s="31">
        <f t="shared" si="0"/>
        <v>82</v>
      </c>
      <c r="F19" s="20"/>
      <c r="G19" s="31">
        <f t="shared" si="1"/>
        <v>82</v>
      </c>
      <c r="H19" s="31">
        <f t="shared" si="2"/>
        <v>85</v>
      </c>
      <c r="I19" s="31" t="str">
        <f t="shared" si="3"/>
        <v>B</v>
      </c>
      <c r="J19" s="31" t="str">
        <f t="shared" si="4"/>
        <v xml:space="preserve">Sudah memahami tentang Menyampaikan sambutan dalam bentuk  pasrah penganten atau panampi pasrah penganten dalam upacara adat pengantin Jawa, Membaca nyaring wacana berhuruf Jawa 20-50 kalimat, Menulis naskah drama atau sandiwara, </v>
      </c>
      <c r="K19" s="20"/>
      <c r="L19" s="31">
        <f t="shared" si="5"/>
        <v>83</v>
      </c>
      <c r="M19" s="31">
        <f t="shared" si="6"/>
        <v>90</v>
      </c>
      <c r="N19" s="31">
        <f t="shared" si="7"/>
        <v>66</v>
      </c>
      <c r="P19" s="36">
        <v>85</v>
      </c>
      <c r="Q19" s="36"/>
      <c r="R19" s="37">
        <f t="shared" si="8"/>
        <v>85</v>
      </c>
      <c r="S19" s="36">
        <v>80</v>
      </c>
      <c r="T19" s="36"/>
      <c r="U19" s="37">
        <f t="shared" si="9"/>
        <v>80</v>
      </c>
      <c r="V19" s="36">
        <v>85</v>
      </c>
      <c r="W19" s="36"/>
      <c r="X19" s="37">
        <f t="shared" si="10"/>
        <v>85</v>
      </c>
      <c r="Y19" s="36"/>
      <c r="Z19" s="36"/>
      <c r="AA19" s="37" t="str">
        <f t="shared" si="11"/>
        <v/>
      </c>
      <c r="AB19" s="36"/>
      <c r="AC19" s="36"/>
      <c r="AD19" s="37" t="str">
        <f t="shared" si="12"/>
        <v/>
      </c>
      <c r="AE19" s="36"/>
      <c r="AF19" s="36"/>
      <c r="AG19" s="37" t="str">
        <f t="shared" si="13"/>
        <v/>
      </c>
      <c r="AH19" s="36"/>
      <c r="AI19" s="36"/>
      <c r="AJ19" s="37" t="str">
        <f t="shared" si="14"/>
        <v/>
      </c>
      <c r="AK19" s="36"/>
      <c r="AL19" s="36"/>
      <c r="AM19" s="37" t="str">
        <f t="shared" si="15"/>
        <v/>
      </c>
      <c r="AN19" s="36"/>
      <c r="AO19" s="36"/>
      <c r="AP19" s="37" t="str">
        <f t="shared" si="16"/>
        <v/>
      </c>
      <c r="AQ19" s="36"/>
      <c r="AR19" s="36"/>
      <c r="AS19" s="37" t="str">
        <f t="shared" si="17"/>
        <v/>
      </c>
      <c r="AT19" s="37">
        <f t="shared" si="18"/>
        <v>83</v>
      </c>
      <c r="AU19" s="45">
        <v>80</v>
      </c>
      <c r="AV19" s="45">
        <v>85</v>
      </c>
      <c r="AW19" s="45">
        <v>85</v>
      </c>
      <c r="AX19" s="36"/>
      <c r="AY19" s="36"/>
      <c r="AZ19" s="36"/>
      <c r="BA19" s="36"/>
      <c r="BB19" s="36"/>
      <c r="BC19" s="36"/>
      <c r="BD19" s="36"/>
      <c r="BE19" s="37">
        <f t="shared" si="19"/>
        <v>83</v>
      </c>
      <c r="BF19" s="36">
        <v>90</v>
      </c>
      <c r="BG19" s="36">
        <v>66</v>
      </c>
      <c r="BH19" s="38">
        <f t="shared" si="20"/>
        <v>82</v>
      </c>
      <c r="BI19" s="39">
        <f t="shared" si="21"/>
        <v>82</v>
      </c>
      <c r="BJ19" s="40"/>
      <c r="BK19" s="36">
        <v>85</v>
      </c>
      <c r="BL19" s="36">
        <v>85</v>
      </c>
      <c r="BM19" s="36">
        <v>85</v>
      </c>
      <c r="BN19" s="36"/>
      <c r="BO19" s="36"/>
      <c r="BP19" s="36"/>
      <c r="BQ19" s="36"/>
      <c r="BR19" s="36"/>
      <c r="BS19" s="36"/>
      <c r="BT19" s="36"/>
      <c r="BU19" s="41">
        <f t="shared" si="22"/>
        <v>85</v>
      </c>
      <c r="BV19" s="40"/>
      <c r="BW19" s="45">
        <v>85</v>
      </c>
      <c r="BX19" s="36"/>
      <c r="BY19" s="36"/>
      <c r="BZ19" s="36"/>
      <c r="CA19" s="36"/>
      <c r="CB19" s="36"/>
      <c r="CC19" s="36"/>
      <c r="CD19" s="36"/>
      <c r="CE19" s="36"/>
      <c r="CF19" s="36"/>
      <c r="CG19" s="37">
        <f t="shared" si="23"/>
        <v>85</v>
      </c>
      <c r="CH19" s="42" t="str">
        <f t="shared" si="24"/>
        <v>B</v>
      </c>
      <c r="CI19" s="43"/>
      <c r="CJ19" s="45">
        <v>11</v>
      </c>
      <c r="CK19" s="44" t="str">
        <f t="shared" si="25"/>
        <v xml:space="preserve">Sudah memahami tentang Menyampaikan sambutan dalam bentuk  pasrah penganten atau panampi pasrah penganten dalam upacara adat pengantin Jawa, Membaca nyaring wacana berhuruf Jawa 20-50 kalimat, Menulis naskah drama atau sandiwara, </v>
      </c>
      <c r="CM19" s="35">
        <v>10</v>
      </c>
      <c r="CN19" s="45"/>
      <c r="CW19" s="20">
        <v>10</v>
      </c>
      <c r="CX19" s="20" t="str">
        <f>(IF(CN10="","","Sudah memahami tentang "))&amp;(IF(CN10="","",CN10&amp;", "))&amp;(IF(CN11="","",CN11&amp;", "))&amp;(IF(CN12="","",CN12&amp;", "))&amp;(IF(CN13="","",CN13&amp;", "))&amp;(IF(CN14="","",CN14&amp;", "))&amp;(IF(CN15="","",CN15&amp;", "))&amp;(IF(CN16="","",CN16&amp;", "))&amp;(IF(CN17="","",CN17&amp;", "))&amp;(IF(CN18="","",CN18&amp;", "))&amp;(IF(CN19="","","Perlu tingkatkan pemahaman  "&amp;CN19&amp;"."))</f>
        <v xml:space="preserve">Sudah memahami tentang Menyampaikan sambutan dalam bentuk  pasrah penganten atau panampi pasrah penganten dalam upacara adat pengantin Jawa, Membaca nyaring wacana berhuruf Jawa 20-50 kalimat, Menulis naskah drama atau sandiwara, </v>
      </c>
    </row>
    <row r="20" spans="1:102" x14ac:dyDescent="0.25">
      <c r="A20" s="14">
        <v>10</v>
      </c>
      <c r="B20" s="14">
        <v>9120</v>
      </c>
      <c r="C20" s="14" t="s">
        <v>66</v>
      </c>
      <c r="E20" s="31">
        <f t="shared" si="0"/>
        <v>81</v>
      </c>
      <c r="F20" s="20"/>
      <c r="G20" s="31">
        <f t="shared" si="1"/>
        <v>81</v>
      </c>
      <c r="H20" s="31">
        <f t="shared" si="2"/>
        <v>83</v>
      </c>
      <c r="I20" s="31" t="str">
        <f t="shared" si="3"/>
        <v>B</v>
      </c>
      <c r="J20" s="31" t="str">
        <f t="shared" si="4"/>
        <v xml:space="preserve">Sudah memahami tentang Menyampaikan sambutan dalam bentuk  pasrah penganten atau panampi pasrah penganten dalam upacara adat pengantin Jawa, Membaca nyaring wacana berhuruf Jawa 20-50 kalimat, Menulis naskah drama atau sandiwara, </v>
      </c>
      <c r="K20" s="20"/>
      <c r="L20" s="31">
        <f t="shared" si="5"/>
        <v>83</v>
      </c>
      <c r="M20" s="31">
        <f t="shared" si="6"/>
        <v>85</v>
      </c>
      <c r="N20" s="31">
        <f t="shared" si="7"/>
        <v>60</v>
      </c>
      <c r="P20" s="36">
        <v>85</v>
      </c>
      <c r="Q20" s="36"/>
      <c r="R20" s="37">
        <f t="shared" si="8"/>
        <v>85</v>
      </c>
      <c r="S20" s="36">
        <v>80</v>
      </c>
      <c r="T20" s="36"/>
      <c r="U20" s="37">
        <f t="shared" si="9"/>
        <v>80</v>
      </c>
      <c r="V20" s="36">
        <v>85</v>
      </c>
      <c r="W20" s="36"/>
      <c r="X20" s="37">
        <f t="shared" si="10"/>
        <v>85</v>
      </c>
      <c r="Y20" s="36"/>
      <c r="Z20" s="36"/>
      <c r="AA20" s="37" t="str">
        <f t="shared" si="11"/>
        <v/>
      </c>
      <c r="AB20" s="36"/>
      <c r="AC20" s="36"/>
      <c r="AD20" s="37" t="str">
        <f t="shared" si="12"/>
        <v/>
      </c>
      <c r="AE20" s="36"/>
      <c r="AF20" s="36"/>
      <c r="AG20" s="37" t="str">
        <f t="shared" si="13"/>
        <v/>
      </c>
      <c r="AH20" s="36"/>
      <c r="AI20" s="36"/>
      <c r="AJ20" s="37" t="str">
        <f t="shared" si="14"/>
        <v/>
      </c>
      <c r="AK20" s="36"/>
      <c r="AL20" s="36"/>
      <c r="AM20" s="37" t="str">
        <f t="shared" si="15"/>
        <v/>
      </c>
      <c r="AN20" s="36"/>
      <c r="AO20" s="36"/>
      <c r="AP20" s="37" t="str">
        <f t="shared" si="16"/>
        <v/>
      </c>
      <c r="AQ20" s="36"/>
      <c r="AR20" s="36"/>
      <c r="AS20" s="37" t="str">
        <f t="shared" si="17"/>
        <v/>
      </c>
      <c r="AT20" s="37">
        <f t="shared" si="18"/>
        <v>83</v>
      </c>
      <c r="AU20" s="45">
        <v>80</v>
      </c>
      <c r="AV20" s="45">
        <v>85</v>
      </c>
      <c r="AW20" s="45">
        <v>85</v>
      </c>
      <c r="AX20" s="36"/>
      <c r="AY20" s="36"/>
      <c r="AZ20" s="36"/>
      <c r="BA20" s="36"/>
      <c r="BB20" s="36"/>
      <c r="BC20" s="36"/>
      <c r="BD20" s="36"/>
      <c r="BE20" s="37">
        <f t="shared" si="19"/>
        <v>83</v>
      </c>
      <c r="BF20" s="36">
        <v>85</v>
      </c>
      <c r="BG20" s="36">
        <v>60</v>
      </c>
      <c r="BH20" s="38">
        <f t="shared" si="20"/>
        <v>80.900000000000006</v>
      </c>
      <c r="BI20" s="39">
        <f t="shared" si="21"/>
        <v>81</v>
      </c>
      <c r="BJ20" s="40"/>
      <c r="BK20" s="36">
        <v>85</v>
      </c>
      <c r="BL20" s="36">
        <v>78</v>
      </c>
      <c r="BM20" s="36">
        <v>85</v>
      </c>
      <c r="BN20" s="36"/>
      <c r="BO20" s="36"/>
      <c r="BP20" s="36"/>
      <c r="BQ20" s="36"/>
      <c r="BR20" s="36"/>
      <c r="BS20" s="36"/>
      <c r="BT20" s="36"/>
      <c r="BU20" s="41">
        <f t="shared" si="22"/>
        <v>83</v>
      </c>
      <c r="BV20" s="40"/>
      <c r="BW20" s="45">
        <v>80</v>
      </c>
      <c r="BX20" s="36"/>
      <c r="BY20" s="36"/>
      <c r="BZ20" s="36"/>
      <c r="CA20" s="36"/>
      <c r="CB20" s="36"/>
      <c r="CC20" s="36"/>
      <c r="CD20" s="36"/>
      <c r="CE20" s="36"/>
      <c r="CF20" s="36"/>
      <c r="CG20" s="37">
        <f t="shared" si="23"/>
        <v>80</v>
      </c>
      <c r="CH20" s="42" t="str">
        <f t="shared" si="24"/>
        <v>B</v>
      </c>
      <c r="CI20" s="43"/>
      <c r="CJ20" s="45">
        <v>11</v>
      </c>
      <c r="CK20" s="44" t="str">
        <f t="shared" si="25"/>
        <v xml:space="preserve">Sudah memahami tentang Menyampaikan sambutan dalam bentuk  pasrah penganten atau panampi pasrah penganten dalam upacara adat pengantin Jawa, Membaca nyaring wacana berhuruf Jawa 20-50 kalimat, Menulis naskah drama atau sandiwara, </v>
      </c>
      <c r="CW20" s="20">
        <v>11</v>
      </c>
      <c r="CX20" s="20" t="str">
        <f>(IF(CN10="","","Sudah memahami tentang "))&amp;(IF(CN10="","",CN10&amp;", "))&amp;(IF(CN11="","",CN11&amp;", "))&amp;(IF(CN12="","",CN12&amp;", "))&amp;(IF(CN13="","",CN13&amp;", "))&amp;(IF(CN14="","",CN14&amp;", "))&amp;(IF(CN15="","",CN15&amp;", "))&amp;(IF(CN16="","",CN16&amp;", "))&amp;(IF(CN17="","",CN17&amp;", "))&amp;(IF(CN18="","",CN18&amp;", "))&amp;(IF(CN19="","",CN19&amp;"."))</f>
        <v xml:space="preserve">Sudah memahami tentang Menyampaikan sambutan dalam bentuk  pasrah penganten atau panampi pasrah penganten dalam upacara adat pengantin Jawa, Membaca nyaring wacana berhuruf Jawa 20-50 kalimat, Menulis naskah drama atau sandiwara, </v>
      </c>
    </row>
    <row r="21" spans="1:102" x14ac:dyDescent="0.25">
      <c r="A21" s="14">
        <v>11</v>
      </c>
      <c r="B21" s="14">
        <v>9134</v>
      </c>
      <c r="C21" s="14" t="s">
        <v>67</v>
      </c>
      <c r="E21" s="31">
        <f t="shared" si="0"/>
        <v>82</v>
      </c>
      <c r="F21" s="20"/>
      <c r="G21" s="31">
        <f t="shared" si="1"/>
        <v>82</v>
      </c>
      <c r="H21" s="31">
        <f t="shared" si="2"/>
        <v>89</v>
      </c>
      <c r="I21" s="31" t="str">
        <f t="shared" si="3"/>
        <v>B</v>
      </c>
      <c r="J21" s="31" t="str">
        <f t="shared" si="4"/>
        <v xml:space="preserve">Sudah memahami tentang Menyampaikan sambutan dalam bentuk  pasrah penganten atau panampi pasrah penganten dalam upacara adat pengantin Jawa, Membaca nyaring wacana berhuruf Jawa 20-50 kalimat, Menulis naskah drama atau sandiwara, </v>
      </c>
      <c r="K21" s="20"/>
      <c r="L21" s="31">
        <f t="shared" si="5"/>
        <v>85</v>
      </c>
      <c r="M21" s="31">
        <f t="shared" si="6"/>
        <v>85</v>
      </c>
      <c r="N21" s="31">
        <f t="shared" si="7"/>
        <v>66</v>
      </c>
      <c r="P21" s="36">
        <v>85</v>
      </c>
      <c r="Q21" s="36"/>
      <c r="R21" s="37">
        <f t="shared" si="8"/>
        <v>85</v>
      </c>
      <c r="S21" s="36">
        <v>85</v>
      </c>
      <c r="T21" s="36"/>
      <c r="U21" s="37">
        <f t="shared" si="9"/>
        <v>85</v>
      </c>
      <c r="V21" s="36">
        <v>85</v>
      </c>
      <c r="W21" s="36"/>
      <c r="X21" s="37">
        <f t="shared" si="10"/>
        <v>85</v>
      </c>
      <c r="Y21" s="36"/>
      <c r="Z21" s="36"/>
      <c r="AA21" s="37" t="str">
        <f t="shared" si="11"/>
        <v/>
      </c>
      <c r="AB21" s="36"/>
      <c r="AC21" s="36"/>
      <c r="AD21" s="37" t="str">
        <f t="shared" si="12"/>
        <v/>
      </c>
      <c r="AE21" s="36"/>
      <c r="AF21" s="36"/>
      <c r="AG21" s="37" t="str">
        <f t="shared" si="13"/>
        <v/>
      </c>
      <c r="AH21" s="36"/>
      <c r="AI21" s="36"/>
      <c r="AJ21" s="37" t="str">
        <f t="shared" si="14"/>
        <v/>
      </c>
      <c r="AK21" s="36"/>
      <c r="AL21" s="36"/>
      <c r="AM21" s="37" t="str">
        <f t="shared" si="15"/>
        <v/>
      </c>
      <c r="AN21" s="36"/>
      <c r="AO21" s="36"/>
      <c r="AP21" s="37" t="str">
        <f t="shared" si="16"/>
        <v/>
      </c>
      <c r="AQ21" s="36"/>
      <c r="AR21" s="36"/>
      <c r="AS21" s="37" t="str">
        <f t="shared" si="17"/>
        <v/>
      </c>
      <c r="AT21" s="37">
        <f t="shared" si="18"/>
        <v>85</v>
      </c>
      <c r="AU21" s="45">
        <v>80</v>
      </c>
      <c r="AV21" s="45">
        <v>85</v>
      </c>
      <c r="AW21" s="45">
        <v>85</v>
      </c>
      <c r="AX21" s="36"/>
      <c r="AY21" s="36"/>
      <c r="AZ21" s="36"/>
      <c r="BA21" s="36"/>
      <c r="BB21" s="36"/>
      <c r="BC21" s="36"/>
      <c r="BD21" s="36"/>
      <c r="BE21" s="37">
        <f t="shared" si="19"/>
        <v>83</v>
      </c>
      <c r="BF21" s="36">
        <v>85</v>
      </c>
      <c r="BG21" s="36">
        <v>66</v>
      </c>
      <c r="BH21" s="38">
        <f t="shared" si="20"/>
        <v>82.3</v>
      </c>
      <c r="BI21" s="39">
        <f t="shared" si="21"/>
        <v>82</v>
      </c>
      <c r="BJ21" s="40"/>
      <c r="BK21" s="36">
        <v>100</v>
      </c>
      <c r="BL21" s="36">
        <v>82</v>
      </c>
      <c r="BM21" s="36">
        <v>85</v>
      </c>
      <c r="BN21" s="36"/>
      <c r="BO21" s="36"/>
      <c r="BP21" s="36"/>
      <c r="BQ21" s="36"/>
      <c r="BR21" s="36"/>
      <c r="BS21" s="36"/>
      <c r="BT21" s="36"/>
      <c r="BU21" s="41">
        <f t="shared" si="22"/>
        <v>89</v>
      </c>
      <c r="BV21" s="40"/>
      <c r="BW21" s="45">
        <v>85</v>
      </c>
      <c r="BX21" s="36"/>
      <c r="BY21" s="36"/>
      <c r="BZ21" s="36"/>
      <c r="CA21" s="36"/>
      <c r="CB21" s="36"/>
      <c r="CC21" s="36"/>
      <c r="CD21" s="36"/>
      <c r="CE21" s="36"/>
      <c r="CF21" s="36"/>
      <c r="CG21" s="37">
        <f t="shared" si="23"/>
        <v>85</v>
      </c>
      <c r="CH21" s="42" t="str">
        <f t="shared" si="24"/>
        <v>B</v>
      </c>
      <c r="CI21" s="43"/>
      <c r="CJ21" s="45">
        <v>11</v>
      </c>
      <c r="CK21"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2" spans="1:102" x14ac:dyDescent="0.25">
      <c r="A22" s="14">
        <v>12</v>
      </c>
      <c r="B22" s="14">
        <v>9148</v>
      </c>
      <c r="C22" s="14" t="s">
        <v>68</v>
      </c>
      <c r="E22" s="31">
        <f t="shared" si="0"/>
        <v>83</v>
      </c>
      <c r="F22" s="20"/>
      <c r="G22" s="31">
        <f t="shared" si="1"/>
        <v>83</v>
      </c>
      <c r="H22" s="31">
        <f t="shared" si="2"/>
        <v>85</v>
      </c>
      <c r="I22" s="31" t="str">
        <f t="shared" si="3"/>
        <v>B</v>
      </c>
      <c r="J22" s="31" t="str">
        <f t="shared" si="4"/>
        <v xml:space="preserve">Sudah memahami tentang Menyampaikan sambutan dalam bentuk  pasrah penganten atau panampi pasrah penganten dalam upacara adat pengantin Jawa, Membaca nyaring wacana berhuruf Jawa 20-50 kalimat, Menulis naskah drama atau sandiwara, </v>
      </c>
      <c r="K22" s="20"/>
      <c r="L22" s="31">
        <f t="shared" si="5"/>
        <v>83</v>
      </c>
      <c r="M22" s="31">
        <f t="shared" si="6"/>
        <v>90</v>
      </c>
      <c r="N22" s="31">
        <f t="shared" si="7"/>
        <v>80</v>
      </c>
      <c r="P22" s="36">
        <v>85</v>
      </c>
      <c r="Q22" s="36"/>
      <c r="R22" s="37">
        <f t="shared" si="8"/>
        <v>85</v>
      </c>
      <c r="S22" s="36">
        <v>80</v>
      </c>
      <c r="T22" s="36"/>
      <c r="U22" s="37">
        <f t="shared" si="9"/>
        <v>80</v>
      </c>
      <c r="V22" s="36">
        <v>85</v>
      </c>
      <c r="W22" s="36"/>
      <c r="X22" s="37">
        <f t="shared" si="10"/>
        <v>85</v>
      </c>
      <c r="Y22" s="36"/>
      <c r="Z22" s="36"/>
      <c r="AA22" s="37" t="str">
        <f t="shared" si="11"/>
        <v/>
      </c>
      <c r="AB22" s="36"/>
      <c r="AC22" s="36"/>
      <c r="AD22" s="37" t="str">
        <f t="shared" si="12"/>
        <v/>
      </c>
      <c r="AE22" s="36"/>
      <c r="AF22" s="36"/>
      <c r="AG22" s="37" t="str">
        <f t="shared" si="13"/>
        <v/>
      </c>
      <c r="AH22" s="36"/>
      <c r="AI22" s="36"/>
      <c r="AJ22" s="37" t="str">
        <f t="shared" si="14"/>
        <v/>
      </c>
      <c r="AK22" s="36"/>
      <c r="AL22" s="36"/>
      <c r="AM22" s="37" t="str">
        <f t="shared" si="15"/>
        <v/>
      </c>
      <c r="AN22" s="36"/>
      <c r="AO22" s="36"/>
      <c r="AP22" s="37" t="str">
        <f t="shared" si="16"/>
        <v/>
      </c>
      <c r="AQ22" s="36"/>
      <c r="AR22" s="36"/>
      <c r="AS22" s="37" t="str">
        <f t="shared" si="17"/>
        <v/>
      </c>
      <c r="AT22" s="37">
        <f t="shared" si="18"/>
        <v>83</v>
      </c>
      <c r="AU22" s="45">
        <v>80</v>
      </c>
      <c r="AV22" s="45">
        <v>85</v>
      </c>
      <c r="AW22" s="45">
        <v>85</v>
      </c>
      <c r="AX22" s="36"/>
      <c r="AY22" s="36"/>
      <c r="AZ22" s="36"/>
      <c r="BA22" s="36"/>
      <c r="BB22" s="36"/>
      <c r="BC22" s="36"/>
      <c r="BD22" s="36"/>
      <c r="BE22" s="37">
        <f t="shared" si="19"/>
        <v>83</v>
      </c>
      <c r="BF22" s="36">
        <v>90</v>
      </c>
      <c r="BG22" s="36">
        <v>80</v>
      </c>
      <c r="BH22" s="38">
        <f t="shared" si="20"/>
        <v>83.4</v>
      </c>
      <c r="BI22" s="39">
        <f t="shared" si="21"/>
        <v>83</v>
      </c>
      <c r="BJ22" s="40"/>
      <c r="BK22" s="36">
        <v>85</v>
      </c>
      <c r="BL22" s="36">
        <v>85</v>
      </c>
      <c r="BM22" s="36">
        <v>85</v>
      </c>
      <c r="BN22" s="36"/>
      <c r="BO22" s="36"/>
      <c r="BP22" s="36"/>
      <c r="BQ22" s="36"/>
      <c r="BR22" s="36"/>
      <c r="BS22" s="36"/>
      <c r="BT22" s="36"/>
      <c r="BU22" s="41">
        <f t="shared" si="22"/>
        <v>85</v>
      </c>
      <c r="BV22" s="40"/>
      <c r="BW22" s="45">
        <v>85</v>
      </c>
      <c r="BX22" s="36"/>
      <c r="BY22" s="36"/>
      <c r="BZ22" s="36"/>
      <c r="CA22" s="36"/>
      <c r="CB22" s="36"/>
      <c r="CC22" s="36"/>
      <c r="CD22" s="36"/>
      <c r="CE22" s="36"/>
      <c r="CF22" s="36"/>
      <c r="CG22" s="37">
        <f t="shared" si="23"/>
        <v>85</v>
      </c>
      <c r="CH22" s="42" t="str">
        <f t="shared" si="24"/>
        <v>B</v>
      </c>
      <c r="CI22" s="43"/>
      <c r="CJ22" s="45">
        <v>11</v>
      </c>
      <c r="CK22"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3" spans="1:102" x14ac:dyDescent="0.25">
      <c r="A23" s="14">
        <v>13</v>
      </c>
      <c r="B23" s="14">
        <v>9162</v>
      </c>
      <c r="C23" s="14" t="s">
        <v>69</v>
      </c>
      <c r="E23" s="31">
        <f t="shared" si="0"/>
        <v>81</v>
      </c>
      <c r="F23" s="20"/>
      <c r="G23" s="31">
        <f t="shared" si="1"/>
        <v>81</v>
      </c>
      <c r="H23" s="31">
        <f t="shared" si="2"/>
        <v>80</v>
      </c>
      <c r="I23" s="31" t="str">
        <f t="shared" si="3"/>
        <v>B</v>
      </c>
      <c r="J23" s="31" t="str">
        <f t="shared" si="4"/>
        <v xml:space="preserve">Sudah memahami tentang Menyampaikan sambutan dalam bentuk  pasrah penganten atau panampi pasrah penganten dalam upacara adat pengantin Jawa, Membaca nyaring wacana berhuruf Jawa 20-50 kalimat, Menulis naskah drama atau sandiwara, </v>
      </c>
      <c r="K23" s="20"/>
      <c r="L23" s="31">
        <f t="shared" si="5"/>
        <v>82</v>
      </c>
      <c r="M23" s="31">
        <f t="shared" si="6"/>
        <v>85</v>
      </c>
      <c r="N23" s="31">
        <f t="shared" si="7"/>
        <v>60</v>
      </c>
      <c r="P23" s="36">
        <v>85</v>
      </c>
      <c r="Q23" s="36"/>
      <c r="R23" s="37">
        <f t="shared" si="8"/>
        <v>85</v>
      </c>
      <c r="S23" s="36">
        <v>80</v>
      </c>
      <c r="T23" s="36"/>
      <c r="U23" s="37">
        <f t="shared" si="9"/>
        <v>80</v>
      </c>
      <c r="V23" s="36">
        <v>80</v>
      </c>
      <c r="W23" s="36"/>
      <c r="X23" s="37">
        <f t="shared" si="10"/>
        <v>80</v>
      </c>
      <c r="Y23" s="36"/>
      <c r="Z23" s="36"/>
      <c r="AA23" s="37" t="str">
        <f t="shared" si="11"/>
        <v/>
      </c>
      <c r="AB23" s="36"/>
      <c r="AC23" s="36"/>
      <c r="AD23" s="37" t="str">
        <f t="shared" si="12"/>
        <v/>
      </c>
      <c r="AE23" s="36"/>
      <c r="AF23" s="36"/>
      <c r="AG23" s="37" t="str">
        <f t="shared" si="13"/>
        <v/>
      </c>
      <c r="AH23" s="36"/>
      <c r="AI23" s="36"/>
      <c r="AJ23" s="37" t="str">
        <f t="shared" si="14"/>
        <v/>
      </c>
      <c r="AK23" s="36"/>
      <c r="AL23" s="36"/>
      <c r="AM23" s="37" t="str">
        <f t="shared" si="15"/>
        <v/>
      </c>
      <c r="AN23" s="36"/>
      <c r="AO23" s="36"/>
      <c r="AP23" s="37" t="str">
        <f t="shared" si="16"/>
        <v/>
      </c>
      <c r="AQ23" s="36"/>
      <c r="AR23" s="36"/>
      <c r="AS23" s="37" t="str">
        <f t="shared" si="17"/>
        <v/>
      </c>
      <c r="AT23" s="37">
        <f t="shared" si="18"/>
        <v>82</v>
      </c>
      <c r="AU23" s="45">
        <v>80</v>
      </c>
      <c r="AV23" s="45">
        <v>85</v>
      </c>
      <c r="AW23" s="45">
        <v>85</v>
      </c>
      <c r="AX23" s="36"/>
      <c r="AY23" s="36"/>
      <c r="AZ23" s="36"/>
      <c r="BA23" s="36"/>
      <c r="BB23" s="36"/>
      <c r="BC23" s="36"/>
      <c r="BD23" s="36"/>
      <c r="BE23" s="37">
        <f t="shared" si="19"/>
        <v>83</v>
      </c>
      <c r="BF23" s="36">
        <v>85</v>
      </c>
      <c r="BG23" s="36">
        <v>60</v>
      </c>
      <c r="BH23" s="38">
        <f t="shared" si="20"/>
        <v>80.5</v>
      </c>
      <c r="BI23" s="39">
        <f t="shared" si="21"/>
        <v>81</v>
      </c>
      <c r="BJ23" s="40"/>
      <c r="BK23" s="36">
        <v>78</v>
      </c>
      <c r="BL23" s="36">
        <v>78</v>
      </c>
      <c r="BM23" s="36">
        <v>85</v>
      </c>
      <c r="BN23" s="36"/>
      <c r="BO23" s="36"/>
      <c r="BP23" s="36"/>
      <c r="BQ23" s="36"/>
      <c r="BR23" s="36"/>
      <c r="BS23" s="36"/>
      <c r="BT23" s="36"/>
      <c r="BU23" s="41">
        <f t="shared" si="22"/>
        <v>80</v>
      </c>
      <c r="BV23" s="40"/>
      <c r="BW23" s="45">
        <v>78</v>
      </c>
      <c r="BX23" s="36"/>
      <c r="BY23" s="36"/>
      <c r="BZ23" s="36"/>
      <c r="CA23" s="36"/>
      <c r="CB23" s="36"/>
      <c r="CC23" s="36"/>
      <c r="CD23" s="36"/>
      <c r="CE23" s="36"/>
      <c r="CF23" s="36"/>
      <c r="CG23" s="37">
        <f t="shared" si="23"/>
        <v>78</v>
      </c>
      <c r="CH23" s="42" t="str">
        <f t="shared" si="24"/>
        <v>B</v>
      </c>
      <c r="CI23" s="43"/>
      <c r="CJ23" s="45">
        <v>11</v>
      </c>
      <c r="CK23"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4" spans="1:102" x14ac:dyDescent="0.25">
      <c r="A24" s="14">
        <v>14</v>
      </c>
      <c r="B24" s="14">
        <v>9176</v>
      </c>
      <c r="C24" s="14" t="s">
        <v>70</v>
      </c>
      <c r="E24" s="31">
        <f t="shared" si="0"/>
        <v>84</v>
      </c>
      <c r="F24" s="20"/>
      <c r="G24" s="31">
        <f t="shared" si="1"/>
        <v>84</v>
      </c>
      <c r="H24" s="31">
        <f t="shared" si="2"/>
        <v>85</v>
      </c>
      <c r="I24" s="31" t="str">
        <f t="shared" si="3"/>
        <v>B</v>
      </c>
      <c r="J24" s="31" t="str">
        <f t="shared" si="4"/>
        <v xml:space="preserve">Sudah memahami tentang Menyampaikan sambutan dalam bentuk  pasrah penganten atau panampi pasrah penganten dalam upacara adat pengantin Jawa, Membaca nyaring wacana berhuruf Jawa 20-50 kalimat, Menulis naskah drama atau sandiwara, </v>
      </c>
      <c r="K24" s="20"/>
      <c r="L24" s="31">
        <f t="shared" si="5"/>
        <v>85</v>
      </c>
      <c r="M24" s="31">
        <f t="shared" si="6"/>
        <v>90</v>
      </c>
      <c r="N24" s="31">
        <f t="shared" si="7"/>
        <v>74</v>
      </c>
      <c r="P24" s="36">
        <v>85</v>
      </c>
      <c r="Q24" s="36"/>
      <c r="R24" s="37">
        <f t="shared" si="8"/>
        <v>85</v>
      </c>
      <c r="S24" s="36">
        <v>90</v>
      </c>
      <c r="T24" s="36"/>
      <c r="U24" s="37">
        <f t="shared" si="9"/>
        <v>90</v>
      </c>
      <c r="V24" s="36">
        <v>80</v>
      </c>
      <c r="W24" s="36"/>
      <c r="X24" s="37">
        <f t="shared" si="10"/>
        <v>80</v>
      </c>
      <c r="Y24" s="36"/>
      <c r="Z24" s="36"/>
      <c r="AA24" s="37" t="str">
        <f t="shared" si="11"/>
        <v/>
      </c>
      <c r="AB24" s="36"/>
      <c r="AC24" s="36"/>
      <c r="AD24" s="37" t="str">
        <f t="shared" si="12"/>
        <v/>
      </c>
      <c r="AE24" s="36"/>
      <c r="AF24" s="36"/>
      <c r="AG24" s="37" t="str">
        <f t="shared" si="13"/>
        <v/>
      </c>
      <c r="AH24" s="36"/>
      <c r="AI24" s="36"/>
      <c r="AJ24" s="37" t="str">
        <f t="shared" si="14"/>
        <v/>
      </c>
      <c r="AK24" s="36"/>
      <c r="AL24" s="36"/>
      <c r="AM24" s="37" t="str">
        <f t="shared" si="15"/>
        <v/>
      </c>
      <c r="AN24" s="36"/>
      <c r="AO24" s="36"/>
      <c r="AP24" s="37" t="str">
        <f t="shared" si="16"/>
        <v/>
      </c>
      <c r="AQ24" s="36"/>
      <c r="AR24" s="36"/>
      <c r="AS24" s="37" t="str">
        <f t="shared" si="17"/>
        <v/>
      </c>
      <c r="AT24" s="37">
        <f t="shared" si="18"/>
        <v>85</v>
      </c>
      <c r="AU24" s="45">
        <v>80</v>
      </c>
      <c r="AV24" s="45">
        <v>85</v>
      </c>
      <c r="AW24" s="45">
        <v>85</v>
      </c>
      <c r="AX24" s="36"/>
      <c r="AY24" s="36"/>
      <c r="AZ24" s="36"/>
      <c r="BA24" s="36"/>
      <c r="BB24" s="36"/>
      <c r="BC24" s="36"/>
      <c r="BD24" s="36"/>
      <c r="BE24" s="37">
        <f t="shared" si="19"/>
        <v>83</v>
      </c>
      <c r="BF24" s="36">
        <v>90</v>
      </c>
      <c r="BG24" s="36">
        <v>74</v>
      </c>
      <c r="BH24" s="38">
        <f t="shared" si="20"/>
        <v>83.6</v>
      </c>
      <c r="BI24" s="39">
        <f t="shared" si="21"/>
        <v>84</v>
      </c>
      <c r="BJ24" s="40"/>
      <c r="BK24" s="36">
        <v>85</v>
      </c>
      <c r="BL24" s="36">
        <v>85</v>
      </c>
      <c r="BM24" s="36">
        <v>85</v>
      </c>
      <c r="BN24" s="36"/>
      <c r="BO24" s="36"/>
      <c r="BP24" s="36"/>
      <c r="BQ24" s="36"/>
      <c r="BR24" s="36"/>
      <c r="BS24" s="36"/>
      <c r="BT24" s="36"/>
      <c r="BU24" s="41">
        <f t="shared" si="22"/>
        <v>85</v>
      </c>
      <c r="BV24" s="40"/>
      <c r="BW24" s="45">
        <v>85</v>
      </c>
      <c r="BX24" s="36"/>
      <c r="BY24" s="36"/>
      <c r="BZ24" s="36"/>
      <c r="CA24" s="36"/>
      <c r="CB24" s="36"/>
      <c r="CC24" s="36"/>
      <c r="CD24" s="36"/>
      <c r="CE24" s="36"/>
      <c r="CF24" s="36"/>
      <c r="CG24" s="37">
        <f t="shared" si="23"/>
        <v>85</v>
      </c>
      <c r="CH24" s="42" t="str">
        <f t="shared" si="24"/>
        <v>B</v>
      </c>
      <c r="CI24" s="43"/>
      <c r="CJ24" s="45">
        <v>11</v>
      </c>
      <c r="CK24"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5" spans="1:102" x14ac:dyDescent="0.25">
      <c r="A25" s="14">
        <v>15</v>
      </c>
      <c r="B25" s="14">
        <v>9190</v>
      </c>
      <c r="C25" s="14" t="s">
        <v>71</v>
      </c>
      <c r="E25" s="31">
        <f t="shared" si="0"/>
        <v>82</v>
      </c>
      <c r="F25" s="20"/>
      <c r="G25" s="31">
        <f t="shared" si="1"/>
        <v>82</v>
      </c>
      <c r="H25" s="31">
        <f t="shared" si="2"/>
        <v>87</v>
      </c>
      <c r="I25" s="31" t="str">
        <f t="shared" si="3"/>
        <v>B</v>
      </c>
      <c r="J25" s="31" t="str">
        <f t="shared" si="4"/>
        <v xml:space="preserve">Sudah memahami tentang Menyampaikan sambutan dalam bentuk  pasrah penganten atau panampi pasrah penganten dalam upacara adat pengantin Jawa, Membaca nyaring wacana berhuruf Jawa 20-50 kalimat, Menulis naskah drama atau sandiwara, </v>
      </c>
      <c r="K25" s="20"/>
      <c r="L25" s="31">
        <f t="shared" si="5"/>
        <v>83</v>
      </c>
      <c r="M25" s="31">
        <f t="shared" si="6"/>
        <v>90</v>
      </c>
      <c r="N25" s="31">
        <f t="shared" si="7"/>
        <v>70</v>
      </c>
      <c r="P25" s="36">
        <v>85</v>
      </c>
      <c r="Q25" s="36"/>
      <c r="R25" s="37">
        <f t="shared" si="8"/>
        <v>85</v>
      </c>
      <c r="S25" s="36">
        <v>80</v>
      </c>
      <c r="T25" s="36"/>
      <c r="U25" s="37">
        <f t="shared" si="9"/>
        <v>80</v>
      </c>
      <c r="V25" s="36">
        <v>85</v>
      </c>
      <c r="W25" s="36"/>
      <c r="X25" s="37">
        <f t="shared" si="10"/>
        <v>85</v>
      </c>
      <c r="Y25" s="36"/>
      <c r="Z25" s="36"/>
      <c r="AA25" s="37" t="str">
        <f t="shared" si="11"/>
        <v/>
      </c>
      <c r="AB25" s="36"/>
      <c r="AC25" s="36"/>
      <c r="AD25" s="37" t="str">
        <f t="shared" si="12"/>
        <v/>
      </c>
      <c r="AE25" s="36"/>
      <c r="AF25" s="36"/>
      <c r="AG25" s="37" t="str">
        <f t="shared" si="13"/>
        <v/>
      </c>
      <c r="AH25" s="36"/>
      <c r="AI25" s="36"/>
      <c r="AJ25" s="37" t="str">
        <f t="shared" si="14"/>
        <v/>
      </c>
      <c r="AK25" s="36"/>
      <c r="AL25" s="36"/>
      <c r="AM25" s="37" t="str">
        <f t="shared" si="15"/>
        <v/>
      </c>
      <c r="AN25" s="36"/>
      <c r="AO25" s="36"/>
      <c r="AP25" s="37" t="str">
        <f t="shared" si="16"/>
        <v/>
      </c>
      <c r="AQ25" s="36"/>
      <c r="AR25" s="36"/>
      <c r="AS25" s="37" t="str">
        <f t="shared" si="17"/>
        <v/>
      </c>
      <c r="AT25" s="37">
        <f t="shared" si="18"/>
        <v>83</v>
      </c>
      <c r="AU25" s="45">
        <v>80</v>
      </c>
      <c r="AV25" s="45">
        <v>85</v>
      </c>
      <c r="AW25" s="45">
        <v>85</v>
      </c>
      <c r="AX25" s="36"/>
      <c r="AY25" s="36"/>
      <c r="AZ25" s="36"/>
      <c r="BA25" s="36"/>
      <c r="BB25" s="36"/>
      <c r="BC25" s="36"/>
      <c r="BD25" s="36"/>
      <c r="BE25" s="37">
        <f t="shared" si="19"/>
        <v>83</v>
      </c>
      <c r="BF25" s="36">
        <v>90</v>
      </c>
      <c r="BG25" s="36">
        <v>70</v>
      </c>
      <c r="BH25" s="38">
        <f t="shared" si="20"/>
        <v>82.4</v>
      </c>
      <c r="BI25" s="39">
        <f t="shared" si="21"/>
        <v>82</v>
      </c>
      <c r="BJ25" s="40"/>
      <c r="BK25" s="36">
        <v>90</v>
      </c>
      <c r="BL25" s="36">
        <v>85</v>
      </c>
      <c r="BM25" s="36">
        <v>85</v>
      </c>
      <c r="BN25" s="36"/>
      <c r="BO25" s="36"/>
      <c r="BP25" s="36"/>
      <c r="BQ25" s="36"/>
      <c r="BR25" s="36"/>
      <c r="BS25" s="36"/>
      <c r="BT25" s="36"/>
      <c r="BU25" s="41">
        <f t="shared" si="22"/>
        <v>87</v>
      </c>
      <c r="BV25" s="40"/>
      <c r="BW25" s="45">
        <v>85</v>
      </c>
      <c r="BX25" s="36"/>
      <c r="BY25" s="36"/>
      <c r="BZ25" s="36"/>
      <c r="CA25" s="36"/>
      <c r="CB25" s="36"/>
      <c r="CC25" s="36"/>
      <c r="CD25" s="36"/>
      <c r="CE25" s="36"/>
      <c r="CF25" s="36"/>
      <c r="CG25" s="37">
        <f t="shared" si="23"/>
        <v>85</v>
      </c>
      <c r="CH25" s="42" t="str">
        <f t="shared" si="24"/>
        <v>B</v>
      </c>
      <c r="CI25" s="43"/>
      <c r="CJ25" s="45">
        <v>11</v>
      </c>
      <c r="CK25"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6" spans="1:102" x14ac:dyDescent="0.25">
      <c r="A26" s="14">
        <v>16</v>
      </c>
      <c r="B26" s="14">
        <v>9204</v>
      </c>
      <c r="C26" s="14" t="s">
        <v>72</v>
      </c>
      <c r="E26" s="31">
        <f t="shared" si="0"/>
        <v>80</v>
      </c>
      <c r="F26" s="20"/>
      <c r="G26" s="31">
        <f t="shared" si="1"/>
        <v>80</v>
      </c>
      <c r="H26" s="31">
        <f t="shared" si="2"/>
        <v>85</v>
      </c>
      <c r="I26" s="31" t="str">
        <f t="shared" si="3"/>
        <v>B</v>
      </c>
      <c r="J26" s="31" t="str">
        <f t="shared" si="4"/>
        <v xml:space="preserve">Sudah memahami tentang Menyampaikan sambutan dalam bentuk  pasrah penganten atau panampi pasrah penganten dalam upacara adat pengantin Jawa, Membaca nyaring wacana berhuruf Jawa 20-50 kalimat, Menulis naskah drama atau sandiwara, </v>
      </c>
      <c r="K26" s="20"/>
      <c r="L26" s="31">
        <f t="shared" si="5"/>
        <v>82</v>
      </c>
      <c r="M26" s="31">
        <f t="shared" si="6"/>
        <v>85</v>
      </c>
      <c r="N26" s="31">
        <f t="shared" si="7"/>
        <v>56</v>
      </c>
      <c r="P26" s="36">
        <v>85</v>
      </c>
      <c r="Q26" s="36"/>
      <c r="R26" s="37">
        <f t="shared" si="8"/>
        <v>85</v>
      </c>
      <c r="S26" s="36">
        <v>80</v>
      </c>
      <c r="T26" s="36"/>
      <c r="U26" s="37">
        <f t="shared" si="9"/>
        <v>80</v>
      </c>
      <c r="V26" s="36">
        <v>80</v>
      </c>
      <c r="W26" s="36"/>
      <c r="X26" s="37">
        <f t="shared" si="10"/>
        <v>80</v>
      </c>
      <c r="Y26" s="36"/>
      <c r="Z26" s="36"/>
      <c r="AA26" s="37" t="str">
        <f t="shared" si="11"/>
        <v/>
      </c>
      <c r="AB26" s="36"/>
      <c r="AC26" s="36"/>
      <c r="AD26" s="37" t="str">
        <f t="shared" si="12"/>
        <v/>
      </c>
      <c r="AE26" s="36"/>
      <c r="AF26" s="36"/>
      <c r="AG26" s="37" t="str">
        <f t="shared" si="13"/>
        <v/>
      </c>
      <c r="AH26" s="36"/>
      <c r="AI26" s="36"/>
      <c r="AJ26" s="37" t="str">
        <f t="shared" si="14"/>
        <v/>
      </c>
      <c r="AK26" s="36"/>
      <c r="AL26" s="36"/>
      <c r="AM26" s="37" t="str">
        <f t="shared" si="15"/>
        <v/>
      </c>
      <c r="AN26" s="36"/>
      <c r="AO26" s="36"/>
      <c r="AP26" s="37" t="str">
        <f t="shared" si="16"/>
        <v/>
      </c>
      <c r="AQ26" s="36"/>
      <c r="AR26" s="36"/>
      <c r="AS26" s="37" t="str">
        <f t="shared" si="17"/>
        <v/>
      </c>
      <c r="AT26" s="37">
        <f t="shared" si="18"/>
        <v>82</v>
      </c>
      <c r="AU26" s="45">
        <v>80</v>
      </c>
      <c r="AV26" s="45">
        <v>85</v>
      </c>
      <c r="AW26" s="45">
        <v>85</v>
      </c>
      <c r="AX26" s="36"/>
      <c r="AY26" s="36"/>
      <c r="AZ26" s="36"/>
      <c r="BA26" s="36"/>
      <c r="BB26" s="36"/>
      <c r="BC26" s="36"/>
      <c r="BD26" s="36"/>
      <c r="BE26" s="37">
        <f t="shared" si="19"/>
        <v>83</v>
      </c>
      <c r="BF26" s="36">
        <v>85</v>
      </c>
      <c r="BG26" s="36">
        <v>56</v>
      </c>
      <c r="BH26" s="38">
        <f t="shared" si="20"/>
        <v>80.099999999999994</v>
      </c>
      <c r="BI26" s="39">
        <f t="shared" si="21"/>
        <v>80</v>
      </c>
      <c r="BJ26" s="40"/>
      <c r="BK26" s="36">
        <v>90</v>
      </c>
      <c r="BL26" s="36">
        <v>80</v>
      </c>
      <c r="BM26" s="36">
        <v>85</v>
      </c>
      <c r="BN26" s="36"/>
      <c r="BO26" s="36"/>
      <c r="BP26" s="36"/>
      <c r="BQ26" s="36"/>
      <c r="BR26" s="36"/>
      <c r="BS26" s="36"/>
      <c r="BT26" s="36"/>
      <c r="BU26" s="41">
        <f t="shared" si="22"/>
        <v>85</v>
      </c>
      <c r="BV26" s="40"/>
      <c r="BW26" s="45">
        <v>85</v>
      </c>
      <c r="BX26" s="36"/>
      <c r="BY26" s="36"/>
      <c r="BZ26" s="36"/>
      <c r="CA26" s="36"/>
      <c r="CB26" s="36"/>
      <c r="CC26" s="36"/>
      <c r="CD26" s="36"/>
      <c r="CE26" s="36"/>
      <c r="CF26" s="36"/>
      <c r="CG26" s="37">
        <f t="shared" si="23"/>
        <v>85</v>
      </c>
      <c r="CH26" s="42" t="str">
        <f t="shared" si="24"/>
        <v>B</v>
      </c>
      <c r="CI26" s="43"/>
      <c r="CJ26" s="45">
        <v>11</v>
      </c>
      <c r="CK26"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7" spans="1:102" x14ac:dyDescent="0.25">
      <c r="A27" s="14">
        <v>17</v>
      </c>
      <c r="B27" s="14">
        <v>9218</v>
      </c>
      <c r="C27" s="14" t="s">
        <v>73</v>
      </c>
      <c r="E27" s="31">
        <f t="shared" si="0"/>
        <v>83</v>
      </c>
      <c r="F27" s="20"/>
      <c r="G27" s="31">
        <f t="shared" si="1"/>
        <v>83</v>
      </c>
      <c r="H27" s="31">
        <f t="shared" si="2"/>
        <v>85</v>
      </c>
      <c r="I27" s="31" t="str">
        <f t="shared" si="3"/>
        <v>B</v>
      </c>
      <c r="J27" s="31" t="str">
        <f t="shared" si="4"/>
        <v xml:space="preserve">Sudah memahami tentang Menyampaikan sambutan dalam bentuk  pasrah penganten atau panampi pasrah penganten dalam upacara adat pengantin Jawa, Membaca nyaring wacana berhuruf Jawa 20-50 kalimat, Menulis naskah drama atau sandiwara, </v>
      </c>
      <c r="K27" s="20"/>
      <c r="L27" s="31">
        <f t="shared" si="5"/>
        <v>83</v>
      </c>
      <c r="M27" s="31">
        <f t="shared" si="6"/>
        <v>85</v>
      </c>
      <c r="N27" s="31">
        <f t="shared" si="7"/>
        <v>76</v>
      </c>
      <c r="P27" s="36">
        <v>85</v>
      </c>
      <c r="Q27" s="36"/>
      <c r="R27" s="37">
        <f t="shared" si="8"/>
        <v>85</v>
      </c>
      <c r="S27" s="36">
        <v>80</v>
      </c>
      <c r="T27" s="36"/>
      <c r="U27" s="37">
        <f t="shared" si="9"/>
        <v>80</v>
      </c>
      <c r="V27" s="36">
        <v>85</v>
      </c>
      <c r="W27" s="36"/>
      <c r="X27" s="37">
        <f t="shared" si="10"/>
        <v>85</v>
      </c>
      <c r="Y27" s="36"/>
      <c r="Z27" s="36"/>
      <c r="AA27" s="37" t="str">
        <f t="shared" si="11"/>
        <v/>
      </c>
      <c r="AB27" s="36"/>
      <c r="AC27" s="36"/>
      <c r="AD27" s="37" t="str">
        <f t="shared" si="12"/>
        <v/>
      </c>
      <c r="AE27" s="36"/>
      <c r="AF27" s="36"/>
      <c r="AG27" s="37" t="str">
        <f t="shared" si="13"/>
        <v/>
      </c>
      <c r="AH27" s="36"/>
      <c r="AI27" s="36"/>
      <c r="AJ27" s="37" t="str">
        <f t="shared" si="14"/>
        <v/>
      </c>
      <c r="AK27" s="36"/>
      <c r="AL27" s="36"/>
      <c r="AM27" s="37" t="str">
        <f t="shared" si="15"/>
        <v/>
      </c>
      <c r="AN27" s="36"/>
      <c r="AO27" s="36"/>
      <c r="AP27" s="37" t="str">
        <f t="shared" si="16"/>
        <v/>
      </c>
      <c r="AQ27" s="36"/>
      <c r="AR27" s="36"/>
      <c r="AS27" s="37" t="str">
        <f t="shared" si="17"/>
        <v/>
      </c>
      <c r="AT27" s="37">
        <f t="shared" si="18"/>
        <v>83</v>
      </c>
      <c r="AU27" s="45">
        <v>80</v>
      </c>
      <c r="AV27" s="45">
        <v>85</v>
      </c>
      <c r="AW27" s="45">
        <v>85</v>
      </c>
      <c r="AX27" s="36"/>
      <c r="AY27" s="36"/>
      <c r="AZ27" s="36"/>
      <c r="BA27" s="36"/>
      <c r="BB27" s="36"/>
      <c r="BC27" s="36"/>
      <c r="BD27" s="36"/>
      <c r="BE27" s="37">
        <f t="shared" si="19"/>
        <v>83</v>
      </c>
      <c r="BF27" s="36">
        <v>85</v>
      </c>
      <c r="BG27" s="36">
        <v>76</v>
      </c>
      <c r="BH27" s="38">
        <f t="shared" si="20"/>
        <v>82.5</v>
      </c>
      <c r="BI27" s="39">
        <f t="shared" si="21"/>
        <v>83</v>
      </c>
      <c r="BJ27" s="40"/>
      <c r="BK27" s="36">
        <v>90</v>
      </c>
      <c r="BL27" s="36">
        <v>80</v>
      </c>
      <c r="BM27" s="36">
        <v>85</v>
      </c>
      <c r="BN27" s="36"/>
      <c r="BO27" s="36"/>
      <c r="BP27" s="36"/>
      <c r="BQ27" s="36"/>
      <c r="BR27" s="36"/>
      <c r="BS27" s="36"/>
      <c r="BT27" s="36"/>
      <c r="BU27" s="41">
        <f t="shared" si="22"/>
        <v>85</v>
      </c>
      <c r="BV27" s="40"/>
      <c r="BW27" s="45">
        <v>85</v>
      </c>
      <c r="BX27" s="36"/>
      <c r="BY27" s="36"/>
      <c r="BZ27" s="36"/>
      <c r="CA27" s="36"/>
      <c r="CB27" s="36"/>
      <c r="CC27" s="36"/>
      <c r="CD27" s="36"/>
      <c r="CE27" s="36"/>
      <c r="CF27" s="36"/>
      <c r="CG27" s="37">
        <f t="shared" si="23"/>
        <v>85</v>
      </c>
      <c r="CH27" s="42" t="str">
        <f t="shared" si="24"/>
        <v>B</v>
      </c>
      <c r="CI27" s="43"/>
      <c r="CJ27" s="45">
        <v>11</v>
      </c>
      <c r="CK27"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8" spans="1:102" x14ac:dyDescent="0.25">
      <c r="A28" s="14">
        <v>18</v>
      </c>
      <c r="B28" s="14">
        <v>9232</v>
      </c>
      <c r="C28" s="14" t="s">
        <v>74</v>
      </c>
      <c r="E28" s="31">
        <f t="shared" si="0"/>
        <v>82</v>
      </c>
      <c r="F28" s="20"/>
      <c r="G28" s="31">
        <f t="shared" si="1"/>
        <v>82</v>
      </c>
      <c r="H28" s="31">
        <f t="shared" si="2"/>
        <v>83</v>
      </c>
      <c r="I28" s="31" t="str">
        <f t="shared" si="3"/>
        <v>B</v>
      </c>
      <c r="J28" s="31" t="str">
        <f t="shared" si="4"/>
        <v xml:space="preserve">Sudah memahami tentang Menyampaikan sambutan dalam bentuk  pasrah penganten atau panampi pasrah penganten dalam upacara adat pengantin Jawa, Membaca nyaring wacana berhuruf Jawa 20-50 kalimat, Menulis naskah drama atau sandiwara, </v>
      </c>
      <c r="K28" s="20"/>
      <c r="L28" s="31">
        <f t="shared" si="5"/>
        <v>83</v>
      </c>
      <c r="M28" s="31">
        <f t="shared" si="6"/>
        <v>85</v>
      </c>
      <c r="N28" s="31">
        <f t="shared" si="7"/>
        <v>70</v>
      </c>
      <c r="P28" s="36">
        <v>85</v>
      </c>
      <c r="Q28" s="36"/>
      <c r="R28" s="37">
        <f t="shared" si="8"/>
        <v>85</v>
      </c>
      <c r="S28" s="36">
        <v>80</v>
      </c>
      <c r="T28" s="36"/>
      <c r="U28" s="37">
        <f t="shared" si="9"/>
        <v>80</v>
      </c>
      <c r="V28" s="36">
        <v>85</v>
      </c>
      <c r="W28" s="36"/>
      <c r="X28" s="37">
        <f t="shared" si="10"/>
        <v>85</v>
      </c>
      <c r="Y28" s="36"/>
      <c r="Z28" s="36"/>
      <c r="AA28" s="37" t="str">
        <f t="shared" si="11"/>
        <v/>
      </c>
      <c r="AB28" s="36"/>
      <c r="AC28" s="36"/>
      <c r="AD28" s="37" t="str">
        <f t="shared" si="12"/>
        <v/>
      </c>
      <c r="AE28" s="36"/>
      <c r="AF28" s="36"/>
      <c r="AG28" s="37" t="str">
        <f t="shared" si="13"/>
        <v/>
      </c>
      <c r="AH28" s="36"/>
      <c r="AI28" s="36"/>
      <c r="AJ28" s="37" t="str">
        <f t="shared" si="14"/>
        <v/>
      </c>
      <c r="AK28" s="36"/>
      <c r="AL28" s="36"/>
      <c r="AM28" s="37" t="str">
        <f t="shared" si="15"/>
        <v/>
      </c>
      <c r="AN28" s="36"/>
      <c r="AO28" s="36"/>
      <c r="AP28" s="37" t="str">
        <f t="shared" si="16"/>
        <v/>
      </c>
      <c r="AQ28" s="36"/>
      <c r="AR28" s="36"/>
      <c r="AS28" s="37" t="str">
        <f t="shared" si="17"/>
        <v/>
      </c>
      <c r="AT28" s="37">
        <f t="shared" si="18"/>
        <v>83</v>
      </c>
      <c r="AU28" s="45">
        <v>80</v>
      </c>
      <c r="AV28" s="45">
        <v>85</v>
      </c>
      <c r="AW28" s="45">
        <v>85</v>
      </c>
      <c r="AX28" s="36"/>
      <c r="AY28" s="36"/>
      <c r="AZ28" s="36"/>
      <c r="BA28" s="36"/>
      <c r="BB28" s="36"/>
      <c r="BC28" s="36"/>
      <c r="BD28" s="36"/>
      <c r="BE28" s="37">
        <f t="shared" si="19"/>
        <v>83</v>
      </c>
      <c r="BF28" s="36">
        <v>85</v>
      </c>
      <c r="BG28" s="36">
        <v>70</v>
      </c>
      <c r="BH28" s="38">
        <f t="shared" si="20"/>
        <v>81.900000000000006</v>
      </c>
      <c r="BI28" s="39">
        <f t="shared" si="21"/>
        <v>82</v>
      </c>
      <c r="BJ28" s="40"/>
      <c r="BK28" s="36">
        <v>80</v>
      </c>
      <c r="BL28" s="36">
        <v>85</v>
      </c>
      <c r="BM28" s="36">
        <v>85</v>
      </c>
      <c r="BN28" s="36"/>
      <c r="BO28" s="36"/>
      <c r="BP28" s="36"/>
      <c r="BQ28" s="36"/>
      <c r="BR28" s="36"/>
      <c r="BS28" s="36"/>
      <c r="BT28" s="36"/>
      <c r="BU28" s="41">
        <f t="shared" si="22"/>
        <v>83</v>
      </c>
      <c r="BV28" s="40"/>
      <c r="BW28" s="45">
        <v>85</v>
      </c>
      <c r="BX28" s="36"/>
      <c r="BY28" s="36"/>
      <c r="BZ28" s="36"/>
      <c r="CA28" s="36"/>
      <c r="CB28" s="36"/>
      <c r="CC28" s="36"/>
      <c r="CD28" s="36"/>
      <c r="CE28" s="36"/>
      <c r="CF28" s="36"/>
      <c r="CG28" s="37">
        <f t="shared" si="23"/>
        <v>85</v>
      </c>
      <c r="CH28" s="42" t="str">
        <f t="shared" si="24"/>
        <v>B</v>
      </c>
      <c r="CI28" s="43"/>
      <c r="CJ28" s="45">
        <v>11</v>
      </c>
      <c r="CK28"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9" spans="1:102" x14ac:dyDescent="0.25">
      <c r="A29" s="14">
        <v>19</v>
      </c>
      <c r="B29" s="14">
        <v>9246</v>
      </c>
      <c r="C29" s="14" t="s">
        <v>75</v>
      </c>
      <c r="E29" s="31">
        <f t="shared" si="0"/>
        <v>81</v>
      </c>
      <c r="F29" s="20"/>
      <c r="G29" s="31">
        <f t="shared" si="1"/>
        <v>81</v>
      </c>
      <c r="H29" s="31">
        <f t="shared" si="2"/>
        <v>82</v>
      </c>
      <c r="I29" s="31" t="str">
        <f t="shared" si="3"/>
        <v>B</v>
      </c>
      <c r="J29" s="31" t="str">
        <f t="shared" si="4"/>
        <v xml:space="preserve">Sudah memahami tentang Menyampaikan sambutan dalam bentuk  pasrah penganten atau panampi pasrah penganten dalam upacara adat pengantin Jawa, Membaca nyaring wacana berhuruf Jawa 20-50 kalimat, Menulis naskah drama atau sandiwara, </v>
      </c>
      <c r="K29" s="20"/>
      <c r="L29" s="31">
        <f t="shared" si="5"/>
        <v>83</v>
      </c>
      <c r="M29" s="31">
        <f t="shared" si="6"/>
        <v>85</v>
      </c>
      <c r="N29" s="31">
        <f t="shared" si="7"/>
        <v>60</v>
      </c>
      <c r="P29" s="36">
        <v>85</v>
      </c>
      <c r="Q29" s="36"/>
      <c r="R29" s="37">
        <f t="shared" si="8"/>
        <v>85</v>
      </c>
      <c r="S29" s="36">
        <v>85</v>
      </c>
      <c r="T29" s="36"/>
      <c r="U29" s="37">
        <f t="shared" si="9"/>
        <v>85</v>
      </c>
      <c r="V29" s="36">
        <v>80</v>
      </c>
      <c r="W29" s="36"/>
      <c r="X29" s="37">
        <f t="shared" si="10"/>
        <v>80</v>
      </c>
      <c r="Y29" s="36"/>
      <c r="Z29" s="36"/>
      <c r="AA29" s="37" t="str">
        <f t="shared" si="11"/>
        <v/>
      </c>
      <c r="AB29" s="36"/>
      <c r="AC29" s="36"/>
      <c r="AD29" s="37" t="str">
        <f t="shared" si="12"/>
        <v/>
      </c>
      <c r="AE29" s="36"/>
      <c r="AF29" s="36"/>
      <c r="AG29" s="37" t="str">
        <f t="shared" si="13"/>
        <v/>
      </c>
      <c r="AH29" s="36"/>
      <c r="AI29" s="36"/>
      <c r="AJ29" s="37" t="str">
        <f t="shared" si="14"/>
        <v/>
      </c>
      <c r="AK29" s="36"/>
      <c r="AL29" s="36"/>
      <c r="AM29" s="37" t="str">
        <f t="shared" si="15"/>
        <v/>
      </c>
      <c r="AN29" s="36"/>
      <c r="AO29" s="36"/>
      <c r="AP29" s="37" t="str">
        <f t="shared" si="16"/>
        <v/>
      </c>
      <c r="AQ29" s="36"/>
      <c r="AR29" s="36"/>
      <c r="AS29" s="37" t="str">
        <f t="shared" si="17"/>
        <v/>
      </c>
      <c r="AT29" s="37">
        <f t="shared" si="18"/>
        <v>83</v>
      </c>
      <c r="AU29" s="45">
        <v>80</v>
      </c>
      <c r="AV29" s="45">
        <v>85</v>
      </c>
      <c r="AW29" s="45">
        <v>85</v>
      </c>
      <c r="AX29" s="36"/>
      <c r="AY29" s="36"/>
      <c r="AZ29" s="36"/>
      <c r="BA29" s="36"/>
      <c r="BB29" s="36"/>
      <c r="BC29" s="36"/>
      <c r="BD29" s="36"/>
      <c r="BE29" s="37">
        <f t="shared" si="19"/>
        <v>83</v>
      </c>
      <c r="BF29" s="36">
        <v>85</v>
      </c>
      <c r="BG29" s="36">
        <v>60</v>
      </c>
      <c r="BH29" s="38">
        <f t="shared" si="20"/>
        <v>80.900000000000006</v>
      </c>
      <c r="BI29" s="39">
        <f t="shared" si="21"/>
        <v>81</v>
      </c>
      <c r="BJ29" s="40"/>
      <c r="BK29" s="36">
        <v>80</v>
      </c>
      <c r="BL29" s="36">
        <v>80</v>
      </c>
      <c r="BM29" s="36">
        <v>85</v>
      </c>
      <c r="BN29" s="36"/>
      <c r="BO29" s="36"/>
      <c r="BP29" s="36"/>
      <c r="BQ29" s="36"/>
      <c r="BR29" s="36"/>
      <c r="BS29" s="36"/>
      <c r="BT29" s="36"/>
      <c r="BU29" s="41">
        <f t="shared" si="22"/>
        <v>82</v>
      </c>
      <c r="BV29" s="40"/>
      <c r="BW29" s="45">
        <v>85</v>
      </c>
      <c r="BX29" s="36"/>
      <c r="BY29" s="36"/>
      <c r="BZ29" s="36"/>
      <c r="CA29" s="36"/>
      <c r="CB29" s="36"/>
      <c r="CC29" s="36"/>
      <c r="CD29" s="36"/>
      <c r="CE29" s="36"/>
      <c r="CF29" s="36"/>
      <c r="CG29" s="37">
        <f t="shared" si="23"/>
        <v>85</v>
      </c>
      <c r="CH29" s="42" t="str">
        <f t="shared" si="24"/>
        <v>B</v>
      </c>
      <c r="CI29" s="43"/>
      <c r="CJ29" s="45">
        <v>11</v>
      </c>
      <c r="CK29"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0" spans="1:102" x14ac:dyDescent="0.25">
      <c r="A30" s="14">
        <v>20</v>
      </c>
      <c r="B30" s="14">
        <v>9260</v>
      </c>
      <c r="C30" s="14" t="s">
        <v>76</v>
      </c>
      <c r="E30" s="31">
        <f t="shared" si="0"/>
        <v>82</v>
      </c>
      <c r="F30" s="20"/>
      <c r="G30" s="31">
        <f t="shared" si="1"/>
        <v>82</v>
      </c>
      <c r="H30" s="31">
        <f t="shared" si="2"/>
        <v>88</v>
      </c>
      <c r="I30" s="31" t="str">
        <f t="shared" si="3"/>
        <v>B</v>
      </c>
      <c r="J30" s="31" t="str">
        <f t="shared" si="4"/>
        <v xml:space="preserve">Sudah memahami tentang Menyampaikan sambutan dalam bentuk  pasrah penganten atau panampi pasrah penganten dalam upacara adat pengantin Jawa, Membaca nyaring wacana berhuruf Jawa 20-50 kalimat, Menulis naskah drama atau sandiwara, </v>
      </c>
      <c r="K30" s="20"/>
      <c r="L30" s="31">
        <f t="shared" si="5"/>
        <v>83</v>
      </c>
      <c r="M30" s="31">
        <f t="shared" si="6"/>
        <v>90</v>
      </c>
      <c r="N30" s="31">
        <f t="shared" si="7"/>
        <v>70</v>
      </c>
      <c r="P30" s="36">
        <v>85</v>
      </c>
      <c r="Q30" s="36"/>
      <c r="R30" s="37">
        <f t="shared" si="8"/>
        <v>85</v>
      </c>
      <c r="S30" s="36">
        <v>85</v>
      </c>
      <c r="T30" s="36"/>
      <c r="U30" s="37">
        <f t="shared" si="9"/>
        <v>85</v>
      </c>
      <c r="V30" s="36">
        <v>80</v>
      </c>
      <c r="W30" s="36"/>
      <c r="X30" s="37">
        <f t="shared" si="10"/>
        <v>80</v>
      </c>
      <c r="Y30" s="36"/>
      <c r="Z30" s="36"/>
      <c r="AA30" s="37" t="str">
        <f t="shared" si="11"/>
        <v/>
      </c>
      <c r="AB30" s="36"/>
      <c r="AC30" s="36"/>
      <c r="AD30" s="37" t="str">
        <f t="shared" si="12"/>
        <v/>
      </c>
      <c r="AE30" s="36"/>
      <c r="AF30" s="36"/>
      <c r="AG30" s="37" t="str">
        <f t="shared" si="13"/>
        <v/>
      </c>
      <c r="AH30" s="36"/>
      <c r="AI30" s="36"/>
      <c r="AJ30" s="37" t="str">
        <f t="shared" si="14"/>
        <v/>
      </c>
      <c r="AK30" s="36"/>
      <c r="AL30" s="36"/>
      <c r="AM30" s="37" t="str">
        <f t="shared" si="15"/>
        <v/>
      </c>
      <c r="AN30" s="36"/>
      <c r="AO30" s="36"/>
      <c r="AP30" s="37" t="str">
        <f t="shared" si="16"/>
        <v/>
      </c>
      <c r="AQ30" s="36"/>
      <c r="AR30" s="36"/>
      <c r="AS30" s="37" t="str">
        <f t="shared" si="17"/>
        <v/>
      </c>
      <c r="AT30" s="37">
        <f t="shared" si="18"/>
        <v>83</v>
      </c>
      <c r="AU30" s="45">
        <v>80</v>
      </c>
      <c r="AV30" s="45">
        <v>85</v>
      </c>
      <c r="AW30" s="45">
        <v>85</v>
      </c>
      <c r="AX30" s="36"/>
      <c r="AY30" s="36"/>
      <c r="AZ30" s="36"/>
      <c r="BA30" s="36"/>
      <c r="BB30" s="36"/>
      <c r="BC30" s="36"/>
      <c r="BD30" s="36"/>
      <c r="BE30" s="37">
        <f t="shared" si="19"/>
        <v>83</v>
      </c>
      <c r="BF30" s="36">
        <v>90</v>
      </c>
      <c r="BG30" s="36">
        <v>70</v>
      </c>
      <c r="BH30" s="38">
        <f t="shared" si="20"/>
        <v>82.4</v>
      </c>
      <c r="BI30" s="39">
        <f t="shared" si="21"/>
        <v>82</v>
      </c>
      <c r="BJ30" s="40"/>
      <c r="BK30" s="36">
        <v>95</v>
      </c>
      <c r="BL30" s="36">
        <v>85</v>
      </c>
      <c r="BM30" s="36">
        <v>85</v>
      </c>
      <c r="BN30" s="36"/>
      <c r="BO30" s="36"/>
      <c r="BP30" s="36"/>
      <c r="BQ30" s="36"/>
      <c r="BR30" s="36"/>
      <c r="BS30" s="36"/>
      <c r="BT30" s="36"/>
      <c r="BU30" s="41">
        <f t="shared" si="22"/>
        <v>88</v>
      </c>
      <c r="BV30" s="40"/>
      <c r="BW30" s="45">
        <v>85</v>
      </c>
      <c r="BX30" s="36"/>
      <c r="BY30" s="36"/>
      <c r="BZ30" s="36"/>
      <c r="CA30" s="36"/>
      <c r="CB30" s="36"/>
      <c r="CC30" s="36"/>
      <c r="CD30" s="36"/>
      <c r="CE30" s="36"/>
      <c r="CF30" s="36"/>
      <c r="CG30" s="37">
        <f t="shared" si="23"/>
        <v>85</v>
      </c>
      <c r="CH30" s="42" t="str">
        <f t="shared" si="24"/>
        <v>B</v>
      </c>
      <c r="CI30" s="43"/>
      <c r="CJ30" s="45">
        <v>11</v>
      </c>
      <c r="CK30"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1" spans="1:102" x14ac:dyDescent="0.25">
      <c r="A31" s="14">
        <v>21</v>
      </c>
      <c r="B31" s="14">
        <v>9274</v>
      </c>
      <c r="C31" s="14" t="s">
        <v>77</v>
      </c>
      <c r="E31" s="31">
        <f t="shared" si="0"/>
        <v>84</v>
      </c>
      <c r="F31" s="20"/>
      <c r="G31" s="31">
        <f t="shared" si="1"/>
        <v>84</v>
      </c>
      <c r="H31" s="31">
        <f t="shared" si="2"/>
        <v>91</v>
      </c>
      <c r="I31" s="31" t="str">
        <f t="shared" si="3"/>
        <v>B</v>
      </c>
      <c r="J31" s="31" t="str">
        <f t="shared" si="4"/>
        <v xml:space="preserve">Sudah memahami tentang Menyampaikan sambutan dalam bentuk  pasrah penganten atau panampi pasrah penganten dalam upacara adat pengantin Jawa, Membaca nyaring wacana berhuruf Jawa 20-50 kalimat, Menulis naskah drama atau sandiwara, </v>
      </c>
      <c r="K31" s="20"/>
      <c r="L31" s="31">
        <f t="shared" si="5"/>
        <v>82</v>
      </c>
      <c r="M31" s="31">
        <f t="shared" si="6"/>
        <v>95</v>
      </c>
      <c r="N31" s="31">
        <f t="shared" si="7"/>
        <v>88</v>
      </c>
      <c r="P31" s="45">
        <v>85</v>
      </c>
      <c r="Q31" s="36"/>
      <c r="R31" s="37">
        <f t="shared" si="8"/>
        <v>85</v>
      </c>
      <c r="S31" s="36">
        <v>80</v>
      </c>
      <c r="T31" s="36"/>
      <c r="U31" s="37">
        <f t="shared" si="9"/>
        <v>80</v>
      </c>
      <c r="V31" s="36">
        <v>80</v>
      </c>
      <c r="W31" s="36"/>
      <c r="X31" s="37">
        <f t="shared" si="10"/>
        <v>80</v>
      </c>
      <c r="Y31" s="36"/>
      <c r="Z31" s="36"/>
      <c r="AA31" s="37" t="str">
        <f t="shared" si="11"/>
        <v/>
      </c>
      <c r="AB31" s="36"/>
      <c r="AC31" s="36"/>
      <c r="AD31" s="37" t="str">
        <f t="shared" si="12"/>
        <v/>
      </c>
      <c r="AE31" s="36"/>
      <c r="AF31" s="36"/>
      <c r="AG31" s="37" t="str">
        <f t="shared" si="13"/>
        <v/>
      </c>
      <c r="AH31" s="36"/>
      <c r="AI31" s="36"/>
      <c r="AJ31" s="37" t="str">
        <f t="shared" si="14"/>
        <v/>
      </c>
      <c r="AK31" s="36"/>
      <c r="AL31" s="36"/>
      <c r="AM31" s="37" t="str">
        <f t="shared" si="15"/>
        <v/>
      </c>
      <c r="AN31" s="36"/>
      <c r="AO31" s="36"/>
      <c r="AP31" s="37" t="str">
        <f t="shared" si="16"/>
        <v/>
      </c>
      <c r="AQ31" s="36"/>
      <c r="AR31" s="36"/>
      <c r="AS31" s="37" t="str">
        <f t="shared" si="17"/>
        <v/>
      </c>
      <c r="AT31" s="37">
        <f t="shared" si="18"/>
        <v>82</v>
      </c>
      <c r="AU31" s="45">
        <v>80</v>
      </c>
      <c r="AV31" s="45">
        <v>85</v>
      </c>
      <c r="AW31" s="45">
        <v>85</v>
      </c>
      <c r="AX31" s="36"/>
      <c r="AY31" s="36"/>
      <c r="AZ31" s="36"/>
      <c r="BA31" s="36"/>
      <c r="BB31" s="36"/>
      <c r="BC31" s="36"/>
      <c r="BD31" s="36"/>
      <c r="BE31" s="37">
        <f t="shared" si="19"/>
        <v>83</v>
      </c>
      <c r="BF31" s="36">
        <v>95</v>
      </c>
      <c r="BG31" s="36">
        <v>88</v>
      </c>
      <c r="BH31" s="38">
        <f t="shared" si="20"/>
        <v>84.3</v>
      </c>
      <c r="BI31" s="39">
        <f t="shared" si="21"/>
        <v>84</v>
      </c>
      <c r="BJ31" s="40"/>
      <c r="BK31" s="36">
        <v>100</v>
      </c>
      <c r="BL31" s="36">
        <v>82</v>
      </c>
      <c r="BM31" s="36">
        <v>90</v>
      </c>
      <c r="BN31" s="36"/>
      <c r="BO31" s="36"/>
      <c r="BP31" s="36"/>
      <c r="BQ31" s="36"/>
      <c r="BR31" s="36"/>
      <c r="BS31" s="36"/>
      <c r="BT31" s="36"/>
      <c r="BU31" s="41">
        <f t="shared" si="22"/>
        <v>91</v>
      </c>
      <c r="BV31" s="40"/>
      <c r="BW31" s="45">
        <v>85</v>
      </c>
      <c r="BX31" s="36"/>
      <c r="BY31" s="36"/>
      <c r="BZ31" s="36"/>
      <c r="CA31" s="36"/>
      <c r="CB31" s="36"/>
      <c r="CC31" s="36"/>
      <c r="CD31" s="36"/>
      <c r="CE31" s="36"/>
      <c r="CF31" s="36"/>
      <c r="CG31" s="37">
        <f t="shared" si="23"/>
        <v>85</v>
      </c>
      <c r="CH31" s="42" t="str">
        <f t="shared" si="24"/>
        <v>B</v>
      </c>
      <c r="CI31" s="43"/>
      <c r="CJ31" s="45">
        <v>11</v>
      </c>
      <c r="CK31"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2" spans="1:102" x14ac:dyDescent="0.25">
      <c r="A32" s="14">
        <v>22</v>
      </c>
      <c r="B32" s="14">
        <v>9288</v>
      </c>
      <c r="C32" s="14" t="s">
        <v>78</v>
      </c>
      <c r="E32" s="31">
        <f t="shared" si="0"/>
        <v>83</v>
      </c>
      <c r="F32" s="20"/>
      <c r="G32" s="31">
        <f t="shared" si="1"/>
        <v>83</v>
      </c>
      <c r="H32" s="31">
        <f t="shared" si="2"/>
        <v>87</v>
      </c>
      <c r="I32" s="31" t="str">
        <f t="shared" si="3"/>
        <v>B</v>
      </c>
      <c r="J32" s="31" t="str">
        <f t="shared" si="4"/>
        <v xml:space="preserve">Sudah memahami tentang Menyampaikan sambutan dalam bentuk  pasrah penganten atau panampi pasrah penganten dalam upacara adat pengantin Jawa, Membaca nyaring wacana berhuruf Jawa 20-50 kalimat, Menulis naskah drama atau sandiwara, </v>
      </c>
      <c r="K32" s="20"/>
      <c r="L32" s="31">
        <f t="shared" si="5"/>
        <v>85</v>
      </c>
      <c r="M32" s="31">
        <f t="shared" si="6"/>
        <v>90</v>
      </c>
      <c r="N32" s="31">
        <f t="shared" si="7"/>
        <v>72</v>
      </c>
      <c r="P32" s="45">
        <v>85</v>
      </c>
      <c r="Q32" s="36"/>
      <c r="R32" s="37">
        <f t="shared" si="8"/>
        <v>85</v>
      </c>
      <c r="S32" s="36">
        <v>85</v>
      </c>
      <c r="T32" s="36"/>
      <c r="U32" s="37">
        <f t="shared" si="9"/>
        <v>85</v>
      </c>
      <c r="V32" s="36">
        <v>85</v>
      </c>
      <c r="W32" s="36"/>
      <c r="X32" s="37">
        <f t="shared" si="10"/>
        <v>85</v>
      </c>
      <c r="Y32" s="36"/>
      <c r="Z32" s="36"/>
      <c r="AA32" s="37" t="str">
        <f t="shared" si="11"/>
        <v/>
      </c>
      <c r="AB32" s="36"/>
      <c r="AC32" s="36"/>
      <c r="AD32" s="37" t="str">
        <f t="shared" si="12"/>
        <v/>
      </c>
      <c r="AE32" s="36"/>
      <c r="AF32" s="36"/>
      <c r="AG32" s="37" t="str">
        <f t="shared" si="13"/>
        <v/>
      </c>
      <c r="AH32" s="36"/>
      <c r="AI32" s="36"/>
      <c r="AJ32" s="37" t="str">
        <f t="shared" si="14"/>
        <v/>
      </c>
      <c r="AK32" s="36"/>
      <c r="AL32" s="36"/>
      <c r="AM32" s="37" t="str">
        <f t="shared" si="15"/>
        <v/>
      </c>
      <c r="AN32" s="36"/>
      <c r="AO32" s="36"/>
      <c r="AP32" s="37" t="str">
        <f t="shared" si="16"/>
        <v/>
      </c>
      <c r="AQ32" s="36"/>
      <c r="AR32" s="36"/>
      <c r="AS32" s="37" t="str">
        <f t="shared" si="17"/>
        <v/>
      </c>
      <c r="AT32" s="37">
        <f t="shared" si="18"/>
        <v>85</v>
      </c>
      <c r="AU32" s="45">
        <v>80</v>
      </c>
      <c r="AV32" s="45">
        <v>85</v>
      </c>
      <c r="AW32" s="45">
        <v>85</v>
      </c>
      <c r="AX32" s="36"/>
      <c r="AY32" s="36"/>
      <c r="AZ32" s="36"/>
      <c r="BA32" s="36"/>
      <c r="BB32" s="36"/>
      <c r="BC32" s="36"/>
      <c r="BD32" s="36"/>
      <c r="BE32" s="37">
        <f t="shared" si="19"/>
        <v>83</v>
      </c>
      <c r="BF32" s="36">
        <v>90</v>
      </c>
      <c r="BG32" s="36">
        <v>72</v>
      </c>
      <c r="BH32" s="38">
        <f t="shared" si="20"/>
        <v>83.4</v>
      </c>
      <c r="BI32" s="39">
        <f t="shared" si="21"/>
        <v>83</v>
      </c>
      <c r="BJ32" s="40"/>
      <c r="BK32" s="36">
        <v>95</v>
      </c>
      <c r="BL32" s="36">
        <v>82</v>
      </c>
      <c r="BM32" s="36">
        <v>85</v>
      </c>
      <c r="BN32" s="36"/>
      <c r="BO32" s="36"/>
      <c r="BP32" s="36"/>
      <c r="BQ32" s="36"/>
      <c r="BR32" s="36"/>
      <c r="BS32" s="36"/>
      <c r="BT32" s="36"/>
      <c r="BU32" s="41">
        <f t="shared" si="22"/>
        <v>87</v>
      </c>
      <c r="BV32" s="40"/>
      <c r="BW32" s="45">
        <v>85</v>
      </c>
      <c r="BX32" s="36"/>
      <c r="BY32" s="36"/>
      <c r="BZ32" s="36"/>
      <c r="CA32" s="36"/>
      <c r="CB32" s="36"/>
      <c r="CC32" s="36"/>
      <c r="CD32" s="36"/>
      <c r="CE32" s="36"/>
      <c r="CF32" s="36"/>
      <c r="CG32" s="37">
        <f t="shared" si="23"/>
        <v>85</v>
      </c>
      <c r="CH32" s="42" t="str">
        <f t="shared" si="24"/>
        <v>B</v>
      </c>
      <c r="CI32" s="43"/>
      <c r="CJ32" s="45">
        <v>11</v>
      </c>
      <c r="CK32"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3" spans="1:89" x14ac:dyDescent="0.25">
      <c r="A33" s="14">
        <v>23</v>
      </c>
      <c r="B33" s="14">
        <v>9302</v>
      </c>
      <c r="C33" s="14" t="s">
        <v>79</v>
      </c>
      <c r="E33" s="31">
        <f t="shared" si="0"/>
        <v>83</v>
      </c>
      <c r="F33" s="20"/>
      <c r="G33" s="31">
        <f t="shared" si="1"/>
        <v>83</v>
      </c>
      <c r="H33" s="31">
        <f t="shared" si="2"/>
        <v>84</v>
      </c>
      <c r="I33" s="31" t="str">
        <f t="shared" si="3"/>
        <v>B</v>
      </c>
      <c r="J33" s="31" t="str">
        <f t="shared" si="4"/>
        <v xml:space="preserve">Sudah memahami tentang Menyampaikan sambutan dalam bentuk  pasrah penganten atau panampi pasrah penganten dalam upacara adat pengantin Jawa, Membaca nyaring wacana berhuruf Jawa 20-50 kalimat, Menulis naskah drama atau sandiwara, </v>
      </c>
      <c r="K33" s="20"/>
      <c r="L33" s="31">
        <f t="shared" si="5"/>
        <v>85</v>
      </c>
      <c r="M33" s="31">
        <f t="shared" si="6"/>
        <v>90</v>
      </c>
      <c r="N33" s="31">
        <f t="shared" si="7"/>
        <v>70</v>
      </c>
      <c r="P33" s="45">
        <v>85</v>
      </c>
      <c r="Q33" s="36"/>
      <c r="R33" s="37">
        <f t="shared" si="8"/>
        <v>85</v>
      </c>
      <c r="S33" s="36">
        <v>85</v>
      </c>
      <c r="T33" s="36"/>
      <c r="U33" s="37">
        <f t="shared" si="9"/>
        <v>85</v>
      </c>
      <c r="V33" s="36">
        <v>85</v>
      </c>
      <c r="W33" s="36"/>
      <c r="X33" s="37">
        <f t="shared" si="10"/>
        <v>85</v>
      </c>
      <c r="Y33" s="36"/>
      <c r="Z33" s="36"/>
      <c r="AA33" s="37" t="str">
        <f t="shared" si="11"/>
        <v/>
      </c>
      <c r="AB33" s="36"/>
      <c r="AC33" s="36"/>
      <c r="AD33" s="37" t="str">
        <f t="shared" si="12"/>
        <v/>
      </c>
      <c r="AE33" s="36"/>
      <c r="AF33" s="36"/>
      <c r="AG33" s="37" t="str">
        <f t="shared" si="13"/>
        <v/>
      </c>
      <c r="AH33" s="36"/>
      <c r="AI33" s="36"/>
      <c r="AJ33" s="37" t="str">
        <f t="shared" si="14"/>
        <v/>
      </c>
      <c r="AK33" s="36"/>
      <c r="AL33" s="36"/>
      <c r="AM33" s="37" t="str">
        <f t="shared" si="15"/>
        <v/>
      </c>
      <c r="AN33" s="36"/>
      <c r="AO33" s="36"/>
      <c r="AP33" s="37" t="str">
        <f t="shared" si="16"/>
        <v/>
      </c>
      <c r="AQ33" s="36"/>
      <c r="AR33" s="36"/>
      <c r="AS33" s="37" t="str">
        <f t="shared" si="17"/>
        <v/>
      </c>
      <c r="AT33" s="37">
        <f t="shared" si="18"/>
        <v>85</v>
      </c>
      <c r="AU33" s="45">
        <v>80</v>
      </c>
      <c r="AV33" s="45">
        <v>85</v>
      </c>
      <c r="AW33" s="45">
        <v>85</v>
      </c>
      <c r="AX33" s="36"/>
      <c r="AY33" s="36"/>
      <c r="AZ33" s="36"/>
      <c r="BA33" s="36"/>
      <c r="BB33" s="36"/>
      <c r="BC33" s="36"/>
      <c r="BD33" s="36"/>
      <c r="BE33" s="37">
        <f t="shared" si="19"/>
        <v>83</v>
      </c>
      <c r="BF33" s="36">
        <v>90</v>
      </c>
      <c r="BG33" s="36">
        <v>70</v>
      </c>
      <c r="BH33" s="38">
        <f t="shared" si="20"/>
        <v>83.2</v>
      </c>
      <c r="BI33" s="39">
        <f t="shared" si="21"/>
        <v>83</v>
      </c>
      <c r="BJ33" s="40"/>
      <c r="BK33" s="36">
        <v>85</v>
      </c>
      <c r="BL33" s="36">
        <v>82</v>
      </c>
      <c r="BM33" s="36">
        <v>85</v>
      </c>
      <c r="BN33" s="36"/>
      <c r="BO33" s="36"/>
      <c r="BP33" s="36"/>
      <c r="BQ33" s="36"/>
      <c r="BR33" s="36"/>
      <c r="BS33" s="36"/>
      <c r="BT33" s="36"/>
      <c r="BU33" s="41">
        <f t="shared" si="22"/>
        <v>84</v>
      </c>
      <c r="BV33" s="40"/>
      <c r="BW33" s="45">
        <v>85</v>
      </c>
      <c r="BX33" s="36"/>
      <c r="BY33" s="36"/>
      <c r="BZ33" s="36"/>
      <c r="CA33" s="36"/>
      <c r="CB33" s="36"/>
      <c r="CC33" s="36"/>
      <c r="CD33" s="36"/>
      <c r="CE33" s="36"/>
      <c r="CF33" s="36"/>
      <c r="CG33" s="37">
        <f t="shared" si="23"/>
        <v>85</v>
      </c>
      <c r="CH33" s="42" t="str">
        <f t="shared" si="24"/>
        <v>B</v>
      </c>
      <c r="CI33" s="43"/>
      <c r="CJ33" s="45">
        <v>11</v>
      </c>
      <c r="CK33"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4" spans="1:89" x14ac:dyDescent="0.25">
      <c r="A34" s="14">
        <v>24</v>
      </c>
      <c r="B34" s="14">
        <v>9316</v>
      </c>
      <c r="C34" s="14" t="s">
        <v>80</v>
      </c>
      <c r="E34" s="31">
        <f t="shared" si="0"/>
        <v>80</v>
      </c>
      <c r="F34" s="20"/>
      <c r="G34" s="31">
        <f t="shared" si="1"/>
        <v>80</v>
      </c>
      <c r="H34" s="31">
        <f t="shared" si="2"/>
        <v>80</v>
      </c>
      <c r="I34" s="31" t="str">
        <f t="shared" si="3"/>
        <v>B</v>
      </c>
      <c r="J34" s="31" t="str">
        <f t="shared" si="4"/>
        <v xml:space="preserve">Sudah memahami tentang Menyampaikan sambutan dalam bentuk  pasrah penganten atau panampi pasrah penganten dalam upacara adat pengantin Jawa, Membaca nyaring wacana berhuruf Jawa 20-50 kalimat, Menulis naskah drama atau sandiwara, </v>
      </c>
      <c r="K34" s="20"/>
      <c r="L34" s="31">
        <f t="shared" si="5"/>
        <v>83</v>
      </c>
      <c r="M34" s="31">
        <f t="shared" si="6"/>
        <v>85</v>
      </c>
      <c r="N34" s="31">
        <f t="shared" si="7"/>
        <v>54</v>
      </c>
      <c r="P34" s="45">
        <v>85</v>
      </c>
      <c r="Q34" s="36"/>
      <c r="R34" s="37">
        <f t="shared" si="8"/>
        <v>85</v>
      </c>
      <c r="S34" s="36">
        <v>85</v>
      </c>
      <c r="T34" s="36"/>
      <c r="U34" s="37">
        <f t="shared" si="9"/>
        <v>85</v>
      </c>
      <c r="V34" s="36">
        <v>80</v>
      </c>
      <c r="W34" s="36"/>
      <c r="X34" s="37">
        <f t="shared" si="10"/>
        <v>80</v>
      </c>
      <c r="Y34" s="36"/>
      <c r="Z34" s="36"/>
      <c r="AA34" s="37" t="str">
        <f t="shared" si="11"/>
        <v/>
      </c>
      <c r="AB34" s="36"/>
      <c r="AC34" s="36"/>
      <c r="AD34" s="37" t="str">
        <f t="shared" si="12"/>
        <v/>
      </c>
      <c r="AE34" s="36"/>
      <c r="AF34" s="36"/>
      <c r="AG34" s="37" t="str">
        <f t="shared" si="13"/>
        <v/>
      </c>
      <c r="AH34" s="36"/>
      <c r="AI34" s="36"/>
      <c r="AJ34" s="37" t="str">
        <f t="shared" si="14"/>
        <v/>
      </c>
      <c r="AK34" s="36"/>
      <c r="AL34" s="36"/>
      <c r="AM34" s="37" t="str">
        <f t="shared" si="15"/>
        <v/>
      </c>
      <c r="AN34" s="36"/>
      <c r="AO34" s="36"/>
      <c r="AP34" s="37" t="str">
        <f t="shared" si="16"/>
        <v/>
      </c>
      <c r="AQ34" s="36"/>
      <c r="AR34" s="36"/>
      <c r="AS34" s="37" t="str">
        <f t="shared" si="17"/>
        <v/>
      </c>
      <c r="AT34" s="37">
        <f t="shared" si="18"/>
        <v>83</v>
      </c>
      <c r="AU34" s="45">
        <v>80</v>
      </c>
      <c r="AV34" s="45">
        <v>85</v>
      </c>
      <c r="AW34" s="45">
        <v>85</v>
      </c>
      <c r="AX34" s="36"/>
      <c r="AY34" s="36"/>
      <c r="AZ34" s="36"/>
      <c r="BA34" s="36"/>
      <c r="BB34" s="36"/>
      <c r="BC34" s="36"/>
      <c r="BD34" s="36"/>
      <c r="BE34" s="37">
        <f t="shared" si="19"/>
        <v>83</v>
      </c>
      <c r="BF34" s="36">
        <v>85</v>
      </c>
      <c r="BG34" s="36">
        <v>54</v>
      </c>
      <c r="BH34" s="38">
        <f t="shared" si="20"/>
        <v>80.3</v>
      </c>
      <c r="BI34" s="39">
        <f t="shared" si="21"/>
        <v>80</v>
      </c>
      <c r="BJ34" s="40"/>
      <c r="BK34" s="36">
        <v>78</v>
      </c>
      <c r="BL34" s="36">
        <v>78</v>
      </c>
      <c r="BM34" s="36">
        <v>85</v>
      </c>
      <c r="BN34" s="36"/>
      <c r="BO34" s="36"/>
      <c r="BP34" s="36"/>
      <c r="BQ34" s="36"/>
      <c r="BR34" s="36"/>
      <c r="BS34" s="36"/>
      <c r="BT34" s="36"/>
      <c r="BU34" s="41">
        <f t="shared" si="22"/>
        <v>80</v>
      </c>
      <c r="BV34" s="40"/>
      <c r="BW34" s="45">
        <v>78</v>
      </c>
      <c r="BX34" s="36"/>
      <c r="BY34" s="36"/>
      <c r="BZ34" s="36"/>
      <c r="CA34" s="36"/>
      <c r="CB34" s="36"/>
      <c r="CC34" s="36"/>
      <c r="CD34" s="36"/>
      <c r="CE34" s="36"/>
      <c r="CF34" s="36"/>
      <c r="CG34" s="37">
        <f t="shared" si="23"/>
        <v>78</v>
      </c>
      <c r="CH34" s="42" t="str">
        <f t="shared" si="24"/>
        <v>B</v>
      </c>
      <c r="CI34" s="43"/>
      <c r="CJ34" s="45">
        <v>11</v>
      </c>
      <c r="CK34"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5" spans="1:89" x14ac:dyDescent="0.25">
      <c r="A35" s="14">
        <v>25</v>
      </c>
      <c r="B35" s="14">
        <v>9330</v>
      </c>
      <c r="C35" s="14" t="s">
        <v>81</v>
      </c>
      <c r="E35" s="31">
        <f t="shared" si="0"/>
        <v>83</v>
      </c>
      <c r="F35" s="20"/>
      <c r="G35" s="31">
        <f t="shared" si="1"/>
        <v>83</v>
      </c>
      <c r="H35" s="31">
        <f t="shared" si="2"/>
        <v>88</v>
      </c>
      <c r="I35" s="31" t="str">
        <f t="shared" si="3"/>
        <v>B</v>
      </c>
      <c r="J35" s="31" t="str">
        <f t="shared" si="4"/>
        <v xml:space="preserve">Sudah memahami tentang Menyampaikan sambutan dalam bentuk  pasrah penganten atau panampi pasrah penganten dalam upacara adat pengantin Jawa, Membaca nyaring wacana berhuruf Jawa 20-50 kalimat, Menulis naskah drama atau sandiwara, </v>
      </c>
      <c r="K35" s="20"/>
      <c r="L35" s="31">
        <f t="shared" si="5"/>
        <v>82</v>
      </c>
      <c r="M35" s="31">
        <f t="shared" si="6"/>
        <v>90</v>
      </c>
      <c r="N35" s="31">
        <f t="shared" si="7"/>
        <v>80</v>
      </c>
      <c r="P35" s="45">
        <v>85</v>
      </c>
      <c r="Q35" s="36"/>
      <c r="R35" s="37">
        <f t="shared" si="8"/>
        <v>85</v>
      </c>
      <c r="S35" s="36">
        <v>80</v>
      </c>
      <c r="T35" s="36"/>
      <c r="U35" s="37">
        <f t="shared" si="9"/>
        <v>80</v>
      </c>
      <c r="V35" s="36">
        <v>80</v>
      </c>
      <c r="W35" s="36"/>
      <c r="X35" s="37">
        <f t="shared" si="10"/>
        <v>80</v>
      </c>
      <c r="Y35" s="36"/>
      <c r="Z35" s="36"/>
      <c r="AA35" s="37" t="str">
        <f t="shared" si="11"/>
        <v/>
      </c>
      <c r="AB35" s="36"/>
      <c r="AC35" s="36"/>
      <c r="AD35" s="37" t="str">
        <f t="shared" si="12"/>
        <v/>
      </c>
      <c r="AE35" s="36"/>
      <c r="AF35" s="36"/>
      <c r="AG35" s="37" t="str">
        <f t="shared" si="13"/>
        <v/>
      </c>
      <c r="AH35" s="36"/>
      <c r="AI35" s="36"/>
      <c r="AJ35" s="37" t="str">
        <f t="shared" si="14"/>
        <v/>
      </c>
      <c r="AK35" s="36"/>
      <c r="AL35" s="36"/>
      <c r="AM35" s="37" t="str">
        <f t="shared" si="15"/>
        <v/>
      </c>
      <c r="AN35" s="36"/>
      <c r="AO35" s="36"/>
      <c r="AP35" s="37" t="str">
        <f t="shared" si="16"/>
        <v/>
      </c>
      <c r="AQ35" s="36"/>
      <c r="AR35" s="36"/>
      <c r="AS35" s="37" t="str">
        <f t="shared" si="17"/>
        <v/>
      </c>
      <c r="AT35" s="37">
        <f t="shared" si="18"/>
        <v>82</v>
      </c>
      <c r="AU35" s="45">
        <v>80</v>
      </c>
      <c r="AV35" s="45">
        <v>85</v>
      </c>
      <c r="AW35" s="45">
        <v>85</v>
      </c>
      <c r="AX35" s="36"/>
      <c r="AY35" s="36"/>
      <c r="AZ35" s="36"/>
      <c r="BA35" s="36"/>
      <c r="BB35" s="36"/>
      <c r="BC35" s="36"/>
      <c r="BD35" s="36"/>
      <c r="BE35" s="37">
        <f t="shared" si="19"/>
        <v>83</v>
      </c>
      <c r="BF35" s="36">
        <v>90</v>
      </c>
      <c r="BG35" s="36">
        <v>80</v>
      </c>
      <c r="BH35" s="38">
        <f t="shared" si="20"/>
        <v>83</v>
      </c>
      <c r="BI35" s="39">
        <f t="shared" si="21"/>
        <v>83</v>
      </c>
      <c r="BJ35" s="40"/>
      <c r="BK35" s="36">
        <v>95</v>
      </c>
      <c r="BL35" s="36">
        <v>85</v>
      </c>
      <c r="BM35" s="36">
        <v>85</v>
      </c>
      <c r="BN35" s="36"/>
      <c r="BO35" s="36"/>
      <c r="BP35" s="36"/>
      <c r="BQ35" s="36"/>
      <c r="BR35" s="36"/>
      <c r="BS35" s="36"/>
      <c r="BT35" s="36"/>
      <c r="BU35" s="41">
        <f t="shared" si="22"/>
        <v>88</v>
      </c>
      <c r="BV35" s="40"/>
      <c r="BW35" s="45">
        <v>85</v>
      </c>
      <c r="BX35" s="36"/>
      <c r="BY35" s="36"/>
      <c r="BZ35" s="36"/>
      <c r="CA35" s="36"/>
      <c r="CB35" s="36"/>
      <c r="CC35" s="36"/>
      <c r="CD35" s="36"/>
      <c r="CE35" s="36"/>
      <c r="CF35" s="36"/>
      <c r="CG35" s="37">
        <f t="shared" si="23"/>
        <v>85</v>
      </c>
      <c r="CH35" s="42" t="str">
        <f t="shared" si="24"/>
        <v>B</v>
      </c>
      <c r="CI35" s="43"/>
      <c r="CJ35" s="45">
        <v>11</v>
      </c>
      <c r="CK35"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6" spans="1:89" x14ac:dyDescent="0.25">
      <c r="A36" s="14">
        <v>26</v>
      </c>
      <c r="B36" s="14">
        <v>9344</v>
      </c>
      <c r="C36" s="14" t="s">
        <v>82</v>
      </c>
      <c r="E36" s="31">
        <f t="shared" si="0"/>
        <v>82</v>
      </c>
      <c r="F36" s="20"/>
      <c r="G36" s="31">
        <f t="shared" si="1"/>
        <v>82</v>
      </c>
      <c r="H36" s="31">
        <f t="shared" si="2"/>
        <v>85</v>
      </c>
      <c r="I36" s="31" t="str">
        <f t="shared" si="3"/>
        <v>B</v>
      </c>
      <c r="J36" s="31" t="str">
        <f t="shared" si="4"/>
        <v xml:space="preserve">Sudah memahami tentang Menyampaikan sambutan dalam bentuk  pasrah penganten atau panampi pasrah penganten dalam upacara adat pengantin Jawa, Membaca nyaring wacana berhuruf Jawa 20-50 kalimat, Menulis naskah drama atau sandiwara, </v>
      </c>
      <c r="K36" s="20"/>
      <c r="L36" s="31">
        <f t="shared" si="5"/>
        <v>83</v>
      </c>
      <c r="M36" s="31">
        <f t="shared" si="6"/>
        <v>85</v>
      </c>
      <c r="N36" s="31">
        <f t="shared" si="7"/>
        <v>72</v>
      </c>
      <c r="P36" s="45">
        <v>85</v>
      </c>
      <c r="Q36" s="36"/>
      <c r="R36" s="37">
        <f t="shared" si="8"/>
        <v>85</v>
      </c>
      <c r="S36" s="36">
        <v>80</v>
      </c>
      <c r="T36" s="36"/>
      <c r="U36" s="37">
        <f t="shared" si="9"/>
        <v>80</v>
      </c>
      <c r="V36" s="36">
        <v>85</v>
      </c>
      <c r="W36" s="36"/>
      <c r="X36" s="37">
        <f t="shared" si="10"/>
        <v>85</v>
      </c>
      <c r="Y36" s="36"/>
      <c r="Z36" s="36"/>
      <c r="AA36" s="37" t="str">
        <f t="shared" si="11"/>
        <v/>
      </c>
      <c r="AB36" s="36"/>
      <c r="AC36" s="36"/>
      <c r="AD36" s="37" t="str">
        <f t="shared" si="12"/>
        <v/>
      </c>
      <c r="AE36" s="36"/>
      <c r="AF36" s="36"/>
      <c r="AG36" s="37" t="str">
        <f t="shared" si="13"/>
        <v/>
      </c>
      <c r="AH36" s="36"/>
      <c r="AI36" s="36"/>
      <c r="AJ36" s="37" t="str">
        <f t="shared" si="14"/>
        <v/>
      </c>
      <c r="AK36" s="36"/>
      <c r="AL36" s="36"/>
      <c r="AM36" s="37" t="str">
        <f t="shared" si="15"/>
        <v/>
      </c>
      <c r="AN36" s="36"/>
      <c r="AO36" s="36"/>
      <c r="AP36" s="37" t="str">
        <f t="shared" si="16"/>
        <v/>
      </c>
      <c r="AQ36" s="36"/>
      <c r="AR36" s="36"/>
      <c r="AS36" s="37" t="str">
        <f t="shared" si="17"/>
        <v/>
      </c>
      <c r="AT36" s="37">
        <f t="shared" si="18"/>
        <v>83</v>
      </c>
      <c r="AU36" s="45">
        <v>80</v>
      </c>
      <c r="AV36" s="45">
        <v>85</v>
      </c>
      <c r="AW36" s="45">
        <v>85</v>
      </c>
      <c r="AX36" s="36"/>
      <c r="AY36" s="36"/>
      <c r="AZ36" s="36"/>
      <c r="BA36" s="36"/>
      <c r="BB36" s="36"/>
      <c r="BC36" s="36"/>
      <c r="BD36" s="36"/>
      <c r="BE36" s="37">
        <f t="shared" si="19"/>
        <v>83</v>
      </c>
      <c r="BF36" s="36">
        <v>85</v>
      </c>
      <c r="BG36" s="36">
        <v>72</v>
      </c>
      <c r="BH36" s="38">
        <f t="shared" si="20"/>
        <v>82.1</v>
      </c>
      <c r="BI36" s="39">
        <f t="shared" si="21"/>
        <v>82</v>
      </c>
      <c r="BJ36" s="40"/>
      <c r="BK36" s="36">
        <v>85</v>
      </c>
      <c r="BL36" s="36">
        <v>85</v>
      </c>
      <c r="BM36" s="36">
        <v>85</v>
      </c>
      <c r="BN36" s="36"/>
      <c r="BO36" s="36"/>
      <c r="BP36" s="36"/>
      <c r="BQ36" s="36"/>
      <c r="BR36" s="36"/>
      <c r="BS36" s="36"/>
      <c r="BT36" s="36"/>
      <c r="BU36" s="41">
        <f t="shared" si="22"/>
        <v>85</v>
      </c>
      <c r="BV36" s="40"/>
      <c r="BW36" s="45">
        <v>85</v>
      </c>
      <c r="BX36" s="36"/>
      <c r="BY36" s="36"/>
      <c r="BZ36" s="36"/>
      <c r="CA36" s="36"/>
      <c r="CB36" s="36"/>
      <c r="CC36" s="36"/>
      <c r="CD36" s="36"/>
      <c r="CE36" s="36"/>
      <c r="CF36" s="36"/>
      <c r="CG36" s="37">
        <f t="shared" si="23"/>
        <v>85</v>
      </c>
      <c r="CH36" s="42" t="str">
        <f t="shared" si="24"/>
        <v>B</v>
      </c>
      <c r="CI36" s="43"/>
      <c r="CJ36" s="45">
        <v>11</v>
      </c>
      <c r="CK36"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7" spans="1:89" x14ac:dyDescent="0.25">
      <c r="A37" s="14">
        <v>27</v>
      </c>
      <c r="B37" s="14">
        <v>9358</v>
      </c>
      <c r="C37" s="14" t="s">
        <v>83</v>
      </c>
      <c r="E37" s="31">
        <f t="shared" si="0"/>
        <v>84</v>
      </c>
      <c r="F37" s="20"/>
      <c r="G37" s="31">
        <f t="shared" si="1"/>
        <v>84</v>
      </c>
      <c r="H37" s="31">
        <f t="shared" si="2"/>
        <v>88</v>
      </c>
      <c r="I37" s="31" t="str">
        <f t="shared" si="3"/>
        <v>B</v>
      </c>
      <c r="J37" s="31" t="str">
        <f t="shared" si="4"/>
        <v xml:space="preserve">Sudah memahami tentang Menyampaikan sambutan dalam bentuk  pasrah penganten atau panampi pasrah penganten dalam upacara adat pengantin Jawa, Membaca nyaring wacana berhuruf Jawa 20-50 kalimat, Menulis naskah drama atau sandiwara, </v>
      </c>
      <c r="K37" s="20"/>
      <c r="L37" s="31">
        <f t="shared" si="5"/>
        <v>87</v>
      </c>
      <c r="M37" s="31">
        <f t="shared" si="6"/>
        <v>90</v>
      </c>
      <c r="N37" s="31">
        <f t="shared" si="7"/>
        <v>74</v>
      </c>
      <c r="P37" s="45">
        <v>85</v>
      </c>
      <c r="Q37" s="36"/>
      <c r="R37" s="37">
        <f t="shared" si="8"/>
        <v>85</v>
      </c>
      <c r="S37" s="36">
        <v>90</v>
      </c>
      <c r="T37" s="36"/>
      <c r="U37" s="37">
        <f t="shared" si="9"/>
        <v>90</v>
      </c>
      <c r="V37" s="36">
        <v>85</v>
      </c>
      <c r="W37" s="36"/>
      <c r="X37" s="37">
        <f t="shared" si="10"/>
        <v>85</v>
      </c>
      <c r="Y37" s="36"/>
      <c r="Z37" s="36"/>
      <c r="AA37" s="37" t="str">
        <f t="shared" si="11"/>
        <v/>
      </c>
      <c r="AB37" s="36"/>
      <c r="AC37" s="36"/>
      <c r="AD37" s="37" t="str">
        <f t="shared" si="12"/>
        <v/>
      </c>
      <c r="AE37" s="36"/>
      <c r="AF37" s="36"/>
      <c r="AG37" s="37" t="str">
        <f t="shared" si="13"/>
        <v/>
      </c>
      <c r="AH37" s="36"/>
      <c r="AI37" s="36"/>
      <c r="AJ37" s="37" t="str">
        <f t="shared" si="14"/>
        <v/>
      </c>
      <c r="AK37" s="36"/>
      <c r="AL37" s="36"/>
      <c r="AM37" s="37" t="str">
        <f t="shared" si="15"/>
        <v/>
      </c>
      <c r="AN37" s="36"/>
      <c r="AO37" s="36"/>
      <c r="AP37" s="37" t="str">
        <f t="shared" si="16"/>
        <v/>
      </c>
      <c r="AQ37" s="36"/>
      <c r="AR37" s="36"/>
      <c r="AS37" s="37" t="str">
        <f t="shared" si="17"/>
        <v/>
      </c>
      <c r="AT37" s="37">
        <f t="shared" si="18"/>
        <v>87</v>
      </c>
      <c r="AU37" s="45">
        <v>80</v>
      </c>
      <c r="AV37" s="45">
        <v>85</v>
      </c>
      <c r="AW37" s="45">
        <v>85</v>
      </c>
      <c r="AX37" s="36"/>
      <c r="AY37" s="36"/>
      <c r="AZ37" s="36"/>
      <c r="BA37" s="36"/>
      <c r="BB37" s="36"/>
      <c r="BC37" s="36"/>
      <c r="BD37" s="36"/>
      <c r="BE37" s="37">
        <f t="shared" si="19"/>
        <v>83</v>
      </c>
      <c r="BF37" s="36">
        <v>90</v>
      </c>
      <c r="BG37" s="36">
        <v>74</v>
      </c>
      <c r="BH37" s="38">
        <f t="shared" si="20"/>
        <v>84.4</v>
      </c>
      <c r="BI37" s="39">
        <f t="shared" si="21"/>
        <v>84</v>
      </c>
      <c r="BJ37" s="40"/>
      <c r="BK37" s="36">
        <v>95</v>
      </c>
      <c r="BL37" s="36">
        <v>85</v>
      </c>
      <c r="BM37" s="36">
        <v>85</v>
      </c>
      <c r="BN37" s="36"/>
      <c r="BO37" s="36"/>
      <c r="BP37" s="36"/>
      <c r="BQ37" s="36"/>
      <c r="BR37" s="36"/>
      <c r="BS37" s="36"/>
      <c r="BT37" s="36"/>
      <c r="BU37" s="41">
        <f t="shared" si="22"/>
        <v>88</v>
      </c>
      <c r="BV37" s="40"/>
      <c r="BW37" s="45">
        <v>85</v>
      </c>
      <c r="BX37" s="36"/>
      <c r="BY37" s="36"/>
      <c r="BZ37" s="36"/>
      <c r="CA37" s="36"/>
      <c r="CB37" s="36"/>
      <c r="CC37" s="36"/>
      <c r="CD37" s="36"/>
      <c r="CE37" s="36"/>
      <c r="CF37" s="36"/>
      <c r="CG37" s="37">
        <f t="shared" si="23"/>
        <v>85</v>
      </c>
      <c r="CH37" s="42" t="str">
        <f t="shared" si="24"/>
        <v>B</v>
      </c>
      <c r="CI37" s="43"/>
      <c r="CJ37" s="45">
        <v>11</v>
      </c>
      <c r="CK37"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8" spans="1:89" x14ac:dyDescent="0.25">
      <c r="A38" s="14">
        <v>28</v>
      </c>
      <c r="B38" s="14">
        <v>9372</v>
      </c>
      <c r="C38" s="14" t="s">
        <v>84</v>
      </c>
      <c r="E38" s="31">
        <f t="shared" si="0"/>
        <v>83</v>
      </c>
      <c r="F38" s="20"/>
      <c r="G38" s="31">
        <f t="shared" si="1"/>
        <v>83</v>
      </c>
      <c r="H38" s="31">
        <f t="shared" si="2"/>
        <v>85</v>
      </c>
      <c r="I38" s="31" t="str">
        <f t="shared" si="3"/>
        <v>B</v>
      </c>
      <c r="J38" s="31" t="str">
        <f t="shared" si="4"/>
        <v xml:space="preserve">Sudah memahami tentang Menyampaikan sambutan dalam bentuk  pasrah penganten atau panampi pasrah penganten dalam upacara adat pengantin Jawa, Membaca nyaring wacana berhuruf Jawa 20-50 kalimat, Menulis naskah drama atau sandiwara, </v>
      </c>
      <c r="K38" s="20"/>
      <c r="L38" s="31">
        <f t="shared" si="5"/>
        <v>85</v>
      </c>
      <c r="M38" s="31">
        <f t="shared" si="6"/>
        <v>85</v>
      </c>
      <c r="N38" s="31">
        <f t="shared" si="7"/>
        <v>76</v>
      </c>
      <c r="P38" s="45">
        <v>85</v>
      </c>
      <c r="Q38" s="36"/>
      <c r="R38" s="37">
        <f t="shared" si="8"/>
        <v>85</v>
      </c>
      <c r="S38" s="36">
        <v>90</v>
      </c>
      <c r="T38" s="36"/>
      <c r="U38" s="37">
        <f t="shared" si="9"/>
        <v>90</v>
      </c>
      <c r="V38" s="36">
        <v>80</v>
      </c>
      <c r="W38" s="36"/>
      <c r="X38" s="37">
        <f t="shared" si="10"/>
        <v>80</v>
      </c>
      <c r="Y38" s="36"/>
      <c r="Z38" s="36"/>
      <c r="AA38" s="37" t="str">
        <f t="shared" si="11"/>
        <v/>
      </c>
      <c r="AB38" s="36"/>
      <c r="AC38" s="36"/>
      <c r="AD38" s="37" t="str">
        <f t="shared" si="12"/>
        <v/>
      </c>
      <c r="AE38" s="36"/>
      <c r="AF38" s="36"/>
      <c r="AG38" s="37" t="str">
        <f t="shared" si="13"/>
        <v/>
      </c>
      <c r="AH38" s="36"/>
      <c r="AI38" s="36"/>
      <c r="AJ38" s="37" t="str">
        <f t="shared" si="14"/>
        <v/>
      </c>
      <c r="AK38" s="36"/>
      <c r="AL38" s="36"/>
      <c r="AM38" s="37" t="str">
        <f t="shared" si="15"/>
        <v/>
      </c>
      <c r="AN38" s="36"/>
      <c r="AO38" s="36"/>
      <c r="AP38" s="37" t="str">
        <f t="shared" si="16"/>
        <v/>
      </c>
      <c r="AQ38" s="36"/>
      <c r="AR38" s="36"/>
      <c r="AS38" s="37" t="str">
        <f t="shared" si="17"/>
        <v/>
      </c>
      <c r="AT38" s="37">
        <f t="shared" si="18"/>
        <v>85</v>
      </c>
      <c r="AU38" s="45">
        <v>80</v>
      </c>
      <c r="AV38" s="45">
        <v>85</v>
      </c>
      <c r="AW38" s="45">
        <v>85</v>
      </c>
      <c r="AX38" s="36"/>
      <c r="AY38" s="36"/>
      <c r="AZ38" s="36"/>
      <c r="BA38" s="36"/>
      <c r="BB38" s="36"/>
      <c r="BC38" s="36"/>
      <c r="BD38" s="36"/>
      <c r="BE38" s="37">
        <f t="shared" si="19"/>
        <v>83</v>
      </c>
      <c r="BF38" s="36">
        <v>85</v>
      </c>
      <c r="BG38" s="36">
        <v>76</v>
      </c>
      <c r="BH38" s="38">
        <f t="shared" si="20"/>
        <v>83.3</v>
      </c>
      <c r="BI38" s="39">
        <f t="shared" si="21"/>
        <v>83</v>
      </c>
      <c r="BJ38" s="40"/>
      <c r="BK38" s="36">
        <v>90</v>
      </c>
      <c r="BL38" s="36">
        <v>80</v>
      </c>
      <c r="BM38" s="36">
        <v>85</v>
      </c>
      <c r="BN38" s="36"/>
      <c r="BO38" s="36"/>
      <c r="BP38" s="36"/>
      <c r="BQ38" s="36"/>
      <c r="BR38" s="36"/>
      <c r="BS38" s="36"/>
      <c r="BT38" s="36"/>
      <c r="BU38" s="41">
        <f t="shared" si="22"/>
        <v>85</v>
      </c>
      <c r="BV38" s="40"/>
      <c r="BW38" s="45">
        <v>85</v>
      </c>
      <c r="BX38" s="36"/>
      <c r="BY38" s="36"/>
      <c r="BZ38" s="36"/>
      <c r="CA38" s="36"/>
      <c r="CB38" s="36"/>
      <c r="CC38" s="36"/>
      <c r="CD38" s="36"/>
      <c r="CE38" s="36"/>
      <c r="CF38" s="36"/>
      <c r="CG38" s="37">
        <f t="shared" si="23"/>
        <v>85</v>
      </c>
      <c r="CH38" s="42" t="str">
        <f t="shared" si="24"/>
        <v>B</v>
      </c>
      <c r="CI38" s="43"/>
      <c r="CJ38" s="45">
        <v>11</v>
      </c>
      <c r="CK38"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9" spans="1:89" x14ac:dyDescent="0.25">
      <c r="A39" s="14">
        <v>29</v>
      </c>
      <c r="B39" s="14">
        <v>9386</v>
      </c>
      <c r="C39" s="14" t="s">
        <v>85</v>
      </c>
      <c r="E39" s="31">
        <f t="shared" si="0"/>
        <v>80</v>
      </c>
      <c r="F39" s="20"/>
      <c r="G39" s="31">
        <f t="shared" si="1"/>
        <v>80</v>
      </c>
      <c r="H39" s="31">
        <f t="shared" si="2"/>
        <v>85</v>
      </c>
      <c r="I39" s="31" t="str">
        <f t="shared" si="3"/>
        <v>B</v>
      </c>
      <c r="J39" s="31" t="str">
        <f t="shared" si="4"/>
        <v xml:space="preserve">Sudah memahami tentang Menyampaikan sambutan dalam bentuk  pasrah penganten atau panampi pasrah penganten dalam upacara adat pengantin Jawa, Membaca nyaring wacana berhuruf Jawa 20-50 kalimat, Menulis naskah drama atau sandiwara, </v>
      </c>
      <c r="K39" s="20"/>
      <c r="L39" s="31">
        <f t="shared" si="5"/>
        <v>82</v>
      </c>
      <c r="M39" s="31">
        <f t="shared" si="6"/>
        <v>90</v>
      </c>
      <c r="N39" s="31">
        <f t="shared" si="7"/>
        <v>54</v>
      </c>
      <c r="P39" s="45">
        <v>85</v>
      </c>
      <c r="Q39" s="36"/>
      <c r="R39" s="37">
        <f t="shared" si="8"/>
        <v>85</v>
      </c>
      <c r="S39" s="36">
        <v>80</v>
      </c>
      <c r="T39" s="36"/>
      <c r="U39" s="37">
        <f t="shared" si="9"/>
        <v>80</v>
      </c>
      <c r="V39" s="36">
        <v>80</v>
      </c>
      <c r="W39" s="36"/>
      <c r="X39" s="37">
        <f t="shared" si="10"/>
        <v>80</v>
      </c>
      <c r="Y39" s="36"/>
      <c r="Z39" s="36"/>
      <c r="AA39" s="37" t="str">
        <f t="shared" si="11"/>
        <v/>
      </c>
      <c r="AB39" s="36"/>
      <c r="AC39" s="36"/>
      <c r="AD39" s="37" t="str">
        <f t="shared" si="12"/>
        <v/>
      </c>
      <c r="AE39" s="36"/>
      <c r="AF39" s="36"/>
      <c r="AG39" s="37" t="str">
        <f t="shared" si="13"/>
        <v/>
      </c>
      <c r="AH39" s="36"/>
      <c r="AI39" s="36"/>
      <c r="AJ39" s="37" t="str">
        <f t="shared" si="14"/>
        <v/>
      </c>
      <c r="AK39" s="36"/>
      <c r="AL39" s="36"/>
      <c r="AM39" s="37" t="str">
        <f t="shared" si="15"/>
        <v/>
      </c>
      <c r="AN39" s="36"/>
      <c r="AO39" s="36"/>
      <c r="AP39" s="37" t="str">
        <f t="shared" si="16"/>
        <v/>
      </c>
      <c r="AQ39" s="36"/>
      <c r="AR39" s="36"/>
      <c r="AS39" s="37" t="str">
        <f t="shared" si="17"/>
        <v/>
      </c>
      <c r="AT39" s="37">
        <f t="shared" si="18"/>
        <v>82</v>
      </c>
      <c r="AU39" s="45">
        <v>80</v>
      </c>
      <c r="AV39" s="45">
        <v>85</v>
      </c>
      <c r="AW39" s="45">
        <v>85</v>
      </c>
      <c r="AX39" s="36"/>
      <c r="AY39" s="36"/>
      <c r="AZ39" s="36"/>
      <c r="BA39" s="36"/>
      <c r="BB39" s="36"/>
      <c r="BC39" s="36"/>
      <c r="BD39" s="36"/>
      <c r="BE39" s="37">
        <f t="shared" si="19"/>
        <v>83</v>
      </c>
      <c r="BF39" s="36">
        <v>90</v>
      </c>
      <c r="BG39" s="36">
        <v>54</v>
      </c>
      <c r="BH39" s="38">
        <f t="shared" si="20"/>
        <v>80.400000000000006</v>
      </c>
      <c r="BI39" s="39">
        <f t="shared" si="21"/>
        <v>80</v>
      </c>
      <c r="BJ39" s="40"/>
      <c r="BK39" s="36">
        <v>85</v>
      </c>
      <c r="BL39" s="36">
        <v>85</v>
      </c>
      <c r="BM39" s="36">
        <v>85</v>
      </c>
      <c r="BN39" s="36"/>
      <c r="BO39" s="36"/>
      <c r="BP39" s="36"/>
      <c r="BQ39" s="36"/>
      <c r="BR39" s="36"/>
      <c r="BS39" s="36"/>
      <c r="BT39" s="36"/>
      <c r="BU39" s="41">
        <f t="shared" si="22"/>
        <v>85</v>
      </c>
      <c r="BV39" s="40"/>
      <c r="BW39" s="45">
        <v>85</v>
      </c>
      <c r="BX39" s="36"/>
      <c r="BY39" s="36"/>
      <c r="BZ39" s="36"/>
      <c r="CA39" s="36"/>
      <c r="CB39" s="36"/>
      <c r="CC39" s="36"/>
      <c r="CD39" s="36"/>
      <c r="CE39" s="36"/>
      <c r="CF39" s="36"/>
      <c r="CG39" s="37">
        <f t="shared" si="23"/>
        <v>85</v>
      </c>
      <c r="CH39" s="42" t="str">
        <f t="shared" si="24"/>
        <v>B</v>
      </c>
      <c r="CI39" s="43"/>
      <c r="CJ39" s="45">
        <v>11</v>
      </c>
      <c r="CK39"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40" spans="1:89" x14ac:dyDescent="0.25">
      <c r="A40" s="14">
        <v>30</v>
      </c>
      <c r="B40" s="14">
        <v>9400</v>
      </c>
      <c r="C40" s="14" t="s">
        <v>86</v>
      </c>
      <c r="E40" s="31">
        <f t="shared" si="0"/>
        <v>82</v>
      </c>
      <c r="F40" s="20"/>
      <c r="G40" s="31">
        <f t="shared" si="1"/>
        <v>82</v>
      </c>
      <c r="H40" s="31">
        <f t="shared" si="2"/>
        <v>83</v>
      </c>
      <c r="I40" s="31" t="str">
        <f t="shared" si="3"/>
        <v>B</v>
      </c>
      <c r="J40" s="31" t="str">
        <f t="shared" si="4"/>
        <v xml:space="preserve">Sudah memahami tentang Menyampaikan sambutan dalam bentuk  pasrah penganten atau panampi pasrah penganten dalam upacara adat pengantin Jawa, Membaca nyaring wacana berhuruf Jawa 20-50 kalimat, Menulis naskah drama atau sandiwara, </v>
      </c>
      <c r="K40" s="20"/>
      <c r="L40" s="31">
        <f t="shared" si="5"/>
        <v>83</v>
      </c>
      <c r="M40" s="31">
        <f t="shared" si="6"/>
        <v>85</v>
      </c>
      <c r="N40" s="31">
        <f t="shared" si="7"/>
        <v>72</v>
      </c>
      <c r="P40" s="36">
        <v>85</v>
      </c>
      <c r="Q40" s="36"/>
      <c r="R40" s="37">
        <f t="shared" si="8"/>
        <v>85</v>
      </c>
      <c r="S40" s="36">
        <v>80</v>
      </c>
      <c r="T40" s="36"/>
      <c r="U40" s="37">
        <f t="shared" si="9"/>
        <v>80</v>
      </c>
      <c r="V40" s="36">
        <v>85</v>
      </c>
      <c r="W40" s="36"/>
      <c r="X40" s="37">
        <f t="shared" si="10"/>
        <v>85</v>
      </c>
      <c r="Y40" s="36"/>
      <c r="Z40" s="36"/>
      <c r="AA40" s="37" t="str">
        <f t="shared" si="11"/>
        <v/>
      </c>
      <c r="AB40" s="36"/>
      <c r="AC40" s="36"/>
      <c r="AD40" s="37" t="str">
        <f t="shared" si="12"/>
        <v/>
      </c>
      <c r="AE40" s="36"/>
      <c r="AF40" s="36"/>
      <c r="AG40" s="37" t="str">
        <f t="shared" si="13"/>
        <v/>
      </c>
      <c r="AH40" s="36"/>
      <c r="AI40" s="36"/>
      <c r="AJ40" s="37" t="str">
        <f t="shared" si="14"/>
        <v/>
      </c>
      <c r="AK40" s="36"/>
      <c r="AL40" s="36"/>
      <c r="AM40" s="37" t="str">
        <f t="shared" si="15"/>
        <v/>
      </c>
      <c r="AN40" s="36"/>
      <c r="AO40" s="36"/>
      <c r="AP40" s="37" t="str">
        <f t="shared" si="16"/>
        <v/>
      </c>
      <c r="AQ40" s="36"/>
      <c r="AR40" s="36"/>
      <c r="AS40" s="37" t="str">
        <f t="shared" si="17"/>
        <v/>
      </c>
      <c r="AT40" s="37">
        <f t="shared" si="18"/>
        <v>83</v>
      </c>
      <c r="AU40" s="45">
        <v>80</v>
      </c>
      <c r="AV40" s="45">
        <v>85</v>
      </c>
      <c r="AW40" s="45">
        <v>85</v>
      </c>
      <c r="AX40" s="36"/>
      <c r="AY40" s="36"/>
      <c r="AZ40" s="36"/>
      <c r="BA40" s="36"/>
      <c r="BB40" s="36"/>
      <c r="BC40" s="36"/>
      <c r="BD40" s="36"/>
      <c r="BE40" s="37">
        <f t="shared" si="19"/>
        <v>83</v>
      </c>
      <c r="BF40" s="36">
        <v>85</v>
      </c>
      <c r="BG40" s="36">
        <v>72</v>
      </c>
      <c r="BH40" s="38">
        <f t="shared" si="20"/>
        <v>82.1</v>
      </c>
      <c r="BI40" s="39">
        <f t="shared" si="21"/>
        <v>82</v>
      </c>
      <c r="BJ40" s="40"/>
      <c r="BK40" s="36">
        <v>85</v>
      </c>
      <c r="BL40" s="36">
        <v>78</v>
      </c>
      <c r="BM40" s="36">
        <v>85</v>
      </c>
      <c r="BN40" s="36"/>
      <c r="BO40" s="36"/>
      <c r="BP40" s="36"/>
      <c r="BQ40" s="36"/>
      <c r="BR40" s="36"/>
      <c r="BS40" s="36"/>
      <c r="BT40" s="36"/>
      <c r="BU40" s="41">
        <f t="shared" si="22"/>
        <v>83</v>
      </c>
      <c r="BV40" s="40"/>
      <c r="BW40" s="45">
        <v>85</v>
      </c>
      <c r="BX40" s="36"/>
      <c r="BY40" s="36"/>
      <c r="BZ40" s="36"/>
      <c r="CA40" s="36"/>
      <c r="CB40" s="36"/>
      <c r="CC40" s="36"/>
      <c r="CD40" s="36"/>
      <c r="CE40" s="36"/>
      <c r="CF40" s="36"/>
      <c r="CG40" s="37">
        <f t="shared" si="23"/>
        <v>85</v>
      </c>
      <c r="CH40" s="42" t="str">
        <f t="shared" si="24"/>
        <v>B</v>
      </c>
      <c r="CI40" s="43"/>
      <c r="CJ40" s="45">
        <v>11</v>
      </c>
      <c r="CK40"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41" spans="1:89" x14ac:dyDescent="0.25">
      <c r="A41" s="14"/>
      <c r="B41" s="14"/>
      <c r="C41" s="14"/>
      <c r="E41" s="31" t="str">
        <f t="shared" si="0"/>
        <v/>
      </c>
      <c r="F41" s="20"/>
      <c r="G41" s="31" t="str">
        <f t="shared" si="1"/>
        <v/>
      </c>
      <c r="H41" s="31" t="str">
        <f t="shared" si="2"/>
        <v/>
      </c>
      <c r="I41" s="31" t="str">
        <f t="shared" si="3"/>
        <v/>
      </c>
      <c r="J41" s="31" t="str">
        <f t="shared" si="4"/>
        <v/>
      </c>
      <c r="K41" s="20"/>
      <c r="L41" s="31" t="str">
        <f t="shared" si="5"/>
        <v/>
      </c>
      <c r="M41" s="31" t="str">
        <f t="shared" si="6"/>
        <v/>
      </c>
      <c r="N41" s="31" t="str">
        <f t="shared" si="7"/>
        <v/>
      </c>
      <c r="P41" s="36"/>
      <c r="Q41" s="36"/>
      <c r="R41" s="37" t="str">
        <f t="shared" si="8"/>
        <v/>
      </c>
      <c r="S41" s="36"/>
      <c r="T41" s="36"/>
      <c r="U41" s="37" t="str">
        <f t="shared" si="9"/>
        <v/>
      </c>
      <c r="V41" s="36"/>
      <c r="W41" s="36"/>
      <c r="X41" s="37" t="str">
        <f t="shared" si="10"/>
        <v/>
      </c>
      <c r="Y41" s="36"/>
      <c r="Z41" s="36"/>
      <c r="AA41" s="37" t="str">
        <f t="shared" si="11"/>
        <v/>
      </c>
      <c r="AB41" s="36"/>
      <c r="AC41" s="36"/>
      <c r="AD41" s="37" t="str">
        <f t="shared" si="12"/>
        <v/>
      </c>
      <c r="AE41" s="36"/>
      <c r="AF41" s="36"/>
      <c r="AG41" s="37" t="str">
        <f t="shared" si="13"/>
        <v/>
      </c>
      <c r="AH41" s="36"/>
      <c r="AI41" s="36"/>
      <c r="AJ41" s="37" t="str">
        <f t="shared" si="14"/>
        <v/>
      </c>
      <c r="AK41" s="36"/>
      <c r="AL41" s="36"/>
      <c r="AM41" s="37" t="str">
        <f t="shared" si="15"/>
        <v/>
      </c>
      <c r="AN41" s="36"/>
      <c r="AO41" s="36"/>
      <c r="AP41" s="37" t="str">
        <f t="shared" si="16"/>
        <v/>
      </c>
      <c r="AQ41" s="36"/>
      <c r="AR41" s="36"/>
      <c r="AS41" s="37" t="str">
        <f t="shared" si="17"/>
        <v/>
      </c>
      <c r="AT41" s="37" t="str">
        <f t="shared" si="18"/>
        <v/>
      </c>
      <c r="AU41" s="36"/>
      <c r="AV41" s="36"/>
      <c r="AW41" s="36"/>
      <c r="AX41" s="36"/>
      <c r="AY41" s="36"/>
      <c r="AZ41" s="36"/>
      <c r="BA41" s="36"/>
      <c r="BB41" s="36"/>
      <c r="BC41" s="36"/>
      <c r="BD41" s="36"/>
      <c r="BE41" s="37" t="str">
        <f t="shared" si="19"/>
        <v/>
      </c>
      <c r="BF41" s="36"/>
      <c r="BG41" s="36"/>
      <c r="BH41" s="38" t="str">
        <f t="shared" si="20"/>
        <v/>
      </c>
      <c r="BI41" s="39" t="str">
        <f t="shared" si="21"/>
        <v/>
      </c>
      <c r="BJ41" s="40"/>
      <c r="BK41" s="36"/>
      <c r="BL41" s="36"/>
      <c r="BM41" s="36"/>
      <c r="BN41" s="36"/>
      <c r="BO41" s="36"/>
      <c r="BP41" s="36"/>
      <c r="BQ41" s="36"/>
      <c r="BR41" s="36"/>
      <c r="BS41" s="36"/>
      <c r="BT41" s="36"/>
      <c r="BU41" s="41" t="str">
        <f t="shared" si="22"/>
        <v/>
      </c>
      <c r="BV41" s="40"/>
      <c r="BW41" s="36"/>
      <c r="BX41" s="36"/>
      <c r="BY41" s="36"/>
      <c r="BZ41" s="36"/>
      <c r="CA41" s="36"/>
      <c r="CB41" s="36"/>
      <c r="CC41" s="36"/>
      <c r="CD41" s="36"/>
      <c r="CE41" s="36"/>
      <c r="CF41" s="36"/>
      <c r="CG41" s="37" t="str">
        <f t="shared" si="23"/>
        <v/>
      </c>
      <c r="CH41" s="42" t="str">
        <f t="shared" si="24"/>
        <v/>
      </c>
      <c r="CI41" s="43"/>
      <c r="CJ41" s="45"/>
      <c r="CK41" s="44" t="str">
        <f t="shared" si="25"/>
        <v/>
      </c>
    </row>
    <row r="42" spans="1:89" x14ac:dyDescent="0.25">
      <c r="A42" s="14"/>
      <c r="B42" s="14"/>
      <c r="C42" s="14"/>
      <c r="E42" s="31" t="str">
        <f t="shared" si="0"/>
        <v/>
      </c>
      <c r="F42" s="20"/>
      <c r="G42" s="31" t="str">
        <f t="shared" si="1"/>
        <v/>
      </c>
      <c r="H42" s="31" t="str">
        <f t="shared" si="2"/>
        <v/>
      </c>
      <c r="I42" s="31" t="str">
        <f t="shared" si="3"/>
        <v/>
      </c>
      <c r="J42" s="31" t="str">
        <f t="shared" si="4"/>
        <v/>
      </c>
      <c r="K42" s="20"/>
      <c r="L42" s="31" t="str">
        <f t="shared" si="5"/>
        <v/>
      </c>
      <c r="M42" s="31" t="str">
        <f t="shared" si="6"/>
        <v/>
      </c>
      <c r="N42" s="31" t="str">
        <f t="shared" si="7"/>
        <v/>
      </c>
      <c r="P42" s="36"/>
      <c r="Q42" s="36"/>
      <c r="R42" s="37" t="str">
        <f t="shared" si="8"/>
        <v/>
      </c>
      <c r="S42" s="36"/>
      <c r="T42" s="36"/>
      <c r="U42" s="37" t="str">
        <f t="shared" si="9"/>
        <v/>
      </c>
      <c r="V42" s="36"/>
      <c r="W42" s="36"/>
      <c r="X42" s="37" t="str">
        <f t="shared" si="10"/>
        <v/>
      </c>
      <c r="Y42" s="36"/>
      <c r="Z42" s="36"/>
      <c r="AA42" s="37" t="str">
        <f t="shared" si="11"/>
        <v/>
      </c>
      <c r="AB42" s="36"/>
      <c r="AC42" s="36"/>
      <c r="AD42" s="37" t="str">
        <f t="shared" si="12"/>
        <v/>
      </c>
      <c r="AE42" s="36"/>
      <c r="AF42" s="36"/>
      <c r="AG42" s="37" t="str">
        <f t="shared" si="13"/>
        <v/>
      </c>
      <c r="AH42" s="36"/>
      <c r="AI42" s="36"/>
      <c r="AJ42" s="37" t="str">
        <f t="shared" si="14"/>
        <v/>
      </c>
      <c r="AK42" s="36"/>
      <c r="AL42" s="36"/>
      <c r="AM42" s="37" t="str">
        <f t="shared" si="15"/>
        <v/>
      </c>
      <c r="AN42" s="36"/>
      <c r="AO42" s="36"/>
      <c r="AP42" s="37" t="str">
        <f t="shared" si="16"/>
        <v/>
      </c>
      <c r="AQ42" s="36"/>
      <c r="AR42" s="36"/>
      <c r="AS42" s="37" t="str">
        <f t="shared" si="17"/>
        <v/>
      </c>
      <c r="AT42" s="37" t="str">
        <f t="shared" si="18"/>
        <v/>
      </c>
      <c r="AU42" s="36"/>
      <c r="AV42" s="36"/>
      <c r="AW42" s="36"/>
      <c r="AX42" s="36"/>
      <c r="AY42" s="36"/>
      <c r="AZ42" s="36"/>
      <c r="BA42" s="36"/>
      <c r="BB42" s="36"/>
      <c r="BC42" s="36"/>
      <c r="BD42" s="36"/>
      <c r="BE42" s="37" t="str">
        <f t="shared" si="19"/>
        <v/>
      </c>
      <c r="BF42" s="36"/>
      <c r="BG42" s="36"/>
      <c r="BH42" s="38" t="str">
        <f t="shared" si="20"/>
        <v/>
      </c>
      <c r="BI42" s="39" t="str">
        <f t="shared" si="21"/>
        <v/>
      </c>
      <c r="BJ42" s="40"/>
      <c r="BK42" s="36"/>
      <c r="BL42" s="36"/>
      <c r="BM42" s="36"/>
      <c r="BN42" s="36"/>
      <c r="BO42" s="36"/>
      <c r="BP42" s="36"/>
      <c r="BQ42" s="36"/>
      <c r="BR42" s="36"/>
      <c r="BS42" s="36"/>
      <c r="BT42" s="36"/>
      <c r="BU42" s="41" t="str">
        <f t="shared" si="22"/>
        <v/>
      </c>
      <c r="BV42" s="40"/>
      <c r="BW42" s="36"/>
      <c r="BX42" s="36"/>
      <c r="BY42" s="36"/>
      <c r="BZ42" s="36"/>
      <c r="CA42" s="36"/>
      <c r="CB42" s="36"/>
      <c r="CC42" s="36"/>
      <c r="CD42" s="36"/>
      <c r="CE42" s="36"/>
      <c r="CF42" s="36"/>
      <c r="CG42" s="37" t="str">
        <f t="shared" si="23"/>
        <v/>
      </c>
      <c r="CH42" s="42" t="str">
        <f t="shared" si="24"/>
        <v/>
      </c>
      <c r="CI42" s="43"/>
      <c r="CJ42" s="45"/>
      <c r="CK42" s="44" t="str">
        <f t="shared" si="25"/>
        <v/>
      </c>
    </row>
    <row r="43" spans="1:89" x14ac:dyDescent="0.25">
      <c r="A43" s="14"/>
      <c r="B43" s="14"/>
      <c r="C43" s="14"/>
      <c r="E43" s="31" t="str">
        <f t="shared" si="0"/>
        <v/>
      </c>
      <c r="F43" s="20"/>
      <c r="G43" s="31" t="str">
        <f t="shared" si="1"/>
        <v/>
      </c>
      <c r="H43" s="31" t="str">
        <f t="shared" si="2"/>
        <v/>
      </c>
      <c r="I43" s="31" t="str">
        <f t="shared" si="3"/>
        <v/>
      </c>
      <c r="J43" s="31" t="str">
        <f t="shared" si="4"/>
        <v/>
      </c>
      <c r="K43" s="20"/>
      <c r="L43" s="31" t="str">
        <f t="shared" si="5"/>
        <v/>
      </c>
      <c r="M43" s="31" t="str">
        <f t="shared" si="6"/>
        <v/>
      </c>
      <c r="N43" s="31" t="str">
        <f t="shared" si="7"/>
        <v/>
      </c>
      <c r="P43" s="36"/>
      <c r="Q43" s="36"/>
      <c r="R43" s="37" t="str">
        <f t="shared" si="8"/>
        <v/>
      </c>
      <c r="S43" s="36"/>
      <c r="T43" s="36"/>
      <c r="U43" s="37" t="str">
        <f t="shared" si="9"/>
        <v/>
      </c>
      <c r="V43" s="36"/>
      <c r="W43" s="36"/>
      <c r="X43" s="37" t="str">
        <f t="shared" si="10"/>
        <v/>
      </c>
      <c r="Y43" s="36"/>
      <c r="Z43" s="36"/>
      <c r="AA43" s="37" t="str">
        <f t="shared" si="11"/>
        <v/>
      </c>
      <c r="AB43" s="36"/>
      <c r="AC43" s="36"/>
      <c r="AD43" s="37" t="str">
        <f t="shared" si="12"/>
        <v/>
      </c>
      <c r="AE43" s="36"/>
      <c r="AF43" s="36"/>
      <c r="AG43" s="37" t="str">
        <f t="shared" si="13"/>
        <v/>
      </c>
      <c r="AH43" s="36"/>
      <c r="AI43" s="36"/>
      <c r="AJ43" s="37" t="str">
        <f t="shared" si="14"/>
        <v/>
      </c>
      <c r="AK43" s="36"/>
      <c r="AL43" s="36"/>
      <c r="AM43" s="37" t="str">
        <f t="shared" si="15"/>
        <v/>
      </c>
      <c r="AN43" s="36"/>
      <c r="AO43" s="36"/>
      <c r="AP43" s="37" t="str">
        <f t="shared" si="16"/>
        <v/>
      </c>
      <c r="AQ43" s="36"/>
      <c r="AR43" s="36"/>
      <c r="AS43" s="37" t="str">
        <f t="shared" si="17"/>
        <v/>
      </c>
      <c r="AT43" s="37" t="str">
        <f t="shared" si="18"/>
        <v/>
      </c>
      <c r="AU43" s="36"/>
      <c r="AV43" s="36"/>
      <c r="AW43" s="36"/>
      <c r="AX43" s="36"/>
      <c r="AY43" s="36"/>
      <c r="AZ43" s="36"/>
      <c r="BA43" s="36"/>
      <c r="BB43" s="36"/>
      <c r="BC43" s="36"/>
      <c r="BD43" s="36"/>
      <c r="BE43" s="37" t="str">
        <f t="shared" si="19"/>
        <v/>
      </c>
      <c r="BF43" s="36"/>
      <c r="BG43" s="36"/>
      <c r="BH43" s="38" t="str">
        <f t="shared" si="20"/>
        <v/>
      </c>
      <c r="BI43" s="39" t="str">
        <f t="shared" si="21"/>
        <v/>
      </c>
      <c r="BJ43" s="40"/>
      <c r="BK43" s="36"/>
      <c r="BL43" s="36"/>
      <c r="BM43" s="36"/>
      <c r="BN43" s="36"/>
      <c r="BO43" s="36"/>
      <c r="BP43" s="36"/>
      <c r="BQ43" s="36"/>
      <c r="BR43" s="36"/>
      <c r="BS43" s="36"/>
      <c r="BT43" s="36"/>
      <c r="BU43" s="41" t="str">
        <f t="shared" si="22"/>
        <v/>
      </c>
      <c r="BV43" s="40"/>
      <c r="BW43" s="36"/>
      <c r="BX43" s="36"/>
      <c r="BY43" s="36"/>
      <c r="BZ43" s="36"/>
      <c r="CA43" s="36"/>
      <c r="CB43" s="36"/>
      <c r="CC43" s="36"/>
      <c r="CD43" s="36"/>
      <c r="CE43" s="36"/>
      <c r="CF43" s="36"/>
      <c r="CG43" s="37" t="str">
        <f t="shared" si="23"/>
        <v/>
      </c>
      <c r="CH43" s="42" t="str">
        <f t="shared" si="24"/>
        <v/>
      </c>
      <c r="CI43" s="43"/>
      <c r="CJ43" s="45"/>
      <c r="CK43" s="44" t="str">
        <f t="shared" si="25"/>
        <v/>
      </c>
    </row>
    <row r="44" spans="1:89" x14ac:dyDescent="0.25">
      <c r="A44" s="14"/>
      <c r="B44" s="14"/>
      <c r="C44" s="14"/>
      <c r="E44" s="31" t="str">
        <f t="shared" si="0"/>
        <v/>
      </c>
      <c r="F44" s="20"/>
      <c r="G44" s="31" t="str">
        <f t="shared" si="1"/>
        <v/>
      </c>
      <c r="H44" s="31" t="str">
        <f t="shared" si="2"/>
        <v/>
      </c>
      <c r="I44" s="31" t="str">
        <f t="shared" si="3"/>
        <v/>
      </c>
      <c r="J44" s="31" t="str">
        <f t="shared" si="4"/>
        <v/>
      </c>
      <c r="K44" s="20"/>
      <c r="L44" s="31" t="str">
        <f t="shared" si="5"/>
        <v/>
      </c>
      <c r="M44" s="31" t="str">
        <f t="shared" si="6"/>
        <v/>
      </c>
      <c r="N44" s="31" t="str">
        <f t="shared" si="7"/>
        <v/>
      </c>
      <c r="P44" s="36"/>
      <c r="Q44" s="36"/>
      <c r="R44" s="37" t="str">
        <f t="shared" si="8"/>
        <v/>
      </c>
      <c r="S44" s="36"/>
      <c r="T44" s="36"/>
      <c r="U44" s="37" t="str">
        <f t="shared" si="9"/>
        <v/>
      </c>
      <c r="V44" s="36"/>
      <c r="W44" s="36"/>
      <c r="X44" s="37" t="str">
        <f t="shared" si="10"/>
        <v/>
      </c>
      <c r="Y44" s="36"/>
      <c r="Z44" s="36"/>
      <c r="AA44" s="37" t="str">
        <f t="shared" si="11"/>
        <v/>
      </c>
      <c r="AB44" s="36"/>
      <c r="AC44" s="36"/>
      <c r="AD44" s="37" t="str">
        <f t="shared" si="12"/>
        <v/>
      </c>
      <c r="AE44" s="36"/>
      <c r="AF44" s="36"/>
      <c r="AG44" s="37" t="str">
        <f t="shared" si="13"/>
        <v/>
      </c>
      <c r="AH44" s="36"/>
      <c r="AI44" s="36"/>
      <c r="AJ44" s="37" t="str">
        <f t="shared" si="14"/>
        <v/>
      </c>
      <c r="AK44" s="36"/>
      <c r="AL44" s="36"/>
      <c r="AM44" s="37" t="str">
        <f t="shared" si="15"/>
        <v/>
      </c>
      <c r="AN44" s="36"/>
      <c r="AO44" s="36"/>
      <c r="AP44" s="37" t="str">
        <f t="shared" si="16"/>
        <v/>
      </c>
      <c r="AQ44" s="36"/>
      <c r="AR44" s="36"/>
      <c r="AS44" s="37" t="str">
        <f t="shared" si="17"/>
        <v/>
      </c>
      <c r="AT44" s="37" t="str">
        <f t="shared" si="18"/>
        <v/>
      </c>
      <c r="AU44" s="36"/>
      <c r="AV44" s="36"/>
      <c r="AW44" s="36"/>
      <c r="AX44" s="36"/>
      <c r="AY44" s="36"/>
      <c r="AZ44" s="36"/>
      <c r="BA44" s="36"/>
      <c r="BB44" s="36"/>
      <c r="BC44" s="36"/>
      <c r="BD44" s="36"/>
      <c r="BE44" s="37" t="str">
        <f t="shared" si="19"/>
        <v/>
      </c>
      <c r="BF44" s="36"/>
      <c r="BG44" s="36"/>
      <c r="BH44" s="38" t="str">
        <f t="shared" si="20"/>
        <v/>
      </c>
      <c r="BI44" s="39" t="str">
        <f t="shared" si="21"/>
        <v/>
      </c>
      <c r="BJ44" s="40"/>
      <c r="BK44" s="36"/>
      <c r="BL44" s="36"/>
      <c r="BM44" s="36"/>
      <c r="BN44" s="36"/>
      <c r="BO44" s="36"/>
      <c r="BP44" s="36"/>
      <c r="BQ44" s="36"/>
      <c r="BR44" s="36"/>
      <c r="BS44" s="36"/>
      <c r="BT44" s="36"/>
      <c r="BU44" s="41" t="str">
        <f t="shared" si="22"/>
        <v/>
      </c>
      <c r="BV44" s="40"/>
      <c r="BW44" s="36"/>
      <c r="BX44" s="36"/>
      <c r="BY44" s="36"/>
      <c r="BZ44" s="36"/>
      <c r="CA44" s="36"/>
      <c r="CB44" s="36"/>
      <c r="CC44" s="36"/>
      <c r="CD44" s="36"/>
      <c r="CE44" s="36"/>
      <c r="CF44" s="36"/>
      <c r="CG44" s="37" t="str">
        <f t="shared" si="23"/>
        <v/>
      </c>
      <c r="CH44" s="42" t="str">
        <f t="shared" si="24"/>
        <v/>
      </c>
      <c r="CI44" s="43"/>
      <c r="CJ44" s="45"/>
      <c r="CK44" s="44" t="str">
        <f t="shared" si="25"/>
        <v/>
      </c>
    </row>
    <row r="45" spans="1:89" x14ac:dyDescent="0.25">
      <c r="A45" s="14"/>
      <c r="B45" s="14"/>
      <c r="C45" s="14"/>
      <c r="E45" s="31" t="str">
        <f t="shared" si="0"/>
        <v/>
      </c>
      <c r="F45" s="20"/>
      <c r="G45" s="31" t="str">
        <f t="shared" si="1"/>
        <v/>
      </c>
      <c r="H45" s="31" t="str">
        <f t="shared" si="2"/>
        <v/>
      </c>
      <c r="I45" s="31" t="str">
        <f t="shared" si="3"/>
        <v/>
      </c>
      <c r="J45" s="31" t="str">
        <f t="shared" si="4"/>
        <v/>
      </c>
      <c r="K45" s="20"/>
      <c r="L45" s="31" t="str">
        <f t="shared" si="5"/>
        <v/>
      </c>
      <c r="M45" s="31" t="str">
        <f t="shared" si="6"/>
        <v/>
      </c>
      <c r="N45" s="31" t="str">
        <f t="shared" si="7"/>
        <v/>
      </c>
      <c r="P45" s="36"/>
      <c r="Q45" s="36"/>
      <c r="R45" s="37" t="str">
        <f t="shared" si="8"/>
        <v/>
      </c>
      <c r="S45" s="36"/>
      <c r="T45" s="36"/>
      <c r="U45" s="37" t="str">
        <f t="shared" si="9"/>
        <v/>
      </c>
      <c r="V45" s="36"/>
      <c r="W45" s="36"/>
      <c r="X45" s="37" t="str">
        <f t="shared" si="10"/>
        <v/>
      </c>
      <c r="Y45" s="36"/>
      <c r="Z45" s="36"/>
      <c r="AA45" s="37" t="str">
        <f t="shared" si="11"/>
        <v/>
      </c>
      <c r="AB45" s="36"/>
      <c r="AC45" s="36"/>
      <c r="AD45" s="37" t="str">
        <f t="shared" si="12"/>
        <v/>
      </c>
      <c r="AE45" s="36"/>
      <c r="AF45" s="36"/>
      <c r="AG45" s="37" t="str">
        <f t="shared" si="13"/>
        <v/>
      </c>
      <c r="AH45" s="36"/>
      <c r="AI45" s="36"/>
      <c r="AJ45" s="37" t="str">
        <f t="shared" si="14"/>
        <v/>
      </c>
      <c r="AK45" s="36"/>
      <c r="AL45" s="36"/>
      <c r="AM45" s="37" t="str">
        <f t="shared" si="15"/>
        <v/>
      </c>
      <c r="AN45" s="36"/>
      <c r="AO45" s="36"/>
      <c r="AP45" s="37" t="str">
        <f t="shared" si="16"/>
        <v/>
      </c>
      <c r="AQ45" s="36"/>
      <c r="AR45" s="36"/>
      <c r="AS45" s="37" t="str">
        <f t="shared" si="17"/>
        <v/>
      </c>
      <c r="AT45" s="37" t="str">
        <f t="shared" si="18"/>
        <v/>
      </c>
      <c r="AU45" s="36"/>
      <c r="AV45" s="36"/>
      <c r="AW45" s="36"/>
      <c r="AX45" s="36"/>
      <c r="AY45" s="36"/>
      <c r="AZ45" s="36"/>
      <c r="BA45" s="36"/>
      <c r="BB45" s="36"/>
      <c r="BC45" s="36"/>
      <c r="BD45" s="36"/>
      <c r="BE45" s="37" t="str">
        <f t="shared" si="19"/>
        <v/>
      </c>
      <c r="BF45" s="36"/>
      <c r="BG45" s="36"/>
      <c r="BH45" s="38" t="str">
        <f t="shared" si="20"/>
        <v/>
      </c>
      <c r="BI45" s="39" t="str">
        <f t="shared" si="21"/>
        <v/>
      </c>
      <c r="BJ45" s="40"/>
      <c r="BK45" s="36"/>
      <c r="BL45" s="36"/>
      <c r="BM45" s="36"/>
      <c r="BN45" s="36"/>
      <c r="BO45" s="36"/>
      <c r="BP45" s="36"/>
      <c r="BQ45" s="36"/>
      <c r="BR45" s="36"/>
      <c r="BS45" s="36"/>
      <c r="BT45" s="36"/>
      <c r="BU45" s="41" t="str">
        <f t="shared" si="22"/>
        <v/>
      </c>
      <c r="BV45" s="40"/>
      <c r="BW45" s="36"/>
      <c r="BX45" s="36"/>
      <c r="BY45" s="36"/>
      <c r="BZ45" s="36"/>
      <c r="CA45" s="36"/>
      <c r="CB45" s="36"/>
      <c r="CC45" s="36"/>
      <c r="CD45" s="36"/>
      <c r="CE45" s="36"/>
      <c r="CF45" s="36"/>
      <c r="CG45" s="37" t="str">
        <f t="shared" si="23"/>
        <v/>
      </c>
      <c r="CH45" s="42" t="str">
        <f t="shared" si="24"/>
        <v/>
      </c>
      <c r="CI45" s="43"/>
      <c r="CJ45" s="45"/>
      <c r="CK45" s="44" t="str">
        <f t="shared" si="25"/>
        <v/>
      </c>
    </row>
    <row r="46" spans="1:89" x14ac:dyDescent="0.25">
      <c r="A46" s="14"/>
      <c r="B46" s="14"/>
      <c r="C46" s="14"/>
      <c r="E46" s="31" t="str">
        <f t="shared" si="0"/>
        <v/>
      </c>
      <c r="F46" s="20"/>
      <c r="G46" s="31" t="str">
        <f t="shared" si="1"/>
        <v/>
      </c>
      <c r="H46" s="31" t="str">
        <f t="shared" si="2"/>
        <v/>
      </c>
      <c r="I46" s="31" t="str">
        <f t="shared" si="3"/>
        <v/>
      </c>
      <c r="J46" s="31" t="str">
        <f t="shared" si="4"/>
        <v/>
      </c>
      <c r="K46" s="20"/>
      <c r="L46" s="31" t="str">
        <f t="shared" si="5"/>
        <v/>
      </c>
      <c r="M46" s="31" t="str">
        <f t="shared" si="6"/>
        <v/>
      </c>
      <c r="N46" s="31" t="str">
        <f t="shared" si="7"/>
        <v/>
      </c>
      <c r="P46" s="36"/>
      <c r="Q46" s="36"/>
      <c r="R46" s="37" t="str">
        <f t="shared" si="8"/>
        <v/>
      </c>
      <c r="S46" s="36"/>
      <c r="T46" s="36"/>
      <c r="U46" s="37" t="str">
        <f t="shared" si="9"/>
        <v/>
      </c>
      <c r="V46" s="36"/>
      <c r="W46" s="36"/>
      <c r="X46" s="37" t="str">
        <f t="shared" si="10"/>
        <v/>
      </c>
      <c r="Y46" s="36"/>
      <c r="Z46" s="36"/>
      <c r="AA46" s="37" t="str">
        <f t="shared" si="11"/>
        <v/>
      </c>
      <c r="AB46" s="36"/>
      <c r="AC46" s="36"/>
      <c r="AD46" s="37" t="str">
        <f t="shared" si="12"/>
        <v/>
      </c>
      <c r="AE46" s="36"/>
      <c r="AF46" s="36"/>
      <c r="AG46" s="37" t="str">
        <f t="shared" si="13"/>
        <v/>
      </c>
      <c r="AH46" s="36"/>
      <c r="AI46" s="36"/>
      <c r="AJ46" s="37" t="str">
        <f t="shared" si="14"/>
        <v/>
      </c>
      <c r="AK46" s="36"/>
      <c r="AL46" s="36"/>
      <c r="AM46" s="37" t="str">
        <f t="shared" si="15"/>
        <v/>
      </c>
      <c r="AN46" s="36"/>
      <c r="AO46" s="36"/>
      <c r="AP46" s="37" t="str">
        <f t="shared" si="16"/>
        <v/>
      </c>
      <c r="AQ46" s="36"/>
      <c r="AR46" s="36"/>
      <c r="AS46" s="37" t="str">
        <f t="shared" si="17"/>
        <v/>
      </c>
      <c r="AT46" s="37" t="str">
        <f t="shared" si="18"/>
        <v/>
      </c>
      <c r="AU46" s="36"/>
      <c r="AV46" s="36"/>
      <c r="AW46" s="36"/>
      <c r="AX46" s="36"/>
      <c r="AY46" s="36"/>
      <c r="AZ46" s="36"/>
      <c r="BA46" s="36"/>
      <c r="BB46" s="36"/>
      <c r="BC46" s="36"/>
      <c r="BD46" s="36"/>
      <c r="BE46" s="37" t="str">
        <f t="shared" si="19"/>
        <v/>
      </c>
      <c r="BF46" s="36"/>
      <c r="BG46" s="36"/>
      <c r="BH46" s="38" t="str">
        <f t="shared" si="20"/>
        <v/>
      </c>
      <c r="BI46" s="39" t="str">
        <f t="shared" si="21"/>
        <v/>
      </c>
      <c r="BJ46" s="40"/>
      <c r="BK46" s="36"/>
      <c r="BL46" s="36"/>
      <c r="BM46" s="36"/>
      <c r="BN46" s="36"/>
      <c r="BO46" s="36"/>
      <c r="BP46" s="36"/>
      <c r="BQ46" s="36"/>
      <c r="BR46" s="36"/>
      <c r="BS46" s="36"/>
      <c r="BT46" s="36"/>
      <c r="BU46" s="41" t="str">
        <f t="shared" si="22"/>
        <v/>
      </c>
      <c r="BV46" s="40"/>
      <c r="BW46" s="36"/>
      <c r="BX46" s="36"/>
      <c r="BY46" s="36"/>
      <c r="BZ46" s="36"/>
      <c r="CA46" s="36"/>
      <c r="CB46" s="36"/>
      <c r="CC46" s="36"/>
      <c r="CD46" s="36"/>
      <c r="CE46" s="36"/>
      <c r="CF46" s="36"/>
      <c r="CG46" s="37" t="str">
        <f t="shared" si="23"/>
        <v/>
      </c>
      <c r="CH46" s="42" t="str">
        <f t="shared" si="24"/>
        <v/>
      </c>
      <c r="CI46" s="43"/>
      <c r="CJ46" s="45"/>
      <c r="CK46" s="44" t="str">
        <f t="shared" si="25"/>
        <v/>
      </c>
    </row>
    <row r="47" spans="1:89" x14ac:dyDescent="0.25">
      <c r="A47" s="14"/>
      <c r="B47" s="14"/>
      <c r="C47" s="14"/>
      <c r="E47" s="31" t="str">
        <f t="shared" si="0"/>
        <v/>
      </c>
      <c r="F47" s="20"/>
      <c r="G47" s="31" t="str">
        <f t="shared" si="1"/>
        <v/>
      </c>
      <c r="H47" s="31" t="str">
        <f t="shared" si="2"/>
        <v/>
      </c>
      <c r="I47" s="31" t="str">
        <f t="shared" si="3"/>
        <v/>
      </c>
      <c r="J47" s="31" t="str">
        <f t="shared" si="4"/>
        <v/>
      </c>
      <c r="K47" s="20"/>
      <c r="L47" s="31" t="str">
        <f t="shared" si="5"/>
        <v/>
      </c>
      <c r="M47" s="31" t="str">
        <f t="shared" si="6"/>
        <v/>
      </c>
      <c r="N47" s="31" t="str">
        <f t="shared" si="7"/>
        <v/>
      </c>
      <c r="P47" s="36"/>
      <c r="Q47" s="36"/>
      <c r="R47" s="37" t="str">
        <f t="shared" si="8"/>
        <v/>
      </c>
      <c r="S47" s="36"/>
      <c r="T47" s="36"/>
      <c r="U47" s="37" t="str">
        <f t="shared" si="9"/>
        <v/>
      </c>
      <c r="V47" s="36"/>
      <c r="W47" s="36"/>
      <c r="X47" s="37" t="str">
        <f t="shared" si="10"/>
        <v/>
      </c>
      <c r="Y47" s="36"/>
      <c r="Z47" s="36"/>
      <c r="AA47" s="37" t="str">
        <f t="shared" si="11"/>
        <v/>
      </c>
      <c r="AB47" s="36"/>
      <c r="AC47" s="36"/>
      <c r="AD47" s="37" t="str">
        <f t="shared" si="12"/>
        <v/>
      </c>
      <c r="AE47" s="36"/>
      <c r="AF47" s="36"/>
      <c r="AG47" s="37" t="str">
        <f t="shared" si="13"/>
        <v/>
      </c>
      <c r="AH47" s="36"/>
      <c r="AI47" s="36"/>
      <c r="AJ47" s="37" t="str">
        <f t="shared" si="14"/>
        <v/>
      </c>
      <c r="AK47" s="36"/>
      <c r="AL47" s="36"/>
      <c r="AM47" s="37" t="str">
        <f t="shared" si="15"/>
        <v/>
      </c>
      <c r="AN47" s="36"/>
      <c r="AO47" s="36"/>
      <c r="AP47" s="37" t="str">
        <f t="shared" si="16"/>
        <v/>
      </c>
      <c r="AQ47" s="36"/>
      <c r="AR47" s="36"/>
      <c r="AS47" s="37" t="str">
        <f t="shared" si="17"/>
        <v/>
      </c>
      <c r="AT47" s="37" t="str">
        <f t="shared" si="18"/>
        <v/>
      </c>
      <c r="AU47" s="36"/>
      <c r="AV47" s="36"/>
      <c r="AW47" s="36"/>
      <c r="AX47" s="36"/>
      <c r="AY47" s="36"/>
      <c r="AZ47" s="36"/>
      <c r="BA47" s="36"/>
      <c r="BB47" s="36"/>
      <c r="BC47" s="36"/>
      <c r="BD47" s="36"/>
      <c r="BE47" s="37" t="str">
        <f t="shared" si="19"/>
        <v/>
      </c>
      <c r="BF47" s="36"/>
      <c r="BG47" s="36"/>
      <c r="BH47" s="38" t="str">
        <f t="shared" si="20"/>
        <v/>
      </c>
      <c r="BI47" s="39" t="str">
        <f t="shared" si="21"/>
        <v/>
      </c>
      <c r="BJ47" s="40"/>
      <c r="BK47" s="36"/>
      <c r="BL47" s="36"/>
      <c r="BM47" s="36"/>
      <c r="BN47" s="36"/>
      <c r="BO47" s="36"/>
      <c r="BP47" s="36"/>
      <c r="BQ47" s="36"/>
      <c r="BR47" s="36"/>
      <c r="BS47" s="36"/>
      <c r="BT47" s="36"/>
      <c r="BU47" s="41" t="str">
        <f t="shared" si="22"/>
        <v/>
      </c>
      <c r="BV47" s="40"/>
      <c r="BW47" s="36"/>
      <c r="BX47" s="36"/>
      <c r="BY47" s="36"/>
      <c r="BZ47" s="36"/>
      <c r="CA47" s="36"/>
      <c r="CB47" s="36"/>
      <c r="CC47" s="36"/>
      <c r="CD47" s="36"/>
      <c r="CE47" s="36"/>
      <c r="CF47" s="36"/>
      <c r="CG47" s="37" t="str">
        <f t="shared" si="23"/>
        <v/>
      </c>
      <c r="CH47" s="42" t="str">
        <f t="shared" si="24"/>
        <v/>
      </c>
      <c r="CI47" s="43"/>
      <c r="CJ47" s="45"/>
      <c r="CK47" s="44" t="str">
        <f t="shared" si="25"/>
        <v/>
      </c>
    </row>
    <row r="48" spans="1:89" x14ac:dyDescent="0.25">
      <c r="A48" s="14"/>
      <c r="B48" s="14"/>
      <c r="C48" s="14"/>
      <c r="E48" s="31" t="str">
        <f t="shared" si="0"/>
        <v/>
      </c>
      <c r="F48" s="20"/>
      <c r="G48" s="31" t="str">
        <f t="shared" si="1"/>
        <v/>
      </c>
      <c r="H48" s="31" t="str">
        <f t="shared" si="2"/>
        <v/>
      </c>
      <c r="I48" s="31" t="str">
        <f t="shared" si="3"/>
        <v/>
      </c>
      <c r="J48" s="31" t="str">
        <f t="shared" si="4"/>
        <v/>
      </c>
      <c r="K48" s="20"/>
      <c r="L48" s="31" t="str">
        <f t="shared" si="5"/>
        <v/>
      </c>
      <c r="M48" s="31" t="str">
        <f t="shared" si="6"/>
        <v/>
      </c>
      <c r="N48" s="31" t="str">
        <f t="shared" si="7"/>
        <v/>
      </c>
      <c r="P48" s="36"/>
      <c r="Q48" s="36"/>
      <c r="R48" s="37" t="str">
        <f t="shared" si="8"/>
        <v/>
      </c>
      <c r="S48" s="36"/>
      <c r="T48" s="36"/>
      <c r="U48" s="37" t="str">
        <f t="shared" si="9"/>
        <v/>
      </c>
      <c r="V48" s="36"/>
      <c r="W48" s="36"/>
      <c r="X48" s="37" t="str">
        <f t="shared" si="10"/>
        <v/>
      </c>
      <c r="Y48" s="36"/>
      <c r="Z48" s="36"/>
      <c r="AA48" s="37" t="str">
        <f t="shared" si="11"/>
        <v/>
      </c>
      <c r="AB48" s="36"/>
      <c r="AC48" s="36"/>
      <c r="AD48" s="37" t="str">
        <f t="shared" si="12"/>
        <v/>
      </c>
      <c r="AE48" s="36"/>
      <c r="AF48" s="36"/>
      <c r="AG48" s="37" t="str">
        <f t="shared" si="13"/>
        <v/>
      </c>
      <c r="AH48" s="36"/>
      <c r="AI48" s="36"/>
      <c r="AJ48" s="37" t="str">
        <f t="shared" si="14"/>
        <v/>
      </c>
      <c r="AK48" s="36"/>
      <c r="AL48" s="36"/>
      <c r="AM48" s="37" t="str">
        <f t="shared" si="15"/>
        <v/>
      </c>
      <c r="AN48" s="36"/>
      <c r="AO48" s="36"/>
      <c r="AP48" s="37" t="str">
        <f t="shared" si="16"/>
        <v/>
      </c>
      <c r="AQ48" s="36"/>
      <c r="AR48" s="36"/>
      <c r="AS48" s="37" t="str">
        <f t="shared" si="17"/>
        <v/>
      </c>
      <c r="AT48" s="37" t="str">
        <f t="shared" si="18"/>
        <v/>
      </c>
      <c r="AU48" s="36"/>
      <c r="AV48" s="36"/>
      <c r="AW48" s="36"/>
      <c r="AX48" s="36"/>
      <c r="AY48" s="36"/>
      <c r="AZ48" s="36"/>
      <c r="BA48" s="36"/>
      <c r="BB48" s="36"/>
      <c r="BC48" s="36"/>
      <c r="BD48" s="36"/>
      <c r="BE48" s="37" t="str">
        <f t="shared" si="19"/>
        <v/>
      </c>
      <c r="BF48" s="36"/>
      <c r="BG48" s="36"/>
      <c r="BH48" s="38" t="str">
        <f t="shared" si="20"/>
        <v/>
      </c>
      <c r="BI48" s="39" t="str">
        <f t="shared" si="21"/>
        <v/>
      </c>
      <c r="BJ48" s="40"/>
      <c r="BK48" s="36"/>
      <c r="BL48" s="36"/>
      <c r="BM48" s="36"/>
      <c r="BN48" s="36"/>
      <c r="BO48" s="36"/>
      <c r="BP48" s="36"/>
      <c r="BQ48" s="36"/>
      <c r="BR48" s="36"/>
      <c r="BS48" s="36"/>
      <c r="BT48" s="36"/>
      <c r="BU48" s="41" t="str">
        <f t="shared" si="22"/>
        <v/>
      </c>
      <c r="BV48" s="40"/>
      <c r="BW48" s="36"/>
      <c r="BX48" s="36"/>
      <c r="BY48" s="36"/>
      <c r="BZ48" s="36"/>
      <c r="CA48" s="36"/>
      <c r="CB48" s="36"/>
      <c r="CC48" s="36"/>
      <c r="CD48" s="36"/>
      <c r="CE48" s="36"/>
      <c r="CF48" s="36"/>
      <c r="CG48" s="37" t="str">
        <f t="shared" si="23"/>
        <v/>
      </c>
      <c r="CH48" s="42" t="str">
        <f t="shared" si="24"/>
        <v/>
      </c>
      <c r="CI48" s="43"/>
      <c r="CJ48" s="45"/>
      <c r="CK48" s="44" t="str">
        <f t="shared" si="25"/>
        <v/>
      </c>
    </row>
    <row r="49" spans="1:89" x14ac:dyDescent="0.25">
      <c r="A49" s="14"/>
      <c r="B49" s="14"/>
      <c r="C49" s="14"/>
      <c r="E49" s="31" t="str">
        <f t="shared" si="0"/>
        <v/>
      </c>
      <c r="F49" s="20"/>
      <c r="G49" s="31" t="str">
        <f t="shared" si="1"/>
        <v/>
      </c>
      <c r="H49" s="31" t="str">
        <f t="shared" si="2"/>
        <v/>
      </c>
      <c r="I49" s="31" t="str">
        <f t="shared" si="3"/>
        <v/>
      </c>
      <c r="J49" s="31" t="str">
        <f t="shared" si="4"/>
        <v/>
      </c>
      <c r="K49" s="20"/>
      <c r="L49" s="31" t="str">
        <f t="shared" si="5"/>
        <v/>
      </c>
      <c r="M49" s="31" t="str">
        <f t="shared" si="6"/>
        <v/>
      </c>
      <c r="N49" s="31" t="str">
        <f t="shared" si="7"/>
        <v/>
      </c>
      <c r="P49" s="36"/>
      <c r="Q49" s="36"/>
      <c r="R49" s="37" t="str">
        <f t="shared" si="8"/>
        <v/>
      </c>
      <c r="S49" s="36"/>
      <c r="T49" s="36"/>
      <c r="U49" s="37" t="str">
        <f t="shared" si="9"/>
        <v/>
      </c>
      <c r="V49" s="36"/>
      <c r="W49" s="36"/>
      <c r="X49" s="37" t="str">
        <f t="shared" si="10"/>
        <v/>
      </c>
      <c r="Y49" s="36"/>
      <c r="Z49" s="36"/>
      <c r="AA49" s="37" t="str">
        <f t="shared" si="11"/>
        <v/>
      </c>
      <c r="AB49" s="36"/>
      <c r="AC49" s="36"/>
      <c r="AD49" s="37" t="str">
        <f t="shared" si="12"/>
        <v/>
      </c>
      <c r="AE49" s="36"/>
      <c r="AF49" s="36"/>
      <c r="AG49" s="37" t="str">
        <f t="shared" si="13"/>
        <v/>
      </c>
      <c r="AH49" s="36"/>
      <c r="AI49" s="36"/>
      <c r="AJ49" s="37" t="str">
        <f t="shared" si="14"/>
        <v/>
      </c>
      <c r="AK49" s="36"/>
      <c r="AL49" s="36"/>
      <c r="AM49" s="37" t="str">
        <f t="shared" si="15"/>
        <v/>
      </c>
      <c r="AN49" s="36"/>
      <c r="AO49" s="36"/>
      <c r="AP49" s="37" t="str">
        <f t="shared" si="16"/>
        <v/>
      </c>
      <c r="AQ49" s="36"/>
      <c r="AR49" s="36"/>
      <c r="AS49" s="37" t="str">
        <f t="shared" si="17"/>
        <v/>
      </c>
      <c r="AT49" s="37" t="str">
        <f t="shared" si="18"/>
        <v/>
      </c>
      <c r="AU49" s="36"/>
      <c r="AV49" s="36"/>
      <c r="AW49" s="36"/>
      <c r="AX49" s="36"/>
      <c r="AY49" s="36"/>
      <c r="AZ49" s="36"/>
      <c r="BA49" s="36"/>
      <c r="BB49" s="36"/>
      <c r="BC49" s="36"/>
      <c r="BD49" s="36"/>
      <c r="BE49" s="37" t="str">
        <f t="shared" si="19"/>
        <v/>
      </c>
      <c r="BF49" s="36"/>
      <c r="BG49" s="36"/>
      <c r="BH49" s="38" t="str">
        <f t="shared" si="20"/>
        <v/>
      </c>
      <c r="BI49" s="39" t="str">
        <f t="shared" si="21"/>
        <v/>
      </c>
      <c r="BJ49" s="40"/>
      <c r="BK49" s="36"/>
      <c r="BL49" s="36"/>
      <c r="BM49" s="36"/>
      <c r="BN49" s="36"/>
      <c r="BO49" s="36"/>
      <c r="BP49" s="36"/>
      <c r="BQ49" s="36"/>
      <c r="BR49" s="36"/>
      <c r="BS49" s="36"/>
      <c r="BT49" s="36"/>
      <c r="BU49" s="41" t="str">
        <f t="shared" si="22"/>
        <v/>
      </c>
      <c r="BV49" s="40"/>
      <c r="BW49" s="36"/>
      <c r="BX49" s="36"/>
      <c r="BY49" s="36"/>
      <c r="BZ49" s="36"/>
      <c r="CA49" s="36"/>
      <c r="CB49" s="36"/>
      <c r="CC49" s="36"/>
      <c r="CD49" s="36"/>
      <c r="CE49" s="36"/>
      <c r="CF49" s="36"/>
      <c r="CG49" s="37" t="str">
        <f t="shared" si="23"/>
        <v/>
      </c>
      <c r="CH49" s="42" t="str">
        <f t="shared" si="24"/>
        <v/>
      </c>
      <c r="CI49" s="43"/>
      <c r="CJ49" s="45"/>
      <c r="CK49" s="44" t="str">
        <f t="shared" si="25"/>
        <v/>
      </c>
    </row>
    <row r="50" spans="1:89" x14ac:dyDescent="0.25">
      <c r="A50" s="14"/>
      <c r="B50" s="14"/>
      <c r="C50" s="14"/>
      <c r="E50" s="31" t="str">
        <f t="shared" si="0"/>
        <v/>
      </c>
      <c r="F50" s="20"/>
      <c r="G50" s="31" t="str">
        <f t="shared" si="1"/>
        <v/>
      </c>
      <c r="H50" s="31" t="str">
        <f t="shared" si="2"/>
        <v/>
      </c>
      <c r="I50" s="31" t="str">
        <f t="shared" si="3"/>
        <v/>
      </c>
      <c r="J50" s="31" t="str">
        <f t="shared" si="4"/>
        <v/>
      </c>
      <c r="K50" s="20"/>
      <c r="L50" s="31" t="str">
        <f t="shared" si="5"/>
        <v/>
      </c>
      <c r="M50" s="31" t="str">
        <f t="shared" si="6"/>
        <v/>
      </c>
      <c r="N50" s="31" t="str">
        <f t="shared" si="7"/>
        <v/>
      </c>
      <c r="P50" s="36"/>
      <c r="Q50" s="36"/>
      <c r="R50" s="37" t="str">
        <f t="shared" si="8"/>
        <v/>
      </c>
      <c r="S50" s="36"/>
      <c r="T50" s="36"/>
      <c r="U50" s="37" t="str">
        <f t="shared" si="9"/>
        <v/>
      </c>
      <c r="V50" s="36"/>
      <c r="W50" s="36"/>
      <c r="X50" s="37" t="str">
        <f t="shared" si="10"/>
        <v/>
      </c>
      <c r="Y50" s="36"/>
      <c r="Z50" s="36"/>
      <c r="AA50" s="37" t="str">
        <f t="shared" si="11"/>
        <v/>
      </c>
      <c r="AB50" s="36"/>
      <c r="AC50" s="36"/>
      <c r="AD50" s="37" t="str">
        <f t="shared" si="12"/>
        <v/>
      </c>
      <c r="AE50" s="36"/>
      <c r="AF50" s="36"/>
      <c r="AG50" s="37" t="str">
        <f t="shared" si="13"/>
        <v/>
      </c>
      <c r="AH50" s="36"/>
      <c r="AI50" s="36"/>
      <c r="AJ50" s="37" t="str">
        <f t="shared" si="14"/>
        <v/>
      </c>
      <c r="AK50" s="36"/>
      <c r="AL50" s="36"/>
      <c r="AM50" s="37" t="str">
        <f t="shared" si="15"/>
        <v/>
      </c>
      <c r="AN50" s="36"/>
      <c r="AO50" s="36"/>
      <c r="AP50" s="37" t="str">
        <f t="shared" si="16"/>
        <v/>
      </c>
      <c r="AQ50" s="36"/>
      <c r="AR50" s="36"/>
      <c r="AS50" s="37" t="str">
        <f t="shared" si="17"/>
        <v/>
      </c>
      <c r="AT50" s="37" t="str">
        <f t="shared" si="18"/>
        <v/>
      </c>
      <c r="AU50" s="36"/>
      <c r="AV50" s="36"/>
      <c r="AW50" s="36"/>
      <c r="AX50" s="36"/>
      <c r="AY50" s="36"/>
      <c r="AZ50" s="36"/>
      <c r="BA50" s="36"/>
      <c r="BB50" s="36"/>
      <c r="BC50" s="36"/>
      <c r="BD50" s="36"/>
      <c r="BE50" s="37" t="str">
        <f t="shared" si="19"/>
        <v/>
      </c>
      <c r="BF50" s="36"/>
      <c r="BG50" s="36"/>
      <c r="BH50" s="38" t="str">
        <f t="shared" si="20"/>
        <v/>
      </c>
      <c r="BI50" s="39" t="str">
        <f t="shared" si="21"/>
        <v/>
      </c>
      <c r="BJ50" s="40"/>
      <c r="BK50" s="36"/>
      <c r="BL50" s="36"/>
      <c r="BM50" s="36"/>
      <c r="BN50" s="36"/>
      <c r="BO50" s="36"/>
      <c r="BP50" s="36"/>
      <c r="BQ50" s="36"/>
      <c r="BR50" s="36"/>
      <c r="BS50" s="36"/>
      <c r="BT50" s="36"/>
      <c r="BU50" s="41" t="str">
        <f t="shared" si="22"/>
        <v/>
      </c>
      <c r="BV50" s="40"/>
      <c r="BW50" s="36"/>
      <c r="BX50" s="36"/>
      <c r="BY50" s="36"/>
      <c r="BZ50" s="36"/>
      <c r="CA50" s="36"/>
      <c r="CB50" s="36"/>
      <c r="CC50" s="36"/>
      <c r="CD50" s="36"/>
      <c r="CE50" s="36"/>
      <c r="CF50" s="36"/>
      <c r="CG50" s="37" t="str">
        <f t="shared" si="23"/>
        <v/>
      </c>
      <c r="CH50" s="42" t="str">
        <f t="shared" si="24"/>
        <v/>
      </c>
      <c r="CI50" s="43"/>
      <c r="CJ50" s="45"/>
      <c r="CK50" s="44" t="str">
        <f t="shared" si="25"/>
        <v/>
      </c>
    </row>
  </sheetData>
  <sheetProtection formatCells="0" formatColumns="0" formatRows="0" insertColumns="0" insertRows="0" insertHyperlinks="0" deleteColumns="0" deleteRows="0" sort="0" autoFilter="0" pivotTables="0"/>
  <mergeCells count="37">
    <mergeCell ref="A8:A10"/>
    <mergeCell ref="B8:B10"/>
    <mergeCell ref="C8:C10"/>
    <mergeCell ref="AT8:AT10"/>
    <mergeCell ref="C1:N1"/>
    <mergeCell ref="E8:E10"/>
    <mergeCell ref="G8:J8"/>
    <mergeCell ref="G9:G10"/>
    <mergeCell ref="H9:H10"/>
    <mergeCell ref="I9:I10"/>
    <mergeCell ref="J9:J10"/>
    <mergeCell ref="L9:L10"/>
    <mergeCell ref="M9:M10"/>
    <mergeCell ref="N9:N10"/>
    <mergeCell ref="L8:N8"/>
    <mergeCell ref="CH8:CH10"/>
    <mergeCell ref="AU8:BD9"/>
    <mergeCell ref="BE8:BE10"/>
    <mergeCell ref="BF8:BF10"/>
    <mergeCell ref="BG8:BG10"/>
    <mergeCell ref="BH8:BH10"/>
    <mergeCell ref="CJ8:CJ10"/>
    <mergeCell ref="CK8:CK10"/>
    <mergeCell ref="P9:R9"/>
    <mergeCell ref="S9:U9"/>
    <mergeCell ref="V9:X9"/>
    <mergeCell ref="Y9:AA9"/>
    <mergeCell ref="AB9:AD9"/>
    <mergeCell ref="AE9:AG9"/>
    <mergeCell ref="AH9:AJ9"/>
    <mergeCell ref="AK9:AM9"/>
    <mergeCell ref="AN9:AP9"/>
    <mergeCell ref="AQ9:AS9"/>
    <mergeCell ref="BI8:BI10"/>
    <mergeCell ref="BK8:BT9"/>
    <mergeCell ref="BU8:BU10"/>
    <mergeCell ref="BW8:CG9"/>
  </mergeCells>
  <conditionalFormatting sqref="P11">
    <cfRule type="cellIs" dxfId="13750" priority="1" operator="lessThan">
      <formula>$C$4</formula>
    </cfRule>
  </conditionalFormatting>
  <conditionalFormatting sqref="P12">
    <cfRule type="cellIs" dxfId="13749" priority="2" operator="lessThan">
      <formula>$C$4</formula>
    </cfRule>
  </conditionalFormatting>
  <conditionalFormatting sqref="P13">
    <cfRule type="cellIs" dxfId="13748" priority="3" operator="lessThan">
      <formula>$C$4</formula>
    </cfRule>
  </conditionalFormatting>
  <conditionalFormatting sqref="P14">
    <cfRule type="cellIs" dxfId="13747" priority="4" operator="lessThan">
      <formula>$C$4</formula>
    </cfRule>
  </conditionalFormatting>
  <conditionalFormatting sqref="P15">
    <cfRule type="cellIs" dxfId="13746" priority="5" operator="lessThan">
      <formula>$C$4</formula>
    </cfRule>
  </conditionalFormatting>
  <conditionalFormatting sqref="P16">
    <cfRule type="cellIs" dxfId="13745" priority="6" operator="lessThan">
      <formula>$C$4</formula>
    </cfRule>
  </conditionalFormatting>
  <conditionalFormatting sqref="P17">
    <cfRule type="cellIs" dxfId="13744" priority="7" operator="lessThan">
      <formula>$C$4</formula>
    </cfRule>
  </conditionalFormatting>
  <conditionalFormatting sqref="P18">
    <cfRule type="cellIs" dxfId="13743" priority="8" operator="lessThan">
      <formula>$C$4</formula>
    </cfRule>
  </conditionalFormatting>
  <conditionalFormatting sqref="P19">
    <cfRule type="cellIs" dxfId="13742" priority="9" operator="lessThan">
      <formula>$C$4</formula>
    </cfRule>
  </conditionalFormatting>
  <conditionalFormatting sqref="P20">
    <cfRule type="cellIs" dxfId="13741" priority="10" operator="lessThan">
      <formula>$C$4</formula>
    </cfRule>
  </conditionalFormatting>
  <conditionalFormatting sqref="P21">
    <cfRule type="cellIs" dxfId="13740" priority="11" operator="lessThan">
      <formula>$C$4</formula>
    </cfRule>
  </conditionalFormatting>
  <conditionalFormatting sqref="P22">
    <cfRule type="cellIs" dxfId="13739" priority="12" operator="lessThan">
      <formula>$C$4</formula>
    </cfRule>
  </conditionalFormatting>
  <conditionalFormatting sqref="P23">
    <cfRule type="cellIs" dxfId="13738" priority="13" operator="lessThan">
      <formula>$C$4</formula>
    </cfRule>
  </conditionalFormatting>
  <conditionalFormatting sqref="P24">
    <cfRule type="cellIs" dxfId="13737" priority="14" operator="lessThan">
      <formula>$C$4</formula>
    </cfRule>
  </conditionalFormatting>
  <conditionalFormatting sqref="P25">
    <cfRule type="cellIs" dxfId="13736" priority="15" operator="lessThan">
      <formula>$C$4</formula>
    </cfRule>
  </conditionalFormatting>
  <conditionalFormatting sqref="P26">
    <cfRule type="cellIs" dxfId="13735" priority="16" operator="lessThan">
      <formula>$C$4</formula>
    </cfRule>
  </conditionalFormatting>
  <conditionalFormatting sqref="P27">
    <cfRule type="cellIs" dxfId="13734" priority="17" operator="lessThan">
      <formula>$C$4</formula>
    </cfRule>
  </conditionalFormatting>
  <conditionalFormatting sqref="P28">
    <cfRule type="cellIs" dxfId="13733" priority="18" operator="lessThan">
      <formula>$C$4</formula>
    </cfRule>
  </conditionalFormatting>
  <conditionalFormatting sqref="P29">
    <cfRule type="cellIs" dxfId="13732" priority="19" operator="lessThan">
      <formula>$C$4</formula>
    </cfRule>
  </conditionalFormatting>
  <conditionalFormatting sqref="P30:P39">
    <cfRule type="cellIs" dxfId="13731" priority="20" operator="lessThan">
      <formula>$C$4</formula>
    </cfRule>
  </conditionalFormatting>
  <conditionalFormatting sqref="P40">
    <cfRule type="cellIs" dxfId="13730" priority="30" operator="lessThan">
      <formula>$C$4</formula>
    </cfRule>
  </conditionalFormatting>
  <conditionalFormatting sqref="P41">
    <cfRule type="cellIs" dxfId="13729" priority="31" operator="lessThan">
      <formula>$C$4</formula>
    </cfRule>
  </conditionalFormatting>
  <conditionalFormatting sqref="P42">
    <cfRule type="cellIs" dxfId="13728" priority="32" operator="lessThan">
      <formula>$C$4</formula>
    </cfRule>
  </conditionalFormatting>
  <conditionalFormatting sqref="P43">
    <cfRule type="cellIs" dxfId="13727" priority="33" operator="lessThan">
      <formula>$C$4</formula>
    </cfRule>
  </conditionalFormatting>
  <conditionalFormatting sqref="P44">
    <cfRule type="cellIs" dxfId="13726" priority="34" operator="lessThan">
      <formula>$C$4</formula>
    </cfRule>
  </conditionalFormatting>
  <conditionalFormatting sqref="P45">
    <cfRule type="cellIs" dxfId="13725" priority="35" operator="lessThan">
      <formula>$C$4</formula>
    </cfRule>
  </conditionalFormatting>
  <conditionalFormatting sqref="P46">
    <cfRule type="cellIs" dxfId="13724" priority="36" operator="lessThan">
      <formula>$C$4</formula>
    </cfRule>
  </conditionalFormatting>
  <conditionalFormatting sqref="P47">
    <cfRule type="cellIs" dxfId="13723" priority="37" operator="lessThan">
      <formula>$C$4</formula>
    </cfRule>
  </conditionalFormatting>
  <conditionalFormatting sqref="P48">
    <cfRule type="cellIs" dxfId="13722" priority="38" operator="lessThan">
      <formula>$C$4</formula>
    </cfRule>
  </conditionalFormatting>
  <conditionalFormatting sqref="P49">
    <cfRule type="cellIs" dxfId="13721" priority="39" operator="lessThan">
      <formula>$C$4</formula>
    </cfRule>
  </conditionalFormatting>
  <conditionalFormatting sqref="P50">
    <cfRule type="cellIs" dxfId="13720" priority="40" operator="lessThan">
      <formula>$C$4</formula>
    </cfRule>
  </conditionalFormatting>
  <conditionalFormatting sqref="Q11">
    <cfRule type="cellIs" dxfId="13719" priority="41" operator="lessThan">
      <formula>$C$4</formula>
    </cfRule>
  </conditionalFormatting>
  <conditionalFormatting sqref="Q12">
    <cfRule type="cellIs" dxfId="13718" priority="42" operator="lessThan">
      <formula>$C$4</formula>
    </cfRule>
  </conditionalFormatting>
  <conditionalFormatting sqref="Q13">
    <cfRule type="cellIs" dxfId="13717" priority="43" operator="lessThan">
      <formula>$C$4</formula>
    </cfRule>
  </conditionalFormatting>
  <conditionalFormatting sqref="Q14">
    <cfRule type="cellIs" dxfId="13716" priority="44" operator="lessThan">
      <formula>$C$4</formula>
    </cfRule>
  </conditionalFormatting>
  <conditionalFormatting sqref="Q15">
    <cfRule type="cellIs" dxfId="13715" priority="45" operator="lessThan">
      <formula>$C$4</formula>
    </cfRule>
  </conditionalFormatting>
  <conditionalFormatting sqref="Q16">
    <cfRule type="cellIs" dxfId="13714" priority="46" operator="lessThan">
      <formula>$C$4</formula>
    </cfRule>
  </conditionalFormatting>
  <conditionalFormatting sqref="Q17">
    <cfRule type="cellIs" dxfId="13713" priority="47" operator="lessThan">
      <formula>$C$4</formula>
    </cfRule>
  </conditionalFormatting>
  <conditionalFormatting sqref="Q18">
    <cfRule type="cellIs" dxfId="13712" priority="48" operator="lessThan">
      <formula>$C$4</formula>
    </cfRule>
  </conditionalFormatting>
  <conditionalFormatting sqref="Q19">
    <cfRule type="cellIs" dxfId="13711" priority="49" operator="lessThan">
      <formula>$C$4</formula>
    </cfRule>
  </conditionalFormatting>
  <conditionalFormatting sqref="Q20">
    <cfRule type="cellIs" dxfId="13710" priority="50" operator="lessThan">
      <formula>$C$4</formula>
    </cfRule>
  </conditionalFormatting>
  <conditionalFormatting sqref="Q21">
    <cfRule type="cellIs" dxfId="13709" priority="51" operator="lessThan">
      <formula>$C$4</formula>
    </cfRule>
  </conditionalFormatting>
  <conditionalFormatting sqref="Q22">
    <cfRule type="cellIs" dxfId="13708" priority="52" operator="lessThan">
      <formula>$C$4</formula>
    </cfRule>
  </conditionalFormatting>
  <conditionalFormatting sqref="Q23">
    <cfRule type="cellIs" dxfId="13707" priority="53" operator="lessThan">
      <formula>$C$4</formula>
    </cfRule>
  </conditionalFormatting>
  <conditionalFormatting sqref="Q24">
    <cfRule type="cellIs" dxfId="13706" priority="54" operator="lessThan">
      <formula>$C$4</formula>
    </cfRule>
  </conditionalFormatting>
  <conditionalFormatting sqref="Q25">
    <cfRule type="cellIs" dxfId="13705" priority="55" operator="lessThan">
      <formula>$C$4</formula>
    </cfRule>
  </conditionalFormatting>
  <conditionalFormatting sqref="Q26">
    <cfRule type="cellIs" dxfId="13704" priority="56" operator="lessThan">
      <formula>$C$4</formula>
    </cfRule>
  </conditionalFormatting>
  <conditionalFormatting sqref="Q27">
    <cfRule type="cellIs" dxfId="13703" priority="57" operator="lessThan">
      <formula>$C$4</formula>
    </cfRule>
  </conditionalFormatting>
  <conditionalFormatting sqref="Q28">
    <cfRule type="cellIs" dxfId="13702" priority="58" operator="lessThan">
      <formula>$C$4</formula>
    </cfRule>
  </conditionalFormatting>
  <conditionalFormatting sqref="Q29">
    <cfRule type="cellIs" dxfId="13701" priority="59" operator="lessThan">
      <formula>$C$4</formula>
    </cfRule>
  </conditionalFormatting>
  <conditionalFormatting sqref="Q30">
    <cfRule type="cellIs" dxfId="13700" priority="60" operator="lessThan">
      <formula>$C$4</formula>
    </cfRule>
  </conditionalFormatting>
  <conditionalFormatting sqref="Q31">
    <cfRule type="cellIs" dxfId="13699" priority="61" operator="lessThan">
      <formula>$C$4</formula>
    </cfRule>
  </conditionalFormatting>
  <conditionalFormatting sqref="Q32">
    <cfRule type="cellIs" dxfId="13698" priority="62" operator="lessThan">
      <formula>$C$4</formula>
    </cfRule>
  </conditionalFormatting>
  <conditionalFormatting sqref="Q33">
    <cfRule type="cellIs" dxfId="13697" priority="63" operator="lessThan">
      <formula>$C$4</formula>
    </cfRule>
  </conditionalFormatting>
  <conditionalFormatting sqref="Q34">
    <cfRule type="cellIs" dxfId="13696" priority="64" operator="lessThan">
      <formula>$C$4</formula>
    </cfRule>
  </conditionalFormatting>
  <conditionalFormatting sqref="Q35">
    <cfRule type="cellIs" dxfId="13695" priority="65" operator="lessThan">
      <formula>$C$4</formula>
    </cfRule>
  </conditionalFormatting>
  <conditionalFormatting sqref="Q36">
    <cfRule type="cellIs" dxfId="13694" priority="66" operator="lessThan">
      <formula>$C$4</formula>
    </cfRule>
  </conditionalFormatting>
  <conditionalFormatting sqref="Q37">
    <cfRule type="cellIs" dxfId="13693" priority="67" operator="lessThan">
      <formula>$C$4</formula>
    </cfRule>
  </conditionalFormatting>
  <conditionalFormatting sqref="Q38">
    <cfRule type="cellIs" dxfId="13692" priority="68" operator="lessThan">
      <formula>$C$4</formula>
    </cfRule>
  </conditionalFormatting>
  <conditionalFormatting sqref="Q39">
    <cfRule type="cellIs" dxfId="13691" priority="69" operator="lessThan">
      <formula>$C$4</formula>
    </cfRule>
  </conditionalFormatting>
  <conditionalFormatting sqref="Q40">
    <cfRule type="cellIs" dxfId="13690" priority="70" operator="lessThan">
      <formula>$C$4</formula>
    </cfRule>
  </conditionalFormatting>
  <conditionalFormatting sqref="Q41">
    <cfRule type="cellIs" dxfId="13689" priority="71" operator="lessThan">
      <formula>$C$4</formula>
    </cfRule>
  </conditionalFormatting>
  <conditionalFormatting sqref="Q42">
    <cfRule type="cellIs" dxfId="13688" priority="72" operator="lessThan">
      <formula>$C$4</formula>
    </cfRule>
  </conditionalFormatting>
  <conditionalFormatting sqref="Q43">
    <cfRule type="cellIs" dxfId="13687" priority="73" operator="lessThan">
      <formula>$C$4</formula>
    </cfRule>
  </conditionalFormatting>
  <conditionalFormatting sqref="Q44">
    <cfRule type="cellIs" dxfId="13686" priority="74" operator="lessThan">
      <formula>$C$4</formula>
    </cfRule>
  </conditionalFormatting>
  <conditionalFormatting sqref="Q45">
    <cfRule type="cellIs" dxfId="13685" priority="75" operator="lessThan">
      <formula>$C$4</formula>
    </cfRule>
  </conditionalFormatting>
  <conditionalFormatting sqref="Q46">
    <cfRule type="cellIs" dxfId="13684" priority="76" operator="lessThan">
      <formula>$C$4</formula>
    </cfRule>
  </conditionalFormatting>
  <conditionalFormatting sqref="Q47">
    <cfRule type="cellIs" dxfId="13683" priority="77" operator="lessThan">
      <formula>$C$4</formula>
    </cfRule>
  </conditionalFormatting>
  <conditionalFormatting sqref="Q48">
    <cfRule type="cellIs" dxfId="13682" priority="78" operator="lessThan">
      <formula>$C$4</formula>
    </cfRule>
  </conditionalFormatting>
  <conditionalFormatting sqref="Q49">
    <cfRule type="cellIs" dxfId="13681" priority="79" operator="lessThan">
      <formula>$C$4</formula>
    </cfRule>
  </conditionalFormatting>
  <conditionalFormatting sqref="Q50">
    <cfRule type="cellIs" dxfId="13680" priority="80" operator="lessThan">
      <formula>$C$4</formula>
    </cfRule>
  </conditionalFormatting>
  <conditionalFormatting sqref="R11">
    <cfRule type="cellIs" dxfId="13679" priority="81" operator="lessThan">
      <formula>$C$4</formula>
    </cfRule>
  </conditionalFormatting>
  <conditionalFormatting sqref="R12">
    <cfRule type="cellIs" dxfId="13678" priority="82" operator="lessThan">
      <formula>$C$4</formula>
    </cfRule>
  </conditionalFormatting>
  <conditionalFormatting sqref="R13">
    <cfRule type="cellIs" dxfId="13677" priority="83" operator="lessThan">
      <formula>$C$4</formula>
    </cfRule>
  </conditionalFormatting>
  <conditionalFormatting sqref="R14">
    <cfRule type="cellIs" dxfId="13676" priority="84" operator="lessThan">
      <formula>$C$4</formula>
    </cfRule>
  </conditionalFormatting>
  <conditionalFormatting sqref="R15">
    <cfRule type="cellIs" dxfId="13675" priority="85" operator="lessThan">
      <formula>$C$4</formula>
    </cfRule>
  </conditionalFormatting>
  <conditionalFormatting sqref="R16">
    <cfRule type="cellIs" dxfId="13674" priority="86" operator="lessThan">
      <formula>$C$4</formula>
    </cfRule>
  </conditionalFormatting>
  <conditionalFormatting sqref="R17">
    <cfRule type="cellIs" dxfId="13673" priority="87" operator="lessThan">
      <formula>$C$4</formula>
    </cfRule>
  </conditionalFormatting>
  <conditionalFormatting sqref="R18">
    <cfRule type="cellIs" dxfId="13672" priority="88" operator="lessThan">
      <formula>$C$4</formula>
    </cfRule>
  </conditionalFormatting>
  <conditionalFormatting sqref="R19">
    <cfRule type="cellIs" dxfId="13671" priority="89" operator="lessThan">
      <formula>$C$4</formula>
    </cfRule>
  </conditionalFormatting>
  <conditionalFormatting sqref="R20">
    <cfRule type="cellIs" dxfId="13670" priority="90" operator="lessThan">
      <formula>$C$4</formula>
    </cfRule>
  </conditionalFormatting>
  <conditionalFormatting sqref="R21">
    <cfRule type="cellIs" dxfId="13669" priority="91" operator="lessThan">
      <formula>$C$4</formula>
    </cfRule>
  </conditionalFormatting>
  <conditionalFormatting sqref="R22">
    <cfRule type="cellIs" dxfId="13668" priority="92" operator="lessThan">
      <formula>$C$4</formula>
    </cfRule>
  </conditionalFormatting>
  <conditionalFormatting sqref="R23">
    <cfRule type="cellIs" dxfId="13667" priority="93" operator="lessThan">
      <formula>$C$4</formula>
    </cfRule>
  </conditionalFormatting>
  <conditionalFormatting sqref="R24">
    <cfRule type="cellIs" dxfId="13666" priority="94" operator="lessThan">
      <formula>$C$4</formula>
    </cfRule>
  </conditionalFormatting>
  <conditionalFormatting sqref="R25">
    <cfRule type="cellIs" dxfId="13665" priority="95" operator="lessThan">
      <formula>$C$4</formula>
    </cfRule>
  </conditionalFormatting>
  <conditionalFormatting sqref="R26">
    <cfRule type="cellIs" dxfId="13664" priority="96" operator="lessThan">
      <formula>$C$4</formula>
    </cfRule>
  </conditionalFormatting>
  <conditionalFormatting sqref="R27">
    <cfRule type="cellIs" dxfId="13663" priority="97" operator="lessThan">
      <formula>$C$4</formula>
    </cfRule>
  </conditionalFormatting>
  <conditionalFormatting sqref="R28">
    <cfRule type="cellIs" dxfId="13662" priority="98" operator="lessThan">
      <formula>$C$4</formula>
    </cfRule>
  </conditionalFormatting>
  <conditionalFormatting sqref="R29">
    <cfRule type="cellIs" dxfId="13661" priority="99" operator="lessThan">
      <formula>$C$4</formula>
    </cfRule>
  </conditionalFormatting>
  <conditionalFormatting sqref="R30">
    <cfRule type="cellIs" dxfId="13660" priority="100" operator="lessThan">
      <formula>$C$4</formula>
    </cfRule>
  </conditionalFormatting>
  <conditionalFormatting sqref="R31">
    <cfRule type="cellIs" dxfId="13659" priority="101" operator="lessThan">
      <formula>$C$4</formula>
    </cfRule>
  </conditionalFormatting>
  <conditionalFormatting sqref="R32">
    <cfRule type="cellIs" dxfId="13658" priority="102" operator="lessThan">
      <formula>$C$4</formula>
    </cfRule>
  </conditionalFormatting>
  <conditionalFormatting sqref="R33">
    <cfRule type="cellIs" dxfId="13657" priority="103" operator="lessThan">
      <formula>$C$4</formula>
    </cfRule>
  </conditionalFormatting>
  <conditionalFormatting sqref="R34">
    <cfRule type="cellIs" dxfId="13656" priority="104" operator="lessThan">
      <formula>$C$4</formula>
    </cfRule>
  </conditionalFormatting>
  <conditionalFormatting sqref="R35">
    <cfRule type="cellIs" dxfId="13655" priority="105" operator="lessThan">
      <formula>$C$4</formula>
    </cfRule>
  </conditionalFormatting>
  <conditionalFormatting sqref="R36">
    <cfRule type="cellIs" dxfId="13654" priority="106" operator="lessThan">
      <formula>$C$4</formula>
    </cfRule>
  </conditionalFormatting>
  <conditionalFormatting sqref="R37">
    <cfRule type="cellIs" dxfId="13653" priority="107" operator="lessThan">
      <formula>$C$4</formula>
    </cfRule>
  </conditionalFormatting>
  <conditionalFormatting sqref="R38">
    <cfRule type="cellIs" dxfId="13652" priority="108" operator="lessThan">
      <formula>$C$4</formula>
    </cfRule>
  </conditionalFormatting>
  <conditionalFormatting sqref="R39">
    <cfRule type="cellIs" dxfId="13651" priority="109" operator="lessThan">
      <formula>$C$4</formula>
    </cfRule>
  </conditionalFormatting>
  <conditionalFormatting sqref="R40">
    <cfRule type="cellIs" dxfId="13650" priority="110" operator="lessThan">
      <formula>$C$4</formula>
    </cfRule>
  </conditionalFormatting>
  <conditionalFormatting sqref="R41">
    <cfRule type="cellIs" dxfId="13649" priority="111" operator="lessThan">
      <formula>$C$4</formula>
    </cfRule>
  </conditionalFormatting>
  <conditionalFormatting sqref="R42">
    <cfRule type="cellIs" dxfId="13648" priority="112" operator="lessThan">
      <formula>$C$4</formula>
    </cfRule>
  </conditionalFormatting>
  <conditionalFormatting sqref="R43">
    <cfRule type="cellIs" dxfId="13647" priority="113" operator="lessThan">
      <formula>$C$4</formula>
    </cfRule>
  </conditionalFormatting>
  <conditionalFormatting sqref="R44">
    <cfRule type="cellIs" dxfId="13646" priority="114" operator="lessThan">
      <formula>$C$4</formula>
    </cfRule>
  </conditionalFormatting>
  <conditionalFormatting sqref="R45">
    <cfRule type="cellIs" dxfId="13645" priority="115" operator="lessThan">
      <formula>$C$4</formula>
    </cfRule>
  </conditionalFormatting>
  <conditionalFormatting sqref="R46">
    <cfRule type="cellIs" dxfId="13644" priority="116" operator="lessThan">
      <formula>$C$4</formula>
    </cfRule>
  </conditionalFormatting>
  <conditionalFormatting sqref="R47">
    <cfRule type="cellIs" dxfId="13643" priority="117" operator="lessThan">
      <formula>$C$4</formula>
    </cfRule>
  </conditionalFormatting>
  <conditionalFormatting sqref="R48">
    <cfRule type="cellIs" dxfId="13642" priority="118" operator="lessThan">
      <formula>$C$4</formula>
    </cfRule>
  </conditionalFormatting>
  <conditionalFormatting sqref="R49">
    <cfRule type="cellIs" dxfId="13641" priority="119" operator="lessThan">
      <formula>$C$4</formula>
    </cfRule>
  </conditionalFormatting>
  <conditionalFormatting sqref="R50">
    <cfRule type="cellIs" dxfId="13640" priority="120" operator="lessThan">
      <formula>$C$4</formula>
    </cfRule>
  </conditionalFormatting>
  <conditionalFormatting sqref="U11">
    <cfRule type="cellIs" dxfId="13639" priority="121" operator="lessThan">
      <formula>$C$4</formula>
    </cfRule>
  </conditionalFormatting>
  <conditionalFormatting sqref="U12">
    <cfRule type="cellIs" dxfId="13638" priority="122" operator="lessThan">
      <formula>$C$4</formula>
    </cfRule>
  </conditionalFormatting>
  <conditionalFormatting sqref="U13">
    <cfRule type="cellIs" dxfId="13637" priority="123" operator="lessThan">
      <formula>$C$4</formula>
    </cfRule>
  </conditionalFormatting>
  <conditionalFormatting sqref="U14">
    <cfRule type="cellIs" dxfId="13636" priority="124" operator="lessThan">
      <formula>$C$4</formula>
    </cfRule>
  </conditionalFormatting>
  <conditionalFormatting sqref="U15">
    <cfRule type="cellIs" dxfId="13635" priority="125" operator="lessThan">
      <formula>$C$4</formula>
    </cfRule>
  </conditionalFormatting>
  <conditionalFormatting sqref="U16">
    <cfRule type="cellIs" dxfId="13634" priority="126" operator="lessThan">
      <formula>$C$4</formula>
    </cfRule>
  </conditionalFormatting>
  <conditionalFormatting sqref="U17">
    <cfRule type="cellIs" dxfId="13633" priority="127" operator="lessThan">
      <formula>$C$4</formula>
    </cfRule>
  </conditionalFormatting>
  <conditionalFormatting sqref="U18">
    <cfRule type="cellIs" dxfId="13632" priority="128" operator="lessThan">
      <formula>$C$4</formula>
    </cfRule>
  </conditionalFormatting>
  <conditionalFormatting sqref="U19">
    <cfRule type="cellIs" dxfId="13631" priority="129" operator="lessThan">
      <formula>$C$4</formula>
    </cfRule>
  </conditionalFormatting>
  <conditionalFormatting sqref="U20">
    <cfRule type="cellIs" dxfId="13630" priority="130" operator="lessThan">
      <formula>$C$4</formula>
    </cfRule>
  </conditionalFormatting>
  <conditionalFormatting sqref="U21">
    <cfRule type="cellIs" dxfId="13629" priority="131" operator="lessThan">
      <formula>$C$4</formula>
    </cfRule>
  </conditionalFormatting>
  <conditionalFormatting sqref="U22">
    <cfRule type="cellIs" dxfId="13628" priority="132" operator="lessThan">
      <formula>$C$4</formula>
    </cfRule>
  </conditionalFormatting>
  <conditionalFormatting sqref="U23">
    <cfRule type="cellIs" dxfId="13627" priority="133" operator="lessThan">
      <formula>$C$4</formula>
    </cfRule>
  </conditionalFormatting>
  <conditionalFormatting sqref="U24">
    <cfRule type="cellIs" dxfId="13626" priority="134" operator="lessThan">
      <formula>$C$4</formula>
    </cfRule>
  </conditionalFormatting>
  <conditionalFormatting sqref="U25">
    <cfRule type="cellIs" dxfId="13625" priority="135" operator="lessThan">
      <formula>$C$4</formula>
    </cfRule>
  </conditionalFormatting>
  <conditionalFormatting sqref="U26">
    <cfRule type="cellIs" dxfId="13624" priority="136" operator="lessThan">
      <formula>$C$4</formula>
    </cfRule>
  </conditionalFormatting>
  <conditionalFormatting sqref="U27">
    <cfRule type="cellIs" dxfId="13623" priority="137" operator="lessThan">
      <formula>$C$4</formula>
    </cfRule>
  </conditionalFormatting>
  <conditionalFormatting sqref="U28">
    <cfRule type="cellIs" dxfId="13622" priority="138" operator="lessThan">
      <formula>$C$4</formula>
    </cfRule>
  </conditionalFormatting>
  <conditionalFormatting sqref="U29">
    <cfRule type="cellIs" dxfId="13621" priority="139" operator="lessThan">
      <formula>$C$4</formula>
    </cfRule>
  </conditionalFormatting>
  <conditionalFormatting sqref="U30">
    <cfRule type="cellIs" dxfId="13620" priority="140" operator="lessThan">
      <formula>$C$4</formula>
    </cfRule>
  </conditionalFormatting>
  <conditionalFormatting sqref="U31">
    <cfRule type="cellIs" dxfId="13619" priority="141" operator="lessThan">
      <formula>$C$4</formula>
    </cfRule>
  </conditionalFormatting>
  <conditionalFormatting sqref="U32">
    <cfRule type="cellIs" dxfId="13618" priority="142" operator="lessThan">
      <formula>$C$4</formula>
    </cfRule>
  </conditionalFormatting>
  <conditionalFormatting sqref="U33">
    <cfRule type="cellIs" dxfId="13617" priority="143" operator="lessThan">
      <formula>$C$4</formula>
    </cfRule>
  </conditionalFormatting>
  <conditionalFormatting sqref="U34">
    <cfRule type="cellIs" dxfId="13616" priority="144" operator="lessThan">
      <formula>$C$4</formula>
    </cfRule>
  </conditionalFormatting>
  <conditionalFormatting sqref="U35">
    <cfRule type="cellIs" dxfId="13615" priority="145" operator="lessThan">
      <formula>$C$4</formula>
    </cfRule>
  </conditionalFormatting>
  <conditionalFormatting sqref="U36">
    <cfRule type="cellIs" dxfId="13614" priority="146" operator="lessThan">
      <formula>$C$4</formula>
    </cfRule>
  </conditionalFormatting>
  <conditionalFormatting sqref="U37">
    <cfRule type="cellIs" dxfId="13613" priority="147" operator="lessThan">
      <formula>$C$4</formula>
    </cfRule>
  </conditionalFormatting>
  <conditionalFormatting sqref="U38">
    <cfRule type="cellIs" dxfId="13612" priority="148" operator="lessThan">
      <formula>$C$4</formula>
    </cfRule>
  </conditionalFormatting>
  <conditionalFormatting sqref="U39">
    <cfRule type="cellIs" dxfId="13611" priority="149" operator="lessThan">
      <formula>$C$4</formula>
    </cfRule>
  </conditionalFormatting>
  <conditionalFormatting sqref="U40">
    <cfRule type="cellIs" dxfId="13610" priority="150" operator="lessThan">
      <formula>$C$4</formula>
    </cfRule>
  </conditionalFormatting>
  <conditionalFormatting sqref="U41">
    <cfRule type="cellIs" dxfId="13609" priority="151" operator="lessThan">
      <formula>$C$4</formula>
    </cfRule>
  </conditionalFormatting>
  <conditionalFormatting sqref="U42">
    <cfRule type="cellIs" dxfId="13608" priority="152" operator="lessThan">
      <formula>$C$4</formula>
    </cfRule>
  </conditionalFormatting>
  <conditionalFormatting sqref="U43">
    <cfRule type="cellIs" dxfId="13607" priority="153" operator="lessThan">
      <formula>$C$4</formula>
    </cfRule>
  </conditionalFormatting>
  <conditionalFormatting sqref="U44">
    <cfRule type="cellIs" dxfId="13606" priority="154" operator="lessThan">
      <formula>$C$4</formula>
    </cfRule>
  </conditionalFormatting>
  <conditionalFormatting sqref="U45">
    <cfRule type="cellIs" dxfId="13605" priority="155" operator="lessThan">
      <formula>$C$4</formula>
    </cfRule>
  </conditionalFormatting>
  <conditionalFormatting sqref="U46">
    <cfRule type="cellIs" dxfId="13604" priority="156" operator="lessThan">
      <formula>$C$4</formula>
    </cfRule>
  </conditionalFormatting>
  <conditionalFormatting sqref="U47">
    <cfRule type="cellIs" dxfId="13603" priority="157" operator="lessThan">
      <formula>$C$4</formula>
    </cfRule>
  </conditionalFormatting>
  <conditionalFormatting sqref="U48">
    <cfRule type="cellIs" dxfId="13602" priority="158" operator="lessThan">
      <formula>$C$4</formula>
    </cfRule>
  </conditionalFormatting>
  <conditionalFormatting sqref="U49">
    <cfRule type="cellIs" dxfId="13601" priority="159" operator="lessThan">
      <formula>$C$4</formula>
    </cfRule>
  </conditionalFormatting>
  <conditionalFormatting sqref="U50">
    <cfRule type="cellIs" dxfId="13600" priority="160" operator="lessThan">
      <formula>$C$4</formula>
    </cfRule>
  </conditionalFormatting>
  <conditionalFormatting sqref="X11">
    <cfRule type="cellIs" dxfId="13599" priority="161" operator="lessThan">
      <formula>$C$4</formula>
    </cfRule>
  </conditionalFormatting>
  <conditionalFormatting sqref="X12">
    <cfRule type="cellIs" dxfId="13598" priority="162" operator="lessThan">
      <formula>$C$4</formula>
    </cfRule>
  </conditionalFormatting>
  <conditionalFormatting sqref="X13">
    <cfRule type="cellIs" dxfId="13597" priority="163" operator="lessThan">
      <formula>$C$4</formula>
    </cfRule>
  </conditionalFormatting>
  <conditionalFormatting sqref="X14">
    <cfRule type="cellIs" dxfId="13596" priority="164" operator="lessThan">
      <formula>$C$4</formula>
    </cfRule>
  </conditionalFormatting>
  <conditionalFormatting sqref="X15">
    <cfRule type="cellIs" dxfId="13595" priority="165" operator="lessThan">
      <formula>$C$4</formula>
    </cfRule>
  </conditionalFormatting>
  <conditionalFormatting sqref="X16">
    <cfRule type="cellIs" dxfId="13594" priority="166" operator="lessThan">
      <formula>$C$4</formula>
    </cfRule>
  </conditionalFormatting>
  <conditionalFormatting sqref="X17">
    <cfRule type="cellIs" dxfId="13593" priority="167" operator="lessThan">
      <formula>$C$4</formula>
    </cfRule>
  </conditionalFormatting>
  <conditionalFormatting sqref="X18">
    <cfRule type="cellIs" dxfId="13592" priority="168" operator="lessThan">
      <formula>$C$4</formula>
    </cfRule>
  </conditionalFormatting>
  <conditionalFormatting sqref="X19">
    <cfRule type="cellIs" dxfId="13591" priority="169" operator="lessThan">
      <formula>$C$4</formula>
    </cfRule>
  </conditionalFormatting>
  <conditionalFormatting sqref="X20">
    <cfRule type="cellIs" dxfId="13590" priority="170" operator="lessThan">
      <formula>$C$4</formula>
    </cfRule>
  </conditionalFormatting>
  <conditionalFormatting sqref="X21">
    <cfRule type="cellIs" dxfId="13589" priority="171" operator="lessThan">
      <formula>$C$4</formula>
    </cfRule>
  </conditionalFormatting>
  <conditionalFormatting sqref="X22">
    <cfRule type="cellIs" dxfId="13588" priority="172" operator="lessThan">
      <formula>$C$4</formula>
    </cfRule>
  </conditionalFormatting>
  <conditionalFormatting sqref="X23">
    <cfRule type="cellIs" dxfId="13587" priority="173" operator="lessThan">
      <formula>$C$4</formula>
    </cfRule>
  </conditionalFormatting>
  <conditionalFormatting sqref="X24">
    <cfRule type="cellIs" dxfId="13586" priority="174" operator="lessThan">
      <formula>$C$4</formula>
    </cfRule>
  </conditionalFormatting>
  <conditionalFormatting sqref="X25">
    <cfRule type="cellIs" dxfId="13585" priority="175" operator="lessThan">
      <formula>$C$4</formula>
    </cfRule>
  </conditionalFormatting>
  <conditionalFormatting sqref="X26">
    <cfRule type="cellIs" dxfId="13584" priority="176" operator="lessThan">
      <formula>$C$4</formula>
    </cfRule>
  </conditionalFormatting>
  <conditionalFormatting sqref="X27">
    <cfRule type="cellIs" dxfId="13583" priority="177" operator="lessThan">
      <formula>$C$4</formula>
    </cfRule>
  </conditionalFormatting>
  <conditionalFormatting sqref="X28">
    <cfRule type="cellIs" dxfId="13582" priority="178" operator="lessThan">
      <formula>$C$4</formula>
    </cfRule>
  </conditionalFormatting>
  <conditionalFormatting sqref="X29">
    <cfRule type="cellIs" dxfId="13581" priority="179" operator="lessThan">
      <formula>$C$4</formula>
    </cfRule>
  </conditionalFormatting>
  <conditionalFormatting sqref="X30">
    <cfRule type="cellIs" dxfId="13580" priority="180" operator="lessThan">
      <formula>$C$4</formula>
    </cfRule>
  </conditionalFormatting>
  <conditionalFormatting sqref="X31">
    <cfRule type="cellIs" dxfId="13579" priority="181" operator="lessThan">
      <formula>$C$4</formula>
    </cfRule>
  </conditionalFormatting>
  <conditionalFormatting sqref="X32">
    <cfRule type="cellIs" dxfId="13578" priority="182" operator="lessThan">
      <formula>$C$4</formula>
    </cfRule>
  </conditionalFormatting>
  <conditionalFormatting sqref="X33">
    <cfRule type="cellIs" dxfId="13577" priority="183" operator="lessThan">
      <formula>$C$4</formula>
    </cfRule>
  </conditionalFormatting>
  <conditionalFormatting sqref="X34">
    <cfRule type="cellIs" dxfId="13576" priority="184" operator="lessThan">
      <formula>$C$4</formula>
    </cfRule>
  </conditionalFormatting>
  <conditionalFormatting sqref="X35">
    <cfRule type="cellIs" dxfId="13575" priority="185" operator="lessThan">
      <formula>$C$4</formula>
    </cfRule>
  </conditionalFormatting>
  <conditionalFormatting sqref="X36">
    <cfRule type="cellIs" dxfId="13574" priority="186" operator="lessThan">
      <formula>$C$4</formula>
    </cfRule>
  </conditionalFormatting>
  <conditionalFormatting sqref="X37">
    <cfRule type="cellIs" dxfId="13573" priority="187" operator="lessThan">
      <formula>$C$4</formula>
    </cfRule>
  </conditionalFormatting>
  <conditionalFormatting sqref="X38">
    <cfRule type="cellIs" dxfId="13572" priority="188" operator="lessThan">
      <formula>$C$4</formula>
    </cfRule>
  </conditionalFormatting>
  <conditionalFormatting sqref="X39">
    <cfRule type="cellIs" dxfId="13571" priority="189" operator="lessThan">
      <formula>$C$4</formula>
    </cfRule>
  </conditionalFormatting>
  <conditionalFormatting sqref="X40">
    <cfRule type="cellIs" dxfId="13570" priority="190" operator="lessThan">
      <formula>$C$4</formula>
    </cfRule>
  </conditionalFormatting>
  <conditionalFormatting sqref="X41">
    <cfRule type="cellIs" dxfId="13569" priority="191" operator="lessThan">
      <formula>$C$4</formula>
    </cfRule>
  </conditionalFormatting>
  <conditionalFormatting sqref="X42">
    <cfRule type="cellIs" dxfId="13568" priority="192" operator="lessThan">
      <formula>$C$4</formula>
    </cfRule>
  </conditionalFormatting>
  <conditionalFormatting sqref="X43">
    <cfRule type="cellIs" dxfId="13567" priority="193" operator="lessThan">
      <formula>$C$4</formula>
    </cfRule>
  </conditionalFormatting>
  <conditionalFormatting sqref="X44">
    <cfRule type="cellIs" dxfId="13566" priority="194" operator="lessThan">
      <formula>$C$4</formula>
    </cfRule>
  </conditionalFormatting>
  <conditionalFormatting sqref="X45">
    <cfRule type="cellIs" dxfId="13565" priority="195" operator="lessThan">
      <formula>$C$4</formula>
    </cfRule>
  </conditionalFormatting>
  <conditionalFormatting sqref="X46">
    <cfRule type="cellIs" dxfId="13564" priority="196" operator="lessThan">
      <formula>$C$4</formula>
    </cfRule>
  </conditionalFormatting>
  <conditionalFormatting sqref="X47">
    <cfRule type="cellIs" dxfId="13563" priority="197" operator="lessThan">
      <formula>$C$4</formula>
    </cfRule>
  </conditionalFormatting>
  <conditionalFormatting sqref="X48">
    <cfRule type="cellIs" dxfId="13562" priority="198" operator="lessThan">
      <formula>$C$4</formula>
    </cfRule>
  </conditionalFormatting>
  <conditionalFormatting sqref="X49">
    <cfRule type="cellIs" dxfId="13561" priority="199" operator="lessThan">
      <formula>$C$4</formula>
    </cfRule>
  </conditionalFormatting>
  <conditionalFormatting sqref="X50">
    <cfRule type="cellIs" dxfId="13560" priority="200" operator="lessThan">
      <formula>$C$4</formula>
    </cfRule>
  </conditionalFormatting>
  <conditionalFormatting sqref="Y11">
    <cfRule type="cellIs" dxfId="13559" priority="201" operator="lessThan">
      <formula>$C$4</formula>
    </cfRule>
  </conditionalFormatting>
  <conditionalFormatting sqref="Y12">
    <cfRule type="cellIs" dxfId="13558" priority="202" operator="lessThan">
      <formula>$C$4</formula>
    </cfRule>
  </conditionalFormatting>
  <conditionalFormatting sqref="Y13">
    <cfRule type="cellIs" dxfId="13557" priority="203" operator="lessThan">
      <formula>$C$4</formula>
    </cfRule>
  </conditionalFormatting>
  <conditionalFormatting sqref="Y14">
    <cfRule type="cellIs" dxfId="13556" priority="204" operator="lessThan">
      <formula>$C$4</formula>
    </cfRule>
  </conditionalFormatting>
  <conditionalFormatting sqref="Y15">
    <cfRule type="cellIs" dxfId="13555" priority="205" operator="lessThan">
      <formula>$C$4</formula>
    </cfRule>
  </conditionalFormatting>
  <conditionalFormatting sqref="Y16">
    <cfRule type="cellIs" dxfId="13554" priority="206" operator="lessThan">
      <formula>$C$4</formula>
    </cfRule>
  </conditionalFormatting>
  <conditionalFormatting sqref="Y17">
    <cfRule type="cellIs" dxfId="13553" priority="207" operator="lessThan">
      <formula>$C$4</formula>
    </cfRule>
  </conditionalFormatting>
  <conditionalFormatting sqref="Y18">
    <cfRule type="cellIs" dxfId="13552" priority="208" operator="lessThan">
      <formula>$C$4</formula>
    </cfRule>
  </conditionalFormatting>
  <conditionalFormatting sqref="Y19">
    <cfRule type="cellIs" dxfId="13551" priority="209" operator="lessThan">
      <formula>$C$4</formula>
    </cfRule>
  </conditionalFormatting>
  <conditionalFormatting sqref="Y20">
    <cfRule type="cellIs" dxfId="13550" priority="210" operator="lessThan">
      <formula>$C$4</formula>
    </cfRule>
  </conditionalFormatting>
  <conditionalFormatting sqref="Y21">
    <cfRule type="cellIs" dxfId="13549" priority="211" operator="lessThan">
      <formula>$C$4</formula>
    </cfRule>
  </conditionalFormatting>
  <conditionalFormatting sqref="Y22">
    <cfRule type="cellIs" dxfId="13548" priority="212" operator="lessThan">
      <formula>$C$4</formula>
    </cfRule>
  </conditionalFormatting>
  <conditionalFormatting sqref="Y23">
    <cfRule type="cellIs" dxfId="13547" priority="213" operator="lessThan">
      <formula>$C$4</formula>
    </cfRule>
  </conditionalFormatting>
  <conditionalFormatting sqref="Y24">
    <cfRule type="cellIs" dxfId="13546" priority="214" operator="lessThan">
      <formula>$C$4</formula>
    </cfRule>
  </conditionalFormatting>
  <conditionalFormatting sqref="Y25">
    <cfRule type="cellIs" dxfId="13545" priority="215" operator="lessThan">
      <formula>$C$4</formula>
    </cfRule>
  </conditionalFormatting>
  <conditionalFormatting sqref="Y26">
    <cfRule type="cellIs" dxfId="13544" priority="216" operator="lessThan">
      <formula>$C$4</formula>
    </cfRule>
  </conditionalFormatting>
  <conditionalFormatting sqref="Y27">
    <cfRule type="cellIs" dxfId="13543" priority="217" operator="lessThan">
      <formula>$C$4</formula>
    </cfRule>
  </conditionalFormatting>
  <conditionalFormatting sqref="Y28">
    <cfRule type="cellIs" dxfId="13542" priority="218" operator="lessThan">
      <formula>$C$4</formula>
    </cfRule>
  </conditionalFormatting>
  <conditionalFormatting sqref="Y29">
    <cfRule type="cellIs" dxfId="13541" priority="219" operator="lessThan">
      <formula>$C$4</formula>
    </cfRule>
  </conditionalFormatting>
  <conditionalFormatting sqref="Y30">
    <cfRule type="cellIs" dxfId="13540" priority="220" operator="lessThan">
      <formula>$C$4</formula>
    </cfRule>
  </conditionalFormatting>
  <conditionalFormatting sqref="Y31">
    <cfRule type="cellIs" dxfId="13539" priority="221" operator="lessThan">
      <formula>$C$4</formula>
    </cfRule>
  </conditionalFormatting>
  <conditionalFormatting sqref="Y32">
    <cfRule type="cellIs" dxfId="13538" priority="222" operator="lessThan">
      <formula>$C$4</formula>
    </cfRule>
  </conditionalFormatting>
  <conditionalFormatting sqref="Y33">
    <cfRule type="cellIs" dxfId="13537" priority="223" operator="lessThan">
      <formula>$C$4</formula>
    </cfRule>
  </conditionalFormatting>
  <conditionalFormatting sqref="Y34">
    <cfRule type="cellIs" dxfId="13536" priority="224" operator="lessThan">
      <formula>$C$4</formula>
    </cfRule>
  </conditionalFormatting>
  <conditionalFormatting sqref="Y35">
    <cfRule type="cellIs" dxfId="13535" priority="225" operator="lessThan">
      <formula>$C$4</formula>
    </cfRule>
  </conditionalFormatting>
  <conditionalFormatting sqref="Y36">
    <cfRule type="cellIs" dxfId="13534" priority="226" operator="lessThan">
      <formula>$C$4</formula>
    </cfRule>
  </conditionalFormatting>
  <conditionalFormatting sqref="Y37">
    <cfRule type="cellIs" dxfId="13533" priority="227" operator="lessThan">
      <formula>$C$4</formula>
    </cfRule>
  </conditionalFormatting>
  <conditionalFormatting sqref="Y38">
    <cfRule type="cellIs" dxfId="13532" priority="228" operator="lessThan">
      <formula>$C$4</formula>
    </cfRule>
  </conditionalFormatting>
  <conditionalFormatting sqref="Y39">
    <cfRule type="cellIs" dxfId="13531" priority="229" operator="lessThan">
      <formula>$C$4</formula>
    </cfRule>
  </conditionalFormatting>
  <conditionalFormatting sqref="Y40">
    <cfRule type="cellIs" dxfId="13530" priority="230" operator="lessThan">
      <formula>$C$4</formula>
    </cfRule>
  </conditionalFormatting>
  <conditionalFormatting sqref="Y41">
    <cfRule type="cellIs" dxfId="13529" priority="231" operator="lessThan">
      <formula>$C$4</formula>
    </cfRule>
  </conditionalFormatting>
  <conditionalFormatting sqref="Y42">
    <cfRule type="cellIs" dxfId="13528" priority="232" operator="lessThan">
      <formula>$C$4</formula>
    </cfRule>
  </conditionalFormatting>
  <conditionalFormatting sqref="Y43">
    <cfRule type="cellIs" dxfId="13527" priority="233" operator="lessThan">
      <formula>$C$4</formula>
    </cfRule>
  </conditionalFormatting>
  <conditionalFormatting sqref="Y44">
    <cfRule type="cellIs" dxfId="13526" priority="234" operator="lessThan">
      <formula>$C$4</formula>
    </cfRule>
  </conditionalFormatting>
  <conditionalFormatting sqref="Y45">
    <cfRule type="cellIs" dxfId="13525" priority="235" operator="lessThan">
      <formula>$C$4</formula>
    </cfRule>
  </conditionalFormatting>
  <conditionalFormatting sqref="Y46">
    <cfRule type="cellIs" dxfId="13524" priority="236" operator="lessThan">
      <formula>$C$4</formula>
    </cfRule>
  </conditionalFormatting>
  <conditionalFormatting sqref="Y47">
    <cfRule type="cellIs" dxfId="13523" priority="237" operator="lessThan">
      <formula>$C$4</formula>
    </cfRule>
  </conditionalFormatting>
  <conditionalFormatting sqref="Y48">
    <cfRule type="cellIs" dxfId="13522" priority="238" operator="lessThan">
      <formula>$C$4</formula>
    </cfRule>
  </conditionalFormatting>
  <conditionalFormatting sqref="Y49">
    <cfRule type="cellIs" dxfId="13521" priority="239" operator="lessThan">
      <formula>$C$4</formula>
    </cfRule>
  </conditionalFormatting>
  <conditionalFormatting sqref="Y50">
    <cfRule type="cellIs" dxfId="13520" priority="240" operator="lessThan">
      <formula>$C$4</formula>
    </cfRule>
  </conditionalFormatting>
  <conditionalFormatting sqref="Z11">
    <cfRule type="cellIs" dxfId="13519" priority="241" operator="lessThan">
      <formula>$C$4</formula>
    </cfRule>
  </conditionalFormatting>
  <conditionalFormatting sqref="Z12">
    <cfRule type="cellIs" dxfId="13518" priority="242" operator="lessThan">
      <formula>$C$4</formula>
    </cfRule>
  </conditionalFormatting>
  <conditionalFormatting sqref="Z13">
    <cfRule type="cellIs" dxfId="13517" priority="243" operator="lessThan">
      <formula>$C$4</formula>
    </cfRule>
  </conditionalFormatting>
  <conditionalFormatting sqref="Z14">
    <cfRule type="cellIs" dxfId="13516" priority="244" operator="lessThan">
      <formula>$C$4</formula>
    </cfRule>
  </conditionalFormatting>
  <conditionalFormatting sqref="Z15">
    <cfRule type="cellIs" dxfId="13515" priority="245" operator="lessThan">
      <formula>$C$4</formula>
    </cfRule>
  </conditionalFormatting>
  <conditionalFormatting sqref="Z16">
    <cfRule type="cellIs" dxfId="13514" priority="246" operator="lessThan">
      <formula>$C$4</formula>
    </cfRule>
  </conditionalFormatting>
  <conditionalFormatting sqref="Z17">
    <cfRule type="cellIs" dxfId="13513" priority="247" operator="lessThan">
      <formula>$C$4</formula>
    </cfRule>
  </conditionalFormatting>
  <conditionalFormatting sqref="Z18">
    <cfRule type="cellIs" dxfId="13512" priority="248" operator="lessThan">
      <formula>$C$4</formula>
    </cfRule>
  </conditionalFormatting>
  <conditionalFormatting sqref="Z19">
    <cfRule type="cellIs" dxfId="13511" priority="249" operator="lessThan">
      <formula>$C$4</formula>
    </cfRule>
  </conditionalFormatting>
  <conditionalFormatting sqref="Z20">
    <cfRule type="cellIs" dxfId="13510" priority="250" operator="lessThan">
      <formula>$C$4</formula>
    </cfRule>
  </conditionalFormatting>
  <conditionalFormatting sqref="Z21">
    <cfRule type="cellIs" dxfId="13509" priority="251" operator="lessThan">
      <formula>$C$4</formula>
    </cfRule>
  </conditionalFormatting>
  <conditionalFormatting sqref="Z22">
    <cfRule type="cellIs" dxfId="13508" priority="252" operator="lessThan">
      <formula>$C$4</formula>
    </cfRule>
  </conditionalFormatting>
  <conditionalFormatting sqref="Z23">
    <cfRule type="cellIs" dxfId="13507" priority="253" operator="lessThan">
      <formula>$C$4</formula>
    </cfRule>
  </conditionalFormatting>
  <conditionalFormatting sqref="Z24">
    <cfRule type="cellIs" dxfId="13506" priority="254" operator="lessThan">
      <formula>$C$4</formula>
    </cfRule>
  </conditionalFormatting>
  <conditionalFormatting sqref="Z25">
    <cfRule type="cellIs" dxfId="13505" priority="255" operator="lessThan">
      <formula>$C$4</formula>
    </cfRule>
  </conditionalFormatting>
  <conditionalFormatting sqref="Z26">
    <cfRule type="cellIs" dxfId="13504" priority="256" operator="lessThan">
      <formula>$C$4</formula>
    </cfRule>
  </conditionalFormatting>
  <conditionalFormatting sqref="Z27">
    <cfRule type="cellIs" dxfId="13503" priority="257" operator="lessThan">
      <formula>$C$4</formula>
    </cfRule>
  </conditionalFormatting>
  <conditionalFormatting sqref="Z28">
    <cfRule type="cellIs" dxfId="13502" priority="258" operator="lessThan">
      <formula>$C$4</formula>
    </cfRule>
  </conditionalFormatting>
  <conditionalFormatting sqref="Z29">
    <cfRule type="cellIs" dxfId="13501" priority="259" operator="lessThan">
      <formula>$C$4</formula>
    </cfRule>
  </conditionalFormatting>
  <conditionalFormatting sqref="Z30">
    <cfRule type="cellIs" dxfId="13500" priority="260" operator="lessThan">
      <formula>$C$4</formula>
    </cfRule>
  </conditionalFormatting>
  <conditionalFormatting sqref="Z31">
    <cfRule type="cellIs" dxfId="13499" priority="261" operator="lessThan">
      <formula>$C$4</formula>
    </cfRule>
  </conditionalFormatting>
  <conditionalFormatting sqref="Z32">
    <cfRule type="cellIs" dxfId="13498" priority="262" operator="lessThan">
      <formula>$C$4</formula>
    </cfRule>
  </conditionalFormatting>
  <conditionalFormatting sqref="Z33">
    <cfRule type="cellIs" dxfId="13497" priority="263" operator="lessThan">
      <formula>$C$4</formula>
    </cfRule>
  </conditionalFormatting>
  <conditionalFormatting sqref="Z34">
    <cfRule type="cellIs" dxfId="13496" priority="264" operator="lessThan">
      <formula>$C$4</formula>
    </cfRule>
  </conditionalFormatting>
  <conditionalFormatting sqref="Z35">
    <cfRule type="cellIs" dxfId="13495" priority="265" operator="lessThan">
      <formula>$C$4</formula>
    </cfRule>
  </conditionalFormatting>
  <conditionalFormatting sqref="Z36">
    <cfRule type="cellIs" dxfId="13494" priority="266" operator="lessThan">
      <formula>$C$4</formula>
    </cfRule>
  </conditionalFormatting>
  <conditionalFormatting sqref="Z37">
    <cfRule type="cellIs" dxfId="13493" priority="267" operator="lessThan">
      <formula>$C$4</formula>
    </cfRule>
  </conditionalFormatting>
  <conditionalFormatting sqref="Z38">
    <cfRule type="cellIs" dxfId="13492" priority="268" operator="lessThan">
      <formula>$C$4</formula>
    </cfRule>
  </conditionalFormatting>
  <conditionalFormatting sqref="Z39">
    <cfRule type="cellIs" dxfId="13491" priority="269" operator="lessThan">
      <formula>$C$4</formula>
    </cfRule>
  </conditionalFormatting>
  <conditionalFormatting sqref="Z40">
    <cfRule type="cellIs" dxfId="13490" priority="270" operator="lessThan">
      <formula>$C$4</formula>
    </cfRule>
  </conditionalFormatting>
  <conditionalFormatting sqref="Z41">
    <cfRule type="cellIs" dxfId="13489" priority="271" operator="lessThan">
      <formula>$C$4</formula>
    </cfRule>
  </conditionalFormatting>
  <conditionalFormatting sqref="Z42">
    <cfRule type="cellIs" dxfId="13488" priority="272" operator="lessThan">
      <formula>$C$4</formula>
    </cfRule>
  </conditionalFormatting>
  <conditionalFormatting sqref="Z43">
    <cfRule type="cellIs" dxfId="13487" priority="273" operator="lessThan">
      <formula>$C$4</formula>
    </cfRule>
  </conditionalFormatting>
  <conditionalFormatting sqref="Z44">
    <cfRule type="cellIs" dxfId="13486" priority="274" operator="lessThan">
      <formula>$C$4</formula>
    </cfRule>
  </conditionalFormatting>
  <conditionalFormatting sqref="Z45">
    <cfRule type="cellIs" dxfId="13485" priority="275" operator="lessThan">
      <formula>$C$4</formula>
    </cfRule>
  </conditionalFormatting>
  <conditionalFormatting sqref="Z46">
    <cfRule type="cellIs" dxfId="13484" priority="276" operator="lessThan">
      <formula>$C$4</formula>
    </cfRule>
  </conditionalFormatting>
  <conditionalFormatting sqref="Z47">
    <cfRule type="cellIs" dxfId="13483" priority="277" operator="lessThan">
      <formula>$C$4</formula>
    </cfRule>
  </conditionalFormatting>
  <conditionalFormatting sqref="Z48">
    <cfRule type="cellIs" dxfId="13482" priority="278" operator="lessThan">
      <formula>$C$4</formula>
    </cfRule>
  </conditionalFormatting>
  <conditionalFormatting sqref="Z49">
    <cfRule type="cellIs" dxfId="13481" priority="279" operator="lessThan">
      <formula>$C$4</formula>
    </cfRule>
  </conditionalFormatting>
  <conditionalFormatting sqref="Z50">
    <cfRule type="cellIs" dxfId="13480" priority="280" operator="lessThan">
      <formula>$C$4</formula>
    </cfRule>
  </conditionalFormatting>
  <conditionalFormatting sqref="AA11">
    <cfRule type="cellIs" dxfId="13479" priority="281" operator="lessThan">
      <formula>$C$4</formula>
    </cfRule>
  </conditionalFormatting>
  <conditionalFormatting sqref="AA12">
    <cfRule type="cellIs" dxfId="13478" priority="282" operator="lessThan">
      <formula>$C$4</formula>
    </cfRule>
  </conditionalFormatting>
  <conditionalFormatting sqref="AA13">
    <cfRule type="cellIs" dxfId="13477" priority="283" operator="lessThan">
      <formula>$C$4</formula>
    </cfRule>
  </conditionalFormatting>
  <conditionalFormatting sqref="AA14">
    <cfRule type="cellIs" dxfId="13476" priority="284" operator="lessThan">
      <formula>$C$4</formula>
    </cfRule>
  </conditionalFormatting>
  <conditionalFormatting sqref="AA15">
    <cfRule type="cellIs" dxfId="13475" priority="285" operator="lessThan">
      <formula>$C$4</formula>
    </cfRule>
  </conditionalFormatting>
  <conditionalFormatting sqref="AA16">
    <cfRule type="cellIs" dxfId="13474" priority="286" operator="lessThan">
      <formula>$C$4</formula>
    </cfRule>
  </conditionalFormatting>
  <conditionalFormatting sqref="AA17">
    <cfRule type="cellIs" dxfId="13473" priority="287" operator="lessThan">
      <formula>$C$4</formula>
    </cfRule>
  </conditionalFormatting>
  <conditionalFormatting sqref="AA18">
    <cfRule type="cellIs" dxfId="13472" priority="288" operator="lessThan">
      <formula>$C$4</formula>
    </cfRule>
  </conditionalFormatting>
  <conditionalFormatting sqref="AA19">
    <cfRule type="cellIs" dxfId="13471" priority="289" operator="lessThan">
      <formula>$C$4</formula>
    </cfRule>
  </conditionalFormatting>
  <conditionalFormatting sqref="AA20">
    <cfRule type="cellIs" dxfId="13470" priority="290" operator="lessThan">
      <formula>$C$4</formula>
    </cfRule>
  </conditionalFormatting>
  <conditionalFormatting sqref="AA21">
    <cfRule type="cellIs" dxfId="13469" priority="291" operator="lessThan">
      <formula>$C$4</formula>
    </cfRule>
  </conditionalFormatting>
  <conditionalFormatting sqref="AA22">
    <cfRule type="cellIs" dxfId="13468" priority="292" operator="lessThan">
      <formula>$C$4</formula>
    </cfRule>
  </conditionalFormatting>
  <conditionalFormatting sqref="AA23">
    <cfRule type="cellIs" dxfId="13467" priority="293" operator="lessThan">
      <formula>$C$4</formula>
    </cfRule>
  </conditionalFormatting>
  <conditionalFormatting sqref="AA24">
    <cfRule type="cellIs" dxfId="13466" priority="294" operator="lessThan">
      <formula>$C$4</formula>
    </cfRule>
  </conditionalFormatting>
  <conditionalFormatting sqref="AA25">
    <cfRule type="cellIs" dxfId="13465" priority="295" operator="lessThan">
      <formula>$C$4</formula>
    </cfRule>
  </conditionalFormatting>
  <conditionalFormatting sqref="AA26">
    <cfRule type="cellIs" dxfId="13464" priority="296" operator="lessThan">
      <formula>$C$4</formula>
    </cfRule>
  </conditionalFormatting>
  <conditionalFormatting sqref="AA27">
    <cfRule type="cellIs" dxfId="13463" priority="297" operator="lessThan">
      <formula>$C$4</formula>
    </cfRule>
  </conditionalFormatting>
  <conditionalFormatting sqref="AA28">
    <cfRule type="cellIs" dxfId="13462" priority="298" operator="lessThan">
      <formula>$C$4</formula>
    </cfRule>
  </conditionalFormatting>
  <conditionalFormatting sqref="AA29">
    <cfRule type="cellIs" dxfId="13461" priority="299" operator="lessThan">
      <formula>$C$4</formula>
    </cfRule>
  </conditionalFormatting>
  <conditionalFormatting sqref="AA30">
    <cfRule type="cellIs" dxfId="13460" priority="300" operator="lessThan">
      <formula>$C$4</formula>
    </cfRule>
  </conditionalFormatting>
  <conditionalFormatting sqref="AA31">
    <cfRule type="cellIs" dxfId="13459" priority="301" operator="lessThan">
      <formula>$C$4</formula>
    </cfRule>
  </conditionalFormatting>
  <conditionalFormatting sqref="AA32">
    <cfRule type="cellIs" dxfId="13458" priority="302" operator="lessThan">
      <formula>$C$4</formula>
    </cfRule>
  </conditionalFormatting>
  <conditionalFormatting sqref="AA33">
    <cfRule type="cellIs" dxfId="13457" priority="303" operator="lessThan">
      <formula>$C$4</formula>
    </cfRule>
  </conditionalFormatting>
  <conditionalFormatting sqref="AA34">
    <cfRule type="cellIs" dxfId="13456" priority="304" operator="lessThan">
      <formula>$C$4</formula>
    </cfRule>
  </conditionalFormatting>
  <conditionalFormatting sqref="AA35">
    <cfRule type="cellIs" dxfId="13455" priority="305" operator="lessThan">
      <formula>$C$4</formula>
    </cfRule>
  </conditionalFormatting>
  <conditionalFormatting sqref="AA36">
    <cfRule type="cellIs" dxfId="13454" priority="306" operator="lessThan">
      <formula>$C$4</formula>
    </cfRule>
  </conditionalFormatting>
  <conditionalFormatting sqref="AA37">
    <cfRule type="cellIs" dxfId="13453" priority="307" operator="lessThan">
      <formula>$C$4</formula>
    </cfRule>
  </conditionalFormatting>
  <conditionalFormatting sqref="AA38">
    <cfRule type="cellIs" dxfId="13452" priority="308" operator="lessThan">
      <formula>$C$4</formula>
    </cfRule>
  </conditionalFormatting>
  <conditionalFormatting sqref="AA39">
    <cfRule type="cellIs" dxfId="13451" priority="309" operator="lessThan">
      <formula>$C$4</formula>
    </cfRule>
  </conditionalFormatting>
  <conditionalFormatting sqref="AA40">
    <cfRule type="cellIs" dxfId="13450" priority="310" operator="lessThan">
      <formula>$C$4</formula>
    </cfRule>
  </conditionalFormatting>
  <conditionalFormatting sqref="AA41">
    <cfRule type="cellIs" dxfId="13449" priority="311" operator="lessThan">
      <formula>$C$4</formula>
    </cfRule>
  </conditionalFormatting>
  <conditionalFormatting sqref="AA42">
    <cfRule type="cellIs" dxfId="13448" priority="312" operator="lessThan">
      <formula>$C$4</formula>
    </cfRule>
  </conditionalFormatting>
  <conditionalFormatting sqref="AA43">
    <cfRule type="cellIs" dxfId="13447" priority="313" operator="lessThan">
      <formula>$C$4</formula>
    </cfRule>
  </conditionalFormatting>
  <conditionalFormatting sqref="AA44">
    <cfRule type="cellIs" dxfId="13446" priority="314" operator="lessThan">
      <formula>$C$4</formula>
    </cfRule>
  </conditionalFormatting>
  <conditionalFormatting sqref="AA45">
    <cfRule type="cellIs" dxfId="13445" priority="315" operator="lessThan">
      <formula>$C$4</formula>
    </cfRule>
  </conditionalFormatting>
  <conditionalFormatting sqref="AA46">
    <cfRule type="cellIs" dxfId="13444" priority="316" operator="lessThan">
      <formula>$C$4</formula>
    </cfRule>
  </conditionalFormatting>
  <conditionalFormatting sqref="AA47">
    <cfRule type="cellIs" dxfId="13443" priority="317" operator="lessThan">
      <formula>$C$4</formula>
    </cfRule>
  </conditionalFormatting>
  <conditionalFormatting sqref="AA48">
    <cfRule type="cellIs" dxfId="13442" priority="318" operator="lessThan">
      <formula>$C$4</formula>
    </cfRule>
  </conditionalFormatting>
  <conditionalFormatting sqref="AA49">
    <cfRule type="cellIs" dxfId="13441" priority="319" operator="lessThan">
      <formula>$C$4</formula>
    </cfRule>
  </conditionalFormatting>
  <conditionalFormatting sqref="AA50">
    <cfRule type="cellIs" dxfId="13440" priority="320" operator="lessThan">
      <formula>$C$4</formula>
    </cfRule>
  </conditionalFormatting>
  <conditionalFormatting sqref="AB11">
    <cfRule type="cellIs" dxfId="13439" priority="321" operator="lessThan">
      <formula>$C$4</formula>
    </cfRule>
  </conditionalFormatting>
  <conditionalFormatting sqref="AB12">
    <cfRule type="cellIs" dxfId="13438" priority="322" operator="lessThan">
      <formula>$C$4</formula>
    </cfRule>
  </conditionalFormatting>
  <conditionalFormatting sqref="AB13">
    <cfRule type="cellIs" dxfId="13437" priority="323" operator="lessThan">
      <formula>$C$4</formula>
    </cfRule>
  </conditionalFormatting>
  <conditionalFormatting sqref="AB14">
    <cfRule type="cellIs" dxfId="13436" priority="324" operator="lessThan">
      <formula>$C$4</formula>
    </cfRule>
  </conditionalFormatting>
  <conditionalFormatting sqref="AB15">
    <cfRule type="cellIs" dxfId="13435" priority="325" operator="lessThan">
      <formula>$C$4</formula>
    </cfRule>
  </conditionalFormatting>
  <conditionalFormatting sqref="AB16">
    <cfRule type="cellIs" dxfId="13434" priority="326" operator="lessThan">
      <formula>$C$4</formula>
    </cfRule>
  </conditionalFormatting>
  <conditionalFormatting sqref="AB17">
    <cfRule type="cellIs" dxfId="13433" priority="327" operator="lessThan">
      <formula>$C$4</formula>
    </cfRule>
  </conditionalFormatting>
  <conditionalFormatting sqref="AB18">
    <cfRule type="cellIs" dxfId="13432" priority="328" operator="lessThan">
      <formula>$C$4</formula>
    </cfRule>
  </conditionalFormatting>
  <conditionalFormatting sqref="AB19">
    <cfRule type="cellIs" dxfId="13431" priority="329" operator="lessThan">
      <formula>$C$4</formula>
    </cfRule>
  </conditionalFormatting>
  <conditionalFormatting sqref="AB20">
    <cfRule type="cellIs" dxfId="13430" priority="330" operator="lessThan">
      <formula>$C$4</formula>
    </cfRule>
  </conditionalFormatting>
  <conditionalFormatting sqref="AB21">
    <cfRule type="cellIs" dxfId="13429" priority="331" operator="lessThan">
      <formula>$C$4</formula>
    </cfRule>
  </conditionalFormatting>
  <conditionalFormatting sqref="AB22">
    <cfRule type="cellIs" dxfId="13428" priority="332" operator="lessThan">
      <formula>$C$4</formula>
    </cfRule>
  </conditionalFormatting>
  <conditionalFormatting sqref="AB23">
    <cfRule type="cellIs" dxfId="13427" priority="333" operator="lessThan">
      <formula>$C$4</formula>
    </cfRule>
  </conditionalFormatting>
  <conditionalFormatting sqref="AB24">
    <cfRule type="cellIs" dxfId="13426" priority="334" operator="lessThan">
      <formula>$C$4</formula>
    </cfRule>
  </conditionalFormatting>
  <conditionalFormatting sqref="AB25">
    <cfRule type="cellIs" dxfId="13425" priority="335" operator="lessThan">
      <formula>$C$4</formula>
    </cfRule>
  </conditionalFormatting>
  <conditionalFormatting sqref="AB26">
    <cfRule type="cellIs" dxfId="13424" priority="336" operator="lessThan">
      <formula>$C$4</formula>
    </cfRule>
  </conditionalFormatting>
  <conditionalFormatting sqref="AB27">
    <cfRule type="cellIs" dxfId="13423" priority="337" operator="lessThan">
      <formula>$C$4</formula>
    </cfRule>
  </conditionalFormatting>
  <conditionalFormatting sqref="AB28">
    <cfRule type="cellIs" dxfId="13422" priority="338" operator="lessThan">
      <formula>$C$4</formula>
    </cfRule>
  </conditionalFormatting>
  <conditionalFormatting sqref="AB29">
    <cfRule type="cellIs" dxfId="13421" priority="339" operator="lessThan">
      <formula>$C$4</formula>
    </cfRule>
  </conditionalFormatting>
  <conditionalFormatting sqref="AB30">
    <cfRule type="cellIs" dxfId="13420" priority="340" operator="lessThan">
      <formula>$C$4</formula>
    </cfRule>
  </conditionalFormatting>
  <conditionalFormatting sqref="AB31">
    <cfRule type="cellIs" dxfId="13419" priority="341" operator="lessThan">
      <formula>$C$4</formula>
    </cfRule>
  </conditionalFormatting>
  <conditionalFormatting sqref="AB32">
    <cfRule type="cellIs" dxfId="13418" priority="342" operator="lessThan">
      <formula>$C$4</formula>
    </cfRule>
  </conditionalFormatting>
  <conditionalFormatting sqref="AB33">
    <cfRule type="cellIs" dxfId="13417" priority="343" operator="lessThan">
      <formula>$C$4</formula>
    </cfRule>
  </conditionalFormatting>
  <conditionalFormatting sqref="AB34">
    <cfRule type="cellIs" dxfId="13416" priority="344" operator="lessThan">
      <formula>$C$4</formula>
    </cfRule>
  </conditionalFormatting>
  <conditionalFormatting sqref="AB35">
    <cfRule type="cellIs" dxfId="13415" priority="345" operator="lessThan">
      <formula>$C$4</formula>
    </cfRule>
  </conditionalFormatting>
  <conditionalFormatting sqref="AB36">
    <cfRule type="cellIs" dxfId="13414" priority="346" operator="lessThan">
      <formula>$C$4</formula>
    </cfRule>
  </conditionalFormatting>
  <conditionalFormatting sqref="AB37">
    <cfRule type="cellIs" dxfId="13413" priority="347" operator="lessThan">
      <formula>$C$4</formula>
    </cfRule>
  </conditionalFormatting>
  <conditionalFormatting sqref="AB38">
    <cfRule type="cellIs" dxfId="13412" priority="348" operator="lessThan">
      <formula>$C$4</formula>
    </cfRule>
  </conditionalFormatting>
  <conditionalFormatting sqref="AB39">
    <cfRule type="cellIs" dxfId="13411" priority="349" operator="lessThan">
      <formula>$C$4</formula>
    </cfRule>
  </conditionalFormatting>
  <conditionalFormatting sqref="AB40">
    <cfRule type="cellIs" dxfId="13410" priority="350" operator="lessThan">
      <formula>$C$4</formula>
    </cfRule>
  </conditionalFormatting>
  <conditionalFormatting sqref="AB41">
    <cfRule type="cellIs" dxfId="13409" priority="351" operator="lessThan">
      <formula>$C$4</formula>
    </cfRule>
  </conditionalFormatting>
  <conditionalFormatting sqref="AB42">
    <cfRule type="cellIs" dxfId="13408" priority="352" operator="lessThan">
      <formula>$C$4</formula>
    </cfRule>
  </conditionalFormatting>
  <conditionalFormatting sqref="AB43">
    <cfRule type="cellIs" dxfId="13407" priority="353" operator="lessThan">
      <formula>$C$4</formula>
    </cfRule>
  </conditionalFormatting>
  <conditionalFormatting sqref="AB44">
    <cfRule type="cellIs" dxfId="13406" priority="354" operator="lessThan">
      <formula>$C$4</formula>
    </cfRule>
  </conditionalFormatting>
  <conditionalFormatting sqref="AB45">
    <cfRule type="cellIs" dxfId="13405" priority="355" operator="lessThan">
      <formula>$C$4</formula>
    </cfRule>
  </conditionalFormatting>
  <conditionalFormatting sqref="AB46">
    <cfRule type="cellIs" dxfId="13404" priority="356" operator="lessThan">
      <formula>$C$4</formula>
    </cfRule>
  </conditionalFormatting>
  <conditionalFormatting sqref="AB47">
    <cfRule type="cellIs" dxfId="13403" priority="357" operator="lessThan">
      <formula>$C$4</formula>
    </cfRule>
  </conditionalFormatting>
  <conditionalFormatting sqref="AB48">
    <cfRule type="cellIs" dxfId="13402" priority="358" operator="lessThan">
      <formula>$C$4</formula>
    </cfRule>
  </conditionalFormatting>
  <conditionalFormatting sqref="AB49">
    <cfRule type="cellIs" dxfId="13401" priority="359" operator="lessThan">
      <formula>$C$4</formula>
    </cfRule>
  </conditionalFormatting>
  <conditionalFormatting sqref="AB50">
    <cfRule type="cellIs" dxfId="13400" priority="360" operator="lessThan">
      <formula>$C$4</formula>
    </cfRule>
  </conditionalFormatting>
  <conditionalFormatting sqref="AC11">
    <cfRule type="cellIs" dxfId="13399" priority="361" operator="lessThan">
      <formula>$C$4</formula>
    </cfRule>
  </conditionalFormatting>
  <conditionalFormatting sqref="AC12">
    <cfRule type="cellIs" dxfId="13398" priority="362" operator="lessThan">
      <formula>$C$4</formula>
    </cfRule>
  </conditionalFormatting>
  <conditionalFormatting sqref="AC13">
    <cfRule type="cellIs" dxfId="13397" priority="363" operator="lessThan">
      <formula>$C$4</formula>
    </cfRule>
  </conditionalFormatting>
  <conditionalFormatting sqref="AC14">
    <cfRule type="cellIs" dxfId="13396" priority="364" operator="lessThan">
      <formula>$C$4</formula>
    </cfRule>
  </conditionalFormatting>
  <conditionalFormatting sqref="AC15">
    <cfRule type="cellIs" dxfId="13395" priority="365" operator="lessThan">
      <formula>$C$4</formula>
    </cfRule>
  </conditionalFormatting>
  <conditionalFormatting sqref="AC16">
    <cfRule type="cellIs" dxfId="13394" priority="366" operator="lessThan">
      <formula>$C$4</formula>
    </cfRule>
  </conditionalFormatting>
  <conditionalFormatting sqref="AC17">
    <cfRule type="cellIs" dxfId="13393" priority="367" operator="lessThan">
      <formula>$C$4</formula>
    </cfRule>
  </conditionalFormatting>
  <conditionalFormatting sqref="AC18">
    <cfRule type="cellIs" dxfId="13392" priority="368" operator="lessThan">
      <formula>$C$4</formula>
    </cfRule>
  </conditionalFormatting>
  <conditionalFormatting sqref="AC19">
    <cfRule type="cellIs" dxfId="13391" priority="369" operator="lessThan">
      <formula>$C$4</formula>
    </cfRule>
  </conditionalFormatting>
  <conditionalFormatting sqref="AC20">
    <cfRule type="cellIs" dxfId="13390" priority="370" operator="lessThan">
      <formula>$C$4</formula>
    </cfRule>
  </conditionalFormatting>
  <conditionalFormatting sqref="AC21">
    <cfRule type="cellIs" dxfId="13389" priority="371" operator="lessThan">
      <formula>$C$4</formula>
    </cfRule>
  </conditionalFormatting>
  <conditionalFormatting sqref="AC22">
    <cfRule type="cellIs" dxfId="13388" priority="372" operator="lessThan">
      <formula>$C$4</formula>
    </cfRule>
  </conditionalFormatting>
  <conditionalFormatting sqref="AC23">
    <cfRule type="cellIs" dxfId="13387" priority="373" operator="lessThan">
      <formula>$C$4</formula>
    </cfRule>
  </conditionalFormatting>
  <conditionalFormatting sqref="AC24">
    <cfRule type="cellIs" dxfId="13386" priority="374" operator="lessThan">
      <formula>$C$4</formula>
    </cfRule>
  </conditionalFormatting>
  <conditionalFormatting sqref="AC25">
    <cfRule type="cellIs" dxfId="13385" priority="375" operator="lessThan">
      <formula>$C$4</formula>
    </cfRule>
  </conditionalFormatting>
  <conditionalFormatting sqref="AC26">
    <cfRule type="cellIs" dxfId="13384" priority="376" operator="lessThan">
      <formula>$C$4</formula>
    </cfRule>
  </conditionalFormatting>
  <conditionalFormatting sqref="AC27">
    <cfRule type="cellIs" dxfId="13383" priority="377" operator="lessThan">
      <formula>$C$4</formula>
    </cfRule>
  </conditionalFormatting>
  <conditionalFormatting sqref="AC28">
    <cfRule type="cellIs" dxfId="13382" priority="378" operator="lessThan">
      <formula>$C$4</formula>
    </cfRule>
  </conditionalFormatting>
  <conditionalFormatting sqref="AC29">
    <cfRule type="cellIs" dxfId="13381" priority="379" operator="lessThan">
      <formula>$C$4</formula>
    </cfRule>
  </conditionalFormatting>
  <conditionalFormatting sqref="AC30">
    <cfRule type="cellIs" dxfId="13380" priority="380" operator="lessThan">
      <formula>$C$4</formula>
    </cfRule>
  </conditionalFormatting>
  <conditionalFormatting sqref="AC31">
    <cfRule type="cellIs" dxfId="13379" priority="381" operator="lessThan">
      <formula>$C$4</formula>
    </cfRule>
  </conditionalFormatting>
  <conditionalFormatting sqref="AC32">
    <cfRule type="cellIs" dxfId="13378" priority="382" operator="lessThan">
      <formula>$C$4</formula>
    </cfRule>
  </conditionalFormatting>
  <conditionalFormatting sqref="AC33">
    <cfRule type="cellIs" dxfId="13377" priority="383" operator="lessThan">
      <formula>$C$4</formula>
    </cfRule>
  </conditionalFormatting>
  <conditionalFormatting sqref="AC34">
    <cfRule type="cellIs" dxfId="13376" priority="384" operator="lessThan">
      <formula>$C$4</formula>
    </cfRule>
  </conditionalFormatting>
  <conditionalFormatting sqref="AC35">
    <cfRule type="cellIs" dxfId="13375" priority="385" operator="lessThan">
      <formula>$C$4</formula>
    </cfRule>
  </conditionalFormatting>
  <conditionalFormatting sqref="AC36">
    <cfRule type="cellIs" dxfId="13374" priority="386" operator="lessThan">
      <formula>$C$4</formula>
    </cfRule>
  </conditionalFormatting>
  <conditionalFormatting sqref="AC37">
    <cfRule type="cellIs" dxfId="13373" priority="387" operator="lessThan">
      <formula>$C$4</formula>
    </cfRule>
  </conditionalFormatting>
  <conditionalFormatting sqref="AC38">
    <cfRule type="cellIs" dxfId="13372" priority="388" operator="lessThan">
      <formula>$C$4</formula>
    </cfRule>
  </conditionalFormatting>
  <conditionalFormatting sqref="AC39">
    <cfRule type="cellIs" dxfId="13371" priority="389" operator="lessThan">
      <formula>$C$4</formula>
    </cfRule>
  </conditionalFormatting>
  <conditionalFormatting sqref="AC40">
    <cfRule type="cellIs" dxfId="13370" priority="390" operator="lessThan">
      <formula>$C$4</formula>
    </cfRule>
  </conditionalFormatting>
  <conditionalFormatting sqref="AC41">
    <cfRule type="cellIs" dxfId="13369" priority="391" operator="lessThan">
      <formula>$C$4</formula>
    </cfRule>
  </conditionalFormatting>
  <conditionalFormatting sqref="AC42">
    <cfRule type="cellIs" dxfId="13368" priority="392" operator="lessThan">
      <formula>$C$4</formula>
    </cfRule>
  </conditionalFormatting>
  <conditionalFormatting sqref="AC43">
    <cfRule type="cellIs" dxfId="13367" priority="393" operator="lessThan">
      <formula>$C$4</formula>
    </cfRule>
  </conditionalFormatting>
  <conditionalFormatting sqref="AC44">
    <cfRule type="cellIs" dxfId="13366" priority="394" operator="lessThan">
      <formula>$C$4</formula>
    </cfRule>
  </conditionalFormatting>
  <conditionalFormatting sqref="AC45">
    <cfRule type="cellIs" dxfId="13365" priority="395" operator="lessThan">
      <formula>$C$4</formula>
    </cfRule>
  </conditionalFormatting>
  <conditionalFormatting sqref="AC46">
    <cfRule type="cellIs" dxfId="13364" priority="396" operator="lessThan">
      <formula>$C$4</formula>
    </cfRule>
  </conditionalFormatting>
  <conditionalFormatting sqref="AC47">
    <cfRule type="cellIs" dxfId="13363" priority="397" operator="lessThan">
      <formula>$C$4</formula>
    </cfRule>
  </conditionalFormatting>
  <conditionalFormatting sqref="AC48">
    <cfRule type="cellIs" dxfId="13362" priority="398" operator="lessThan">
      <formula>$C$4</formula>
    </cfRule>
  </conditionalFormatting>
  <conditionalFormatting sqref="AC49">
    <cfRule type="cellIs" dxfId="13361" priority="399" operator="lessThan">
      <formula>$C$4</formula>
    </cfRule>
  </conditionalFormatting>
  <conditionalFormatting sqref="AC50">
    <cfRule type="cellIs" dxfId="13360" priority="400" operator="lessThan">
      <formula>$C$4</formula>
    </cfRule>
  </conditionalFormatting>
  <conditionalFormatting sqref="AD11">
    <cfRule type="cellIs" dxfId="13359" priority="401" operator="lessThan">
      <formula>$C$4</formula>
    </cfRule>
  </conditionalFormatting>
  <conditionalFormatting sqref="AD12">
    <cfRule type="cellIs" dxfId="13358" priority="402" operator="lessThan">
      <formula>$C$4</formula>
    </cfRule>
  </conditionalFormatting>
  <conditionalFormatting sqref="AD13">
    <cfRule type="cellIs" dxfId="13357" priority="403" operator="lessThan">
      <formula>$C$4</formula>
    </cfRule>
  </conditionalFormatting>
  <conditionalFormatting sqref="AD14">
    <cfRule type="cellIs" dxfId="13356" priority="404" operator="lessThan">
      <formula>$C$4</formula>
    </cfRule>
  </conditionalFormatting>
  <conditionalFormatting sqref="AD15">
    <cfRule type="cellIs" dxfId="13355" priority="405" operator="lessThan">
      <formula>$C$4</formula>
    </cfRule>
  </conditionalFormatting>
  <conditionalFormatting sqref="AD16">
    <cfRule type="cellIs" dxfId="13354" priority="406" operator="lessThan">
      <formula>$C$4</formula>
    </cfRule>
  </conditionalFormatting>
  <conditionalFormatting sqref="AD17">
    <cfRule type="cellIs" dxfId="13353" priority="407" operator="lessThan">
      <formula>$C$4</formula>
    </cfRule>
  </conditionalFormatting>
  <conditionalFormatting sqref="AD18">
    <cfRule type="cellIs" dxfId="13352" priority="408" operator="lessThan">
      <formula>$C$4</formula>
    </cfRule>
  </conditionalFormatting>
  <conditionalFormatting sqref="AD19">
    <cfRule type="cellIs" dxfId="13351" priority="409" operator="lessThan">
      <formula>$C$4</formula>
    </cfRule>
  </conditionalFormatting>
  <conditionalFormatting sqref="AD20">
    <cfRule type="cellIs" dxfId="13350" priority="410" operator="lessThan">
      <formula>$C$4</formula>
    </cfRule>
  </conditionalFormatting>
  <conditionalFormatting sqref="AD21">
    <cfRule type="cellIs" dxfId="13349" priority="411" operator="lessThan">
      <formula>$C$4</formula>
    </cfRule>
  </conditionalFormatting>
  <conditionalFormatting sqref="AD22">
    <cfRule type="cellIs" dxfId="13348" priority="412" operator="lessThan">
      <formula>$C$4</formula>
    </cfRule>
  </conditionalFormatting>
  <conditionalFormatting sqref="AD23">
    <cfRule type="cellIs" dxfId="13347" priority="413" operator="lessThan">
      <formula>$C$4</formula>
    </cfRule>
  </conditionalFormatting>
  <conditionalFormatting sqref="AD24">
    <cfRule type="cellIs" dxfId="13346" priority="414" operator="lessThan">
      <formula>$C$4</formula>
    </cfRule>
  </conditionalFormatting>
  <conditionalFormatting sqref="AD25">
    <cfRule type="cellIs" dxfId="13345" priority="415" operator="lessThan">
      <formula>$C$4</formula>
    </cfRule>
  </conditionalFormatting>
  <conditionalFormatting sqref="AD26">
    <cfRule type="cellIs" dxfId="13344" priority="416" operator="lessThan">
      <formula>$C$4</formula>
    </cfRule>
  </conditionalFormatting>
  <conditionalFormatting sqref="AD27">
    <cfRule type="cellIs" dxfId="13343" priority="417" operator="lessThan">
      <formula>$C$4</formula>
    </cfRule>
  </conditionalFormatting>
  <conditionalFormatting sqref="AD28">
    <cfRule type="cellIs" dxfId="13342" priority="418" operator="lessThan">
      <formula>$C$4</formula>
    </cfRule>
  </conditionalFormatting>
  <conditionalFormatting sqref="AD29">
    <cfRule type="cellIs" dxfId="13341" priority="419" operator="lessThan">
      <formula>$C$4</formula>
    </cfRule>
  </conditionalFormatting>
  <conditionalFormatting sqref="AD30">
    <cfRule type="cellIs" dxfId="13340" priority="420" operator="lessThan">
      <formula>$C$4</formula>
    </cfRule>
  </conditionalFormatting>
  <conditionalFormatting sqref="AD31">
    <cfRule type="cellIs" dxfId="13339" priority="421" operator="lessThan">
      <formula>$C$4</formula>
    </cfRule>
  </conditionalFormatting>
  <conditionalFormatting sqref="AD32">
    <cfRule type="cellIs" dxfId="13338" priority="422" operator="lessThan">
      <formula>$C$4</formula>
    </cfRule>
  </conditionalFormatting>
  <conditionalFormatting sqref="AD33">
    <cfRule type="cellIs" dxfId="13337" priority="423" operator="lessThan">
      <formula>$C$4</formula>
    </cfRule>
  </conditionalFormatting>
  <conditionalFormatting sqref="AD34">
    <cfRule type="cellIs" dxfId="13336" priority="424" operator="lessThan">
      <formula>$C$4</formula>
    </cfRule>
  </conditionalFormatting>
  <conditionalFormatting sqref="AD35">
    <cfRule type="cellIs" dxfId="13335" priority="425" operator="lessThan">
      <formula>$C$4</formula>
    </cfRule>
  </conditionalFormatting>
  <conditionalFormatting sqref="AD36">
    <cfRule type="cellIs" dxfId="13334" priority="426" operator="lessThan">
      <formula>$C$4</formula>
    </cfRule>
  </conditionalFormatting>
  <conditionalFormatting sqref="AD37">
    <cfRule type="cellIs" dxfId="13333" priority="427" operator="lessThan">
      <formula>$C$4</formula>
    </cfRule>
  </conditionalFormatting>
  <conditionalFormatting sqref="AD38">
    <cfRule type="cellIs" dxfId="13332" priority="428" operator="lessThan">
      <formula>$C$4</formula>
    </cfRule>
  </conditionalFormatting>
  <conditionalFormatting sqref="AD39">
    <cfRule type="cellIs" dxfId="13331" priority="429" operator="lessThan">
      <formula>$C$4</formula>
    </cfRule>
  </conditionalFormatting>
  <conditionalFormatting sqref="AD40">
    <cfRule type="cellIs" dxfId="13330" priority="430" operator="lessThan">
      <formula>$C$4</formula>
    </cfRule>
  </conditionalFormatting>
  <conditionalFormatting sqref="AD41">
    <cfRule type="cellIs" dxfId="13329" priority="431" operator="lessThan">
      <formula>$C$4</formula>
    </cfRule>
  </conditionalFormatting>
  <conditionalFormatting sqref="AD42">
    <cfRule type="cellIs" dxfId="13328" priority="432" operator="lessThan">
      <formula>$C$4</formula>
    </cfRule>
  </conditionalFormatting>
  <conditionalFormatting sqref="AD43">
    <cfRule type="cellIs" dxfId="13327" priority="433" operator="lessThan">
      <formula>$C$4</formula>
    </cfRule>
  </conditionalFormatting>
  <conditionalFormatting sqref="AD44">
    <cfRule type="cellIs" dxfId="13326" priority="434" operator="lessThan">
      <formula>$C$4</formula>
    </cfRule>
  </conditionalFormatting>
  <conditionalFormatting sqref="AD45">
    <cfRule type="cellIs" dxfId="13325" priority="435" operator="lessThan">
      <formula>$C$4</formula>
    </cfRule>
  </conditionalFormatting>
  <conditionalFormatting sqref="AD46">
    <cfRule type="cellIs" dxfId="13324" priority="436" operator="lessThan">
      <formula>$C$4</formula>
    </cfRule>
  </conditionalFormatting>
  <conditionalFormatting sqref="AD47">
    <cfRule type="cellIs" dxfId="13323" priority="437" operator="lessThan">
      <formula>$C$4</formula>
    </cfRule>
  </conditionalFormatting>
  <conditionalFormatting sqref="AD48">
    <cfRule type="cellIs" dxfId="13322" priority="438" operator="lessThan">
      <formula>$C$4</formula>
    </cfRule>
  </conditionalFormatting>
  <conditionalFormatting sqref="AD49">
    <cfRule type="cellIs" dxfId="13321" priority="439" operator="lessThan">
      <formula>$C$4</formula>
    </cfRule>
  </conditionalFormatting>
  <conditionalFormatting sqref="AD50">
    <cfRule type="cellIs" dxfId="13320" priority="440" operator="lessThan">
      <formula>$C$4</formula>
    </cfRule>
  </conditionalFormatting>
  <conditionalFormatting sqref="AE11">
    <cfRule type="cellIs" dxfId="13319" priority="441" operator="lessThan">
      <formula>$C$4</formula>
    </cfRule>
  </conditionalFormatting>
  <conditionalFormatting sqref="AE12">
    <cfRule type="cellIs" dxfId="13318" priority="442" operator="lessThan">
      <formula>$C$4</formula>
    </cfRule>
  </conditionalFormatting>
  <conditionalFormatting sqref="AE13">
    <cfRule type="cellIs" dxfId="13317" priority="443" operator="lessThan">
      <formula>$C$4</formula>
    </cfRule>
  </conditionalFormatting>
  <conditionalFormatting sqref="AE14">
    <cfRule type="cellIs" dxfId="13316" priority="444" operator="lessThan">
      <formula>$C$4</formula>
    </cfRule>
  </conditionalFormatting>
  <conditionalFormatting sqref="AE15">
    <cfRule type="cellIs" dxfId="13315" priority="445" operator="lessThan">
      <formula>$C$4</formula>
    </cfRule>
  </conditionalFormatting>
  <conditionalFormatting sqref="AE16">
    <cfRule type="cellIs" dxfId="13314" priority="446" operator="lessThan">
      <formula>$C$4</formula>
    </cfRule>
  </conditionalFormatting>
  <conditionalFormatting sqref="AE17">
    <cfRule type="cellIs" dxfId="13313" priority="447" operator="lessThan">
      <formula>$C$4</formula>
    </cfRule>
  </conditionalFormatting>
  <conditionalFormatting sqref="AE18">
    <cfRule type="cellIs" dxfId="13312" priority="448" operator="lessThan">
      <formula>$C$4</formula>
    </cfRule>
  </conditionalFormatting>
  <conditionalFormatting sqref="AE19">
    <cfRule type="cellIs" dxfId="13311" priority="449" operator="lessThan">
      <formula>$C$4</formula>
    </cfRule>
  </conditionalFormatting>
  <conditionalFormatting sqref="AE20">
    <cfRule type="cellIs" dxfId="13310" priority="450" operator="lessThan">
      <formula>$C$4</formula>
    </cfRule>
  </conditionalFormatting>
  <conditionalFormatting sqref="AE21">
    <cfRule type="cellIs" dxfId="13309" priority="451" operator="lessThan">
      <formula>$C$4</formula>
    </cfRule>
  </conditionalFormatting>
  <conditionalFormatting sqref="AE22">
    <cfRule type="cellIs" dxfId="13308" priority="452" operator="lessThan">
      <formula>$C$4</formula>
    </cfRule>
  </conditionalFormatting>
  <conditionalFormatting sqref="AE23">
    <cfRule type="cellIs" dxfId="13307" priority="453" operator="lessThan">
      <formula>$C$4</formula>
    </cfRule>
  </conditionalFormatting>
  <conditionalFormatting sqref="AE24">
    <cfRule type="cellIs" dxfId="13306" priority="454" operator="lessThan">
      <formula>$C$4</formula>
    </cfRule>
  </conditionalFormatting>
  <conditionalFormatting sqref="AE25">
    <cfRule type="cellIs" dxfId="13305" priority="455" operator="lessThan">
      <formula>$C$4</formula>
    </cfRule>
  </conditionalFormatting>
  <conditionalFormatting sqref="AE26">
    <cfRule type="cellIs" dxfId="13304" priority="456" operator="lessThan">
      <formula>$C$4</formula>
    </cfRule>
  </conditionalFormatting>
  <conditionalFormatting sqref="AE27">
    <cfRule type="cellIs" dxfId="13303" priority="457" operator="lessThan">
      <formula>$C$4</formula>
    </cfRule>
  </conditionalFormatting>
  <conditionalFormatting sqref="AE28">
    <cfRule type="cellIs" dxfId="13302" priority="458" operator="lessThan">
      <formula>$C$4</formula>
    </cfRule>
  </conditionalFormatting>
  <conditionalFormatting sqref="AE29">
    <cfRule type="cellIs" dxfId="13301" priority="459" operator="lessThan">
      <formula>$C$4</formula>
    </cfRule>
  </conditionalFormatting>
  <conditionalFormatting sqref="AE30">
    <cfRule type="cellIs" dxfId="13300" priority="460" operator="lessThan">
      <formula>$C$4</formula>
    </cfRule>
  </conditionalFormatting>
  <conditionalFormatting sqref="AE31">
    <cfRule type="cellIs" dxfId="13299" priority="461" operator="lessThan">
      <formula>$C$4</formula>
    </cfRule>
  </conditionalFormatting>
  <conditionalFormatting sqref="AE32">
    <cfRule type="cellIs" dxfId="13298" priority="462" operator="lessThan">
      <formula>$C$4</formula>
    </cfRule>
  </conditionalFormatting>
  <conditionalFormatting sqref="AE33">
    <cfRule type="cellIs" dxfId="13297" priority="463" operator="lessThan">
      <formula>$C$4</formula>
    </cfRule>
  </conditionalFormatting>
  <conditionalFormatting sqref="AE34">
    <cfRule type="cellIs" dxfId="13296" priority="464" operator="lessThan">
      <formula>$C$4</formula>
    </cfRule>
  </conditionalFormatting>
  <conditionalFormatting sqref="AE35">
    <cfRule type="cellIs" dxfId="13295" priority="465" operator="lessThan">
      <formula>$C$4</formula>
    </cfRule>
  </conditionalFormatting>
  <conditionalFormatting sqref="AE36">
    <cfRule type="cellIs" dxfId="13294" priority="466" operator="lessThan">
      <formula>$C$4</formula>
    </cfRule>
  </conditionalFormatting>
  <conditionalFormatting sqref="AE37">
    <cfRule type="cellIs" dxfId="13293" priority="467" operator="lessThan">
      <formula>$C$4</formula>
    </cfRule>
  </conditionalFormatting>
  <conditionalFormatting sqref="AE38">
    <cfRule type="cellIs" dxfId="13292" priority="468" operator="lessThan">
      <formula>$C$4</formula>
    </cfRule>
  </conditionalFormatting>
  <conditionalFormatting sqref="AE39">
    <cfRule type="cellIs" dxfId="13291" priority="469" operator="lessThan">
      <formula>$C$4</formula>
    </cfRule>
  </conditionalFormatting>
  <conditionalFormatting sqref="AE40">
    <cfRule type="cellIs" dxfId="13290" priority="470" operator="lessThan">
      <formula>$C$4</formula>
    </cfRule>
  </conditionalFormatting>
  <conditionalFormatting sqref="AE41">
    <cfRule type="cellIs" dxfId="13289" priority="471" operator="lessThan">
      <formula>$C$4</formula>
    </cfRule>
  </conditionalFormatting>
  <conditionalFormatting sqref="AE42">
    <cfRule type="cellIs" dxfId="13288" priority="472" operator="lessThan">
      <formula>$C$4</formula>
    </cfRule>
  </conditionalFormatting>
  <conditionalFormatting sqref="AE43">
    <cfRule type="cellIs" dxfId="13287" priority="473" operator="lessThan">
      <formula>$C$4</formula>
    </cfRule>
  </conditionalFormatting>
  <conditionalFormatting sqref="AE44">
    <cfRule type="cellIs" dxfId="13286" priority="474" operator="lessThan">
      <formula>$C$4</formula>
    </cfRule>
  </conditionalFormatting>
  <conditionalFormatting sqref="AE45">
    <cfRule type="cellIs" dxfId="13285" priority="475" operator="lessThan">
      <formula>$C$4</formula>
    </cfRule>
  </conditionalFormatting>
  <conditionalFormatting sqref="AE46">
    <cfRule type="cellIs" dxfId="13284" priority="476" operator="lessThan">
      <formula>$C$4</formula>
    </cfRule>
  </conditionalFormatting>
  <conditionalFormatting sqref="AE47">
    <cfRule type="cellIs" dxfId="13283" priority="477" operator="lessThan">
      <formula>$C$4</formula>
    </cfRule>
  </conditionalFormatting>
  <conditionalFormatting sqref="AE48">
    <cfRule type="cellIs" dxfId="13282" priority="478" operator="lessThan">
      <formula>$C$4</formula>
    </cfRule>
  </conditionalFormatting>
  <conditionalFormatting sqref="AE49">
    <cfRule type="cellIs" dxfId="13281" priority="479" operator="lessThan">
      <formula>$C$4</formula>
    </cfRule>
  </conditionalFormatting>
  <conditionalFormatting sqref="AE50">
    <cfRule type="cellIs" dxfId="13280" priority="480" operator="lessThan">
      <formula>$C$4</formula>
    </cfRule>
  </conditionalFormatting>
  <conditionalFormatting sqref="AF11">
    <cfRule type="cellIs" dxfId="13279" priority="481" operator="lessThan">
      <formula>$C$4</formula>
    </cfRule>
  </conditionalFormatting>
  <conditionalFormatting sqref="AF12">
    <cfRule type="cellIs" dxfId="13278" priority="482" operator="lessThan">
      <formula>$C$4</formula>
    </cfRule>
  </conditionalFormatting>
  <conditionalFormatting sqref="AF13">
    <cfRule type="cellIs" dxfId="13277" priority="483" operator="lessThan">
      <formula>$C$4</formula>
    </cfRule>
  </conditionalFormatting>
  <conditionalFormatting sqref="AF14">
    <cfRule type="cellIs" dxfId="13276" priority="484" operator="lessThan">
      <formula>$C$4</formula>
    </cfRule>
  </conditionalFormatting>
  <conditionalFormatting sqref="AF15">
    <cfRule type="cellIs" dxfId="13275" priority="485" operator="lessThan">
      <formula>$C$4</formula>
    </cfRule>
  </conditionalFormatting>
  <conditionalFormatting sqref="AF16">
    <cfRule type="cellIs" dxfId="13274" priority="486" operator="lessThan">
      <formula>$C$4</formula>
    </cfRule>
  </conditionalFormatting>
  <conditionalFormatting sqref="AF17">
    <cfRule type="cellIs" dxfId="13273" priority="487" operator="lessThan">
      <formula>$C$4</formula>
    </cfRule>
  </conditionalFormatting>
  <conditionalFormatting sqref="AF18">
    <cfRule type="cellIs" dxfId="13272" priority="488" operator="lessThan">
      <formula>$C$4</formula>
    </cfRule>
  </conditionalFormatting>
  <conditionalFormatting sqref="AF19">
    <cfRule type="cellIs" dxfId="13271" priority="489" operator="lessThan">
      <formula>$C$4</formula>
    </cfRule>
  </conditionalFormatting>
  <conditionalFormatting sqref="AF20">
    <cfRule type="cellIs" dxfId="13270" priority="490" operator="lessThan">
      <formula>$C$4</formula>
    </cfRule>
  </conditionalFormatting>
  <conditionalFormatting sqref="AF21">
    <cfRule type="cellIs" dxfId="13269" priority="491" operator="lessThan">
      <formula>$C$4</formula>
    </cfRule>
  </conditionalFormatting>
  <conditionalFormatting sqref="AF22">
    <cfRule type="cellIs" dxfId="13268" priority="492" operator="lessThan">
      <formula>$C$4</formula>
    </cfRule>
  </conditionalFormatting>
  <conditionalFormatting sqref="AF23">
    <cfRule type="cellIs" dxfId="13267" priority="493" operator="lessThan">
      <formula>$C$4</formula>
    </cfRule>
  </conditionalFormatting>
  <conditionalFormatting sqref="AF24">
    <cfRule type="cellIs" dxfId="13266" priority="494" operator="lessThan">
      <formula>$C$4</formula>
    </cfRule>
  </conditionalFormatting>
  <conditionalFormatting sqref="AF25">
    <cfRule type="cellIs" dxfId="13265" priority="495" operator="lessThan">
      <formula>$C$4</formula>
    </cfRule>
  </conditionalFormatting>
  <conditionalFormatting sqref="AF26">
    <cfRule type="cellIs" dxfId="13264" priority="496" operator="lessThan">
      <formula>$C$4</formula>
    </cfRule>
  </conditionalFormatting>
  <conditionalFormatting sqref="AF27">
    <cfRule type="cellIs" dxfId="13263" priority="497" operator="lessThan">
      <formula>$C$4</formula>
    </cfRule>
  </conditionalFormatting>
  <conditionalFormatting sqref="AF28">
    <cfRule type="cellIs" dxfId="13262" priority="498" operator="lessThan">
      <formula>$C$4</formula>
    </cfRule>
  </conditionalFormatting>
  <conditionalFormatting sqref="AF29">
    <cfRule type="cellIs" dxfId="13261" priority="499" operator="lessThan">
      <formula>$C$4</formula>
    </cfRule>
  </conditionalFormatting>
  <conditionalFormatting sqref="AF30">
    <cfRule type="cellIs" dxfId="13260" priority="500" operator="lessThan">
      <formula>$C$4</formula>
    </cfRule>
  </conditionalFormatting>
  <conditionalFormatting sqref="AF31">
    <cfRule type="cellIs" dxfId="13259" priority="501" operator="lessThan">
      <formula>$C$4</formula>
    </cfRule>
  </conditionalFormatting>
  <conditionalFormatting sqref="AF32">
    <cfRule type="cellIs" dxfId="13258" priority="502" operator="lessThan">
      <formula>$C$4</formula>
    </cfRule>
  </conditionalFormatting>
  <conditionalFormatting sqref="AF33">
    <cfRule type="cellIs" dxfId="13257" priority="503" operator="lessThan">
      <formula>$C$4</formula>
    </cfRule>
  </conditionalFormatting>
  <conditionalFormatting sqref="AF34">
    <cfRule type="cellIs" dxfId="13256" priority="504" operator="lessThan">
      <formula>$C$4</formula>
    </cfRule>
  </conditionalFormatting>
  <conditionalFormatting sqref="AF35">
    <cfRule type="cellIs" dxfId="13255" priority="505" operator="lessThan">
      <formula>$C$4</formula>
    </cfRule>
  </conditionalFormatting>
  <conditionalFormatting sqref="AF36">
    <cfRule type="cellIs" dxfId="13254" priority="506" operator="lessThan">
      <formula>$C$4</formula>
    </cfRule>
  </conditionalFormatting>
  <conditionalFormatting sqref="AF37">
    <cfRule type="cellIs" dxfId="13253" priority="507" operator="lessThan">
      <formula>$C$4</formula>
    </cfRule>
  </conditionalFormatting>
  <conditionalFormatting sqref="AF38">
    <cfRule type="cellIs" dxfId="13252" priority="508" operator="lessThan">
      <formula>$C$4</formula>
    </cfRule>
  </conditionalFormatting>
  <conditionalFormatting sqref="AF39">
    <cfRule type="cellIs" dxfId="13251" priority="509" operator="lessThan">
      <formula>$C$4</formula>
    </cfRule>
  </conditionalFormatting>
  <conditionalFormatting sqref="AF40">
    <cfRule type="cellIs" dxfId="13250" priority="510" operator="lessThan">
      <formula>$C$4</formula>
    </cfRule>
  </conditionalFormatting>
  <conditionalFormatting sqref="AF41">
    <cfRule type="cellIs" dxfId="13249" priority="511" operator="lessThan">
      <formula>$C$4</formula>
    </cfRule>
  </conditionalFormatting>
  <conditionalFormatting sqref="AF42">
    <cfRule type="cellIs" dxfId="13248" priority="512" operator="lessThan">
      <formula>$C$4</formula>
    </cfRule>
  </conditionalFormatting>
  <conditionalFormatting sqref="AF43">
    <cfRule type="cellIs" dxfId="13247" priority="513" operator="lessThan">
      <formula>$C$4</formula>
    </cfRule>
  </conditionalFormatting>
  <conditionalFormatting sqref="AF44">
    <cfRule type="cellIs" dxfId="13246" priority="514" operator="lessThan">
      <formula>$C$4</formula>
    </cfRule>
  </conditionalFormatting>
  <conditionalFormatting sqref="AF45">
    <cfRule type="cellIs" dxfId="13245" priority="515" operator="lessThan">
      <formula>$C$4</formula>
    </cfRule>
  </conditionalFormatting>
  <conditionalFormatting sqref="AF46">
    <cfRule type="cellIs" dxfId="13244" priority="516" operator="lessThan">
      <formula>$C$4</formula>
    </cfRule>
  </conditionalFormatting>
  <conditionalFormatting sqref="AF47">
    <cfRule type="cellIs" dxfId="13243" priority="517" operator="lessThan">
      <formula>$C$4</formula>
    </cfRule>
  </conditionalFormatting>
  <conditionalFormatting sqref="AF48">
    <cfRule type="cellIs" dxfId="13242" priority="518" operator="lessThan">
      <formula>$C$4</formula>
    </cfRule>
  </conditionalFormatting>
  <conditionalFormatting sqref="AF49">
    <cfRule type="cellIs" dxfId="13241" priority="519" operator="lessThan">
      <formula>$C$4</formula>
    </cfRule>
  </conditionalFormatting>
  <conditionalFormatting sqref="AF50">
    <cfRule type="cellIs" dxfId="13240" priority="520" operator="lessThan">
      <formula>$C$4</formula>
    </cfRule>
  </conditionalFormatting>
  <conditionalFormatting sqref="AG11">
    <cfRule type="cellIs" dxfId="13239" priority="521" operator="lessThan">
      <formula>$C$4</formula>
    </cfRule>
  </conditionalFormatting>
  <conditionalFormatting sqref="AG12">
    <cfRule type="cellIs" dxfId="13238" priority="522" operator="lessThan">
      <formula>$C$4</formula>
    </cfRule>
  </conditionalFormatting>
  <conditionalFormatting sqref="AG13">
    <cfRule type="cellIs" dxfId="13237" priority="523" operator="lessThan">
      <formula>$C$4</formula>
    </cfRule>
  </conditionalFormatting>
  <conditionalFormatting sqref="AG14">
    <cfRule type="cellIs" dxfId="13236" priority="524" operator="lessThan">
      <formula>$C$4</formula>
    </cfRule>
  </conditionalFormatting>
  <conditionalFormatting sqref="AG15">
    <cfRule type="cellIs" dxfId="13235" priority="525" operator="lessThan">
      <formula>$C$4</formula>
    </cfRule>
  </conditionalFormatting>
  <conditionalFormatting sqref="AG16">
    <cfRule type="cellIs" dxfId="13234" priority="526" operator="lessThan">
      <formula>$C$4</formula>
    </cfRule>
  </conditionalFormatting>
  <conditionalFormatting sqref="AG17">
    <cfRule type="cellIs" dxfId="13233" priority="527" operator="lessThan">
      <formula>$C$4</formula>
    </cfRule>
  </conditionalFormatting>
  <conditionalFormatting sqref="AG18">
    <cfRule type="cellIs" dxfId="13232" priority="528" operator="lessThan">
      <formula>$C$4</formula>
    </cfRule>
  </conditionalFormatting>
  <conditionalFormatting sqref="AG19">
    <cfRule type="cellIs" dxfId="13231" priority="529" operator="lessThan">
      <formula>$C$4</formula>
    </cfRule>
  </conditionalFormatting>
  <conditionalFormatting sqref="AG20">
    <cfRule type="cellIs" dxfId="13230" priority="530" operator="lessThan">
      <formula>$C$4</formula>
    </cfRule>
  </conditionalFormatting>
  <conditionalFormatting sqref="AG21">
    <cfRule type="cellIs" dxfId="13229" priority="531" operator="lessThan">
      <formula>$C$4</formula>
    </cfRule>
  </conditionalFormatting>
  <conditionalFormatting sqref="AG22">
    <cfRule type="cellIs" dxfId="13228" priority="532" operator="lessThan">
      <formula>$C$4</formula>
    </cfRule>
  </conditionalFormatting>
  <conditionalFormatting sqref="AG23">
    <cfRule type="cellIs" dxfId="13227" priority="533" operator="lessThan">
      <formula>$C$4</formula>
    </cfRule>
  </conditionalFormatting>
  <conditionalFormatting sqref="AG24">
    <cfRule type="cellIs" dxfId="13226" priority="534" operator="lessThan">
      <formula>$C$4</formula>
    </cfRule>
  </conditionalFormatting>
  <conditionalFormatting sqref="AG25">
    <cfRule type="cellIs" dxfId="13225" priority="535" operator="lessThan">
      <formula>$C$4</formula>
    </cfRule>
  </conditionalFormatting>
  <conditionalFormatting sqref="AG26">
    <cfRule type="cellIs" dxfId="13224" priority="536" operator="lessThan">
      <formula>$C$4</formula>
    </cfRule>
  </conditionalFormatting>
  <conditionalFormatting sqref="AG27">
    <cfRule type="cellIs" dxfId="13223" priority="537" operator="lessThan">
      <formula>$C$4</formula>
    </cfRule>
  </conditionalFormatting>
  <conditionalFormatting sqref="AG28">
    <cfRule type="cellIs" dxfId="13222" priority="538" operator="lessThan">
      <formula>$C$4</formula>
    </cfRule>
  </conditionalFormatting>
  <conditionalFormatting sqref="AG29">
    <cfRule type="cellIs" dxfId="13221" priority="539" operator="lessThan">
      <formula>$C$4</formula>
    </cfRule>
  </conditionalFormatting>
  <conditionalFormatting sqref="AG30">
    <cfRule type="cellIs" dxfId="13220" priority="540" operator="lessThan">
      <formula>$C$4</formula>
    </cfRule>
  </conditionalFormatting>
  <conditionalFormatting sqref="AG31">
    <cfRule type="cellIs" dxfId="13219" priority="541" operator="lessThan">
      <formula>$C$4</formula>
    </cfRule>
  </conditionalFormatting>
  <conditionalFormatting sqref="AG32">
    <cfRule type="cellIs" dxfId="13218" priority="542" operator="lessThan">
      <formula>$C$4</formula>
    </cfRule>
  </conditionalFormatting>
  <conditionalFormatting sqref="AG33">
    <cfRule type="cellIs" dxfId="13217" priority="543" operator="lessThan">
      <formula>$C$4</formula>
    </cfRule>
  </conditionalFormatting>
  <conditionalFormatting sqref="AG34">
    <cfRule type="cellIs" dxfId="13216" priority="544" operator="lessThan">
      <formula>$C$4</formula>
    </cfRule>
  </conditionalFormatting>
  <conditionalFormatting sqref="AG35">
    <cfRule type="cellIs" dxfId="13215" priority="545" operator="lessThan">
      <formula>$C$4</formula>
    </cfRule>
  </conditionalFormatting>
  <conditionalFormatting sqref="AG36">
    <cfRule type="cellIs" dxfId="13214" priority="546" operator="lessThan">
      <formula>$C$4</formula>
    </cfRule>
  </conditionalFormatting>
  <conditionalFormatting sqref="AG37">
    <cfRule type="cellIs" dxfId="13213" priority="547" operator="lessThan">
      <formula>$C$4</formula>
    </cfRule>
  </conditionalFormatting>
  <conditionalFormatting sqref="AG38">
    <cfRule type="cellIs" dxfId="13212" priority="548" operator="lessThan">
      <formula>$C$4</formula>
    </cfRule>
  </conditionalFormatting>
  <conditionalFormatting sqref="AG39">
    <cfRule type="cellIs" dxfId="13211" priority="549" operator="lessThan">
      <formula>$C$4</formula>
    </cfRule>
  </conditionalFormatting>
  <conditionalFormatting sqref="AG40">
    <cfRule type="cellIs" dxfId="13210" priority="550" operator="lessThan">
      <formula>$C$4</formula>
    </cfRule>
  </conditionalFormatting>
  <conditionalFormatting sqref="AG41">
    <cfRule type="cellIs" dxfId="13209" priority="551" operator="lessThan">
      <formula>$C$4</formula>
    </cfRule>
  </conditionalFormatting>
  <conditionalFormatting sqref="AG42">
    <cfRule type="cellIs" dxfId="13208" priority="552" operator="lessThan">
      <formula>$C$4</formula>
    </cfRule>
  </conditionalFormatting>
  <conditionalFormatting sqref="AG43">
    <cfRule type="cellIs" dxfId="13207" priority="553" operator="lessThan">
      <formula>$C$4</formula>
    </cfRule>
  </conditionalFormatting>
  <conditionalFormatting sqref="AG44">
    <cfRule type="cellIs" dxfId="13206" priority="554" operator="lessThan">
      <formula>$C$4</formula>
    </cfRule>
  </conditionalFormatting>
  <conditionalFormatting sqref="AG45">
    <cfRule type="cellIs" dxfId="13205" priority="555" operator="lessThan">
      <formula>$C$4</formula>
    </cfRule>
  </conditionalFormatting>
  <conditionalFormatting sqref="AG46">
    <cfRule type="cellIs" dxfId="13204" priority="556" operator="lessThan">
      <formula>$C$4</formula>
    </cfRule>
  </conditionalFormatting>
  <conditionalFormatting sqref="AG47">
    <cfRule type="cellIs" dxfId="13203" priority="557" operator="lessThan">
      <formula>$C$4</formula>
    </cfRule>
  </conditionalFormatting>
  <conditionalFormatting sqref="AG48">
    <cfRule type="cellIs" dxfId="13202" priority="558" operator="lessThan">
      <formula>$C$4</formula>
    </cfRule>
  </conditionalFormatting>
  <conditionalFormatting sqref="AG49">
    <cfRule type="cellIs" dxfId="13201" priority="559" operator="lessThan">
      <formula>$C$4</formula>
    </cfRule>
  </conditionalFormatting>
  <conditionalFormatting sqref="AG50">
    <cfRule type="cellIs" dxfId="13200" priority="560" operator="lessThan">
      <formula>$C$4</formula>
    </cfRule>
  </conditionalFormatting>
  <conditionalFormatting sqref="AH11">
    <cfRule type="cellIs" dxfId="13199" priority="561" operator="lessThan">
      <formula>$C$4</formula>
    </cfRule>
  </conditionalFormatting>
  <conditionalFormatting sqref="AH12">
    <cfRule type="cellIs" dxfId="13198" priority="562" operator="lessThan">
      <formula>$C$4</formula>
    </cfRule>
  </conditionalFormatting>
  <conditionalFormatting sqref="AH13">
    <cfRule type="cellIs" dxfId="13197" priority="563" operator="lessThan">
      <formula>$C$4</formula>
    </cfRule>
  </conditionalFormatting>
  <conditionalFormatting sqref="AH14">
    <cfRule type="cellIs" dxfId="13196" priority="564" operator="lessThan">
      <formula>$C$4</formula>
    </cfRule>
  </conditionalFormatting>
  <conditionalFormatting sqref="AH15">
    <cfRule type="cellIs" dxfId="13195" priority="565" operator="lessThan">
      <formula>$C$4</formula>
    </cfRule>
  </conditionalFormatting>
  <conditionalFormatting sqref="AH16">
    <cfRule type="cellIs" dxfId="13194" priority="566" operator="lessThan">
      <formula>$C$4</formula>
    </cfRule>
  </conditionalFormatting>
  <conditionalFormatting sqref="AH17">
    <cfRule type="cellIs" dxfId="13193" priority="567" operator="lessThan">
      <formula>$C$4</formula>
    </cfRule>
  </conditionalFormatting>
  <conditionalFormatting sqref="AH18">
    <cfRule type="cellIs" dxfId="13192" priority="568" operator="lessThan">
      <formula>$C$4</formula>
    </cfRule>
  </conditionalFormatting>
  <conditionalFormatting sqref="AH19">
    <cfRule type="cellIs" dxfId="13191" priority="569" operator="lessThan">
      <formula>$C$4</formula>
    </cfRule>
  </conditionalFormatting>
  <conditionalFormatting sqref="AH20">
    <cfRule type="cellIs" dxfId="13190" priority="570" operator="lessThan">
      <formula>$C$4</formula>
    </cfRule>
  </conditionalFormatting>
  <conditionalFormatting sqref="AH21">
    <cfRule type="cellIs" dxfId="13189" priority="571" operator="lessThan">
      <formula>$C$4</formula>
    </cfRule>
  </conditionalFormatting>
  <conditionalFormatting sqref="AH22">
    <cfRule type="cellIs" dxfId="13188" priority="572" operator="lessThan">
      <formula>$C$4</formula>
    </cfRule>
  </conditionalFormatting>
  <conditionalFormatting sqref="AH23">
    <cfRule type="cellIs" dxfId="13187" priority="573" operator="lessThan">
      <formula>$C$4</formula>
    </cfRule>
  </conditionalFormatting>
  <conditionalFormatting sqref="AH24">
    <cfRule type="cellIs" dxfId="13186" priority="574" operator="lessThan">
      <formula>$C$4</formula>
    </cfRule>
  </conditionalFormatting>
  <conditionalFormatting sqref="AH25">
    <cfRule type="cellIs" dxfId="13185" priority="575" operator="lessThan">
      <formula>$C$4</formula>
    </cfRule>
  </conditionalFormatting>
  <conditionalFormatting sqref="AH26">
    <cfRule type="cellIs" dxfId="13184" priority="576" operator="lessThan">
      <formula>$C$4</formula>
    </cfRule>
  </conditionalFormatting>
  <conditionalFormatting sqref="AH27">
    <cfRule type="cellIs" dxfId="13183" priority="577" operator="lessThan">
      <formula>$C$4</formula>
    </cfRule>
  </conditionalFormatting>
  <conditionalFormatting sqref="AH28">
    <cfRule type="cellIs" dxfId="13182" priority="578" operator="lessThan">
      <formula>$C$4</formula>
    </cfRule>
  </conditionalFormatting>
  <conditionalFormatting sqref="AH29">
    <cfRule type="cellIs" dxfId="13181" priority="579" operator="lessThan">
      <formula>$C$4</formula>
    </cfRule>
  </conditionalFormatting>
  <conditionalFormatting sqref="AH30">
    <cfRule type="cellIs" dxfId="13180" priority="580" operator="lessThan">
      <formula>$C$4</formula>
    </cfRule>
  </conditionalFormatting>
  <conditionalFormatting sqref="AH31">
    <cfRule type="cellIs" dxfId="13179" priority="581" operator="lessThan">
      <formula>$C$4</formula>
    </cfRule>
  </conditionalFormatting>
  <conditionalFormatting sqref="AH32">
    <cfRule type="cellIs" dxfId="13178" priority="582" operator="lessThan">
      <formula>$C$4</formula>
    </cfRule>
  </conditionalFormatting>
  <conditionalFormatting sqref="AH33">
    <cfRule type="cellIs" dxfId="13177" priority="583" operator="lessThan">
      <formula>$C$4</formula>
    </cfRule>
  </conditionalFormatting>
  <conditionalFormatting sqref="AH34">
    <cfRule type="cellIs" dxfId="13176" priority="584" operator="lessThan">
      <formula>$C$4</formula>
    </cfRule>
  </conditionalFormatting>
  <conditionalFormatting sqref="AH35">
    <cfRule type="cellIs" dxfId="13175" priority="585" operator="lessThan">
      <formula>$C$4</formula>
    </cfRule>
  </conditionalFormatting>
  <conditionalFormatting sqref="AH36">
    <cfRule type="cellIs" dxfId="13174" priority="586" operator="lessThan">
      <formula>$C$4</formula>
    </cfRule>
  </conditionalFormatting>
  <conditionalFormatting sqref="AH37">
    <cfRule type="cellIs" dxfId="13173" priority="587" operator="lessThan">
      <formula>$C$4</formula>
    </cfRule>
  </conditionalFormatting>
  <conditionalFormatting sqref="AH38">
    <cfRule type="cellIs" dxfId="13172" priority="588" operator="lessThan">
      <formula>$C$4</formula>
    </cfRule>
  </conditionalFormatting>
  <conditionalFormatting sqref="AH39">
    <cfRule type="cellIs" dxfId="13171" priority="589" operator="lessThan">
      <formula>$C$4</formula>
    </cfRule>
  </conditionalFormatting>
  <conditionalFormatting sqref="AH40">
    <cfRule type="cellIs" dxfId="13170" priority="590" operator="lessThan">
      <formula>$C$4</formula>
    </cfRule>
  </conditionalFormatting>
  <conditionalFormatting sqref="AH41">
    <cfRule type="cellIs" dxfId="13169" priority="591" operator="lessThan">
      <formula>$C$4</formula>
    </cfRule>
  </conditionalFormatting>
  <conditionalFormatting sqref="AH42">
    <cfRule type="cellIs" dxfId="13168" priority="592" operator="lessThan">
      <formula>$C$4</formula>
    </cfRule>
  </conditionalFormatting>
  <conditionalFormatting sqref="AH43">
    <cfRule type="cellIs" dxfId="13167" priority="593" operator="lessThan">
      <formula>$C$4</formula>
    </cfRule>
  </conditionalFormatting>
  <conditionalFormatting sqref="AH44">
    <cfRule type="cellIs" dxfId="13166" priority="594" operator="lessThan">
      <formula>$C$4</formula>
    </cfRule>
  </conditionalFormatting>
  <conditionalFormatting sqref="AH45">
    <cfRule type="cellIs" dxfId="13165" priority="595" operator="lessThan">
      <formula>$C$4</formula>
    </cfRule>
  </conditionalFormatting>
  <conditionalFormatting sqref="AH46">
    <cfRule type="cellIs" dxfId="13164" priority="596" operator="lessThan">
      <formula>$C$4</formula>
    </cfRule>
  </conditionalFormatting>
  <conditionalFormatting sqref="AH47">
    <cfRule type="cellIs" dxfId="13163" priority="597" operator="lessThan">
      <formula>$C$4</formula>
    </cfRule>
  </conditionalFormatting>
  <conditionalFormatting sqref="AH48">
    <cfRule type="cellIs" dxfId="13162" priority="598" operator="lessThan">
      <formula>$C$4</formula>
    </cfRule>
  </conditionalFormatting>
  <conditionalFormatting sqref="AH49">
    <cfRule type="cellIs" dxfId="13161" priority="599" operator="lessThan">
      <formula>$C$4</formula>
    </cfRule>
  </conditionalFormatting>
  <conditionalFormatting sqref="AH50">
    <cfRule type="cellIs" dxfId="13160" priority="600" operator="lessThan">
      <formula>$C$4</formula>
    </cfRule>
  </conditionalFormatting>
  <conditionalFormatting sqref="AI11">
    <cfRule type="cellIs" dxfId="13159" priority="601" operator="lessThan">
      <formula>$C$4</formula>
    </cfRule>
  </conditionalFormatting>
  <conditionalFormatting sqref="AI12">
    <cfRule type="cellIs" dxfId="13158" priority="602" operator="lessThan">
      <formula>$C$4</formula>
    </cfRule>
  </conditionalFormatting>
  <conditionalFormatting sqref="AI13">
    <cfRule type="cellIs" dxfId="13157" priority="603" operator="lessThan">
      <formula>$C$4</formula>
    </cfRule>
  </conditionalFormatting>
  <conditionalFormatting sqref="AI14">
    <cfRule type="cellIs" dxfId="13156" priority="604" operator="lessThan">
      <formula>$C$4</formula>
    </cfRule>
  </conditionalFormatting>
  <conditionalFormatting sqref="AI15">
    <cfRule type="cellIs" dxfId="13155" priority="605" operator="lessThan">
      <formula>$C$4</formula>
    </cfRule>
  </conditionalFormatting>
  <conditionalFormatting sqref="AI16">
    <cfRule type="cellIs" dxfId="13154" priority="606" operator="lessThan">
      <formula>$C$4</formula>
    </cfRule>
  </conditionalFormatting>
  <conditionalFormatting sqref="AI17">
    <cfRule type="cellIs" dxfId="13153" priority="607" operator="lessThan">
      <formula>$C$4</formula>
    </cfRule>
  </conditionalFormatting>
  <conditionalFormatting sqref="AI18">
    <cfRule type="cellIs" dxfId="13152" priority="608" operator="lessThan">
      <formula>$C$4</formula>
    </cfRule>
  </conditionalFormatting>
  <conditionalFormatting sqref="AI19">
    <cfRule type="cellIs" dxfId="13151" priority="609" operator="lessThan">
      <formula>$C$4</formula>
    </cfRule>
  </conditionalFormatting>
  <conditionalFormatting sqref="AI20">
    <cfRule type="cellIs" dxfId="13150" priority="610" operator="lessThan">
      <formula>$C$4</formula>
    </cfRule>
  </conditionalFormatting>
  <conditionalFormatting sqref="AI21">
    <cfRule type="cellIs" dxfId="13149" priority="611" operator="lessThan">
      <formula>$C$4</formula>
    </cfRule>
  </conditionalFormatting>
  <conditionalFormatting sqref="AI22">
    <cfRule type="cellIs" dxfId="13148" priority="612" operator="lessThan">
      <formula>$C$4</formula>
    </cfRule>
  </conditionalFormatting>
  <conditionalFormatting sqref="AI23">
    <cfRule type="cellIs" dxfId="13147" priority="613" operator="lessThan">
      <formula>$C$4</formula>
    </cfRule>
  </conditionalFormatting>
  <conditionalFormatting sqref="AI24">
    <cfRule type="cellIs" dxfId="13146" priority="614" operator="lessThan">
      <formula>$C$4</formula>
    </cfRule>
  </conditionalFormatting>
  <conditionalFormatting sqref="AI25">
    <cfRule type="cellIs" dxfId="13145" priority="615" operator="lessThan">
      <formula>$C$4</formula>
    </cfRule>
  </conditionalFormatting>
  <conditionalFormatting sqref="AI26">
    <cfRule type="cellIs" dxfId="13144" priority="616" operator="lessThan">
      <formula>$C$4</formula>
    </cfRule>
  </conditionalFormatting>
  <conditionalFormatting sqref="AI27">
    <cfRule type="cellIs" dxfId="13143" priority="617" operator="lessThan">
      <formula>$C$4</formula>
    </cfRule>
  </conditionalFormatting>
  <conditionalFormatting sqref="AI28">
    <cfRule type="cellIs" dxfId="13142" priority="618" operator="lessThan">
      <formula>$C$4</formula>
    </cfRule>
  </conditionalFormatting>
  <conditionalFormatting sqref="AI29">
    <cfRule type="cellIs" dxfId="13141" priority="619" operator="lessThan">
      <formula>$C$4</formula>
    </cfRule>
  </conditionalFormatting>
  <conditionalFormatting sqref="AI30">
    <cfRule type="cellIs" dxfId="13140" priority="620" operator="lessThan">
      <formula>$C$4</formula>
    </cfRule>
  </conditionalFormatting>
  <conditionalFormatting sqref="AI31">
    <cfRule type="cellIs" dxfId="13139" priority="621" operator="lessThan">
      <formula>$C$4</formula>
    </cfRule>
  </conditionalFormatting>
  <conditionalFormatting sqref="AI32">
    <cfRule type="cellIs" dxfId="13138" priority="622" operator="lessThan">
      <formula>$C$4</formula>
    </cfRule>
  </conditionalFormatting>
  <conditionalFormatting sqref="AI33">
    <cfRule type="cellIs" dxfId="13137" priority="623" operator="lessThan">
      <formula>$C$4</formula>
    </cfRule>
  </conditionalFormatting>
  <conditionalFormatting sqref="AI34">
    <cfRule type="cellIs" dxfId="13136" priority="624" operator="lessThan">
      <formula>$C$4</formula>
    </cfRule>
  </conditionalFormatting>
  <conditionalFormatting sqref="AI35">
    <cfRule type="cellIs" dxfId="13135" priority="625" operator="lessThan">
      <formula>$C$4</formula>
    </cfRule>
  </conditionalFormatting>
  <conditionalFormatting sqref="AI36">
    <cfRule type="cellIs" dxfId="13134" priority="626" operator="lessThan">
      <formula>$C$4</formula>
    </cfRule>
  </conditionalFormatting>
  <conditionalFormatting sqref="AI37">
    <cfRule type="cellIs" dxfId="13133" priority="627" operator="lessThan">
      <formula>$C$4</formula>
    </cfRule>
  </conditionalFormatting>
  <conditionalFormatting sqref="AI38">
    <cfRule type="cellIs" dxfId="13132" priority="628" operator="lessThan">
      <formula>$C$4</formula>
    </cfRule>
  </conditionalFormatting>
  <conditionalFormatting sqref="AI39">
    <cfRule type="cellIs" dxfId="13131" priority="629" operator="lessThan">
      <formula>$C$4</formula>
    </cfRule>
  </conditionalFormatting>
  <conditionalFormatting sqref="AI40">
    <cfRule type="cellIs" dxfId="13130" priority="630" operator="lessThan">
      <formula>$C$4</formula>
    </cfRule>
  </conditionalFormatting>
  <conditionalFormatting sqref="AI41">
    <cfRule type="cellIs" dxfId="13129" priority="631" operator="lessThan">
      <formula>$C$4</formula>
    </cfRule>
  </conditionalFormatting>
  <conditionalFormatting sqref="AI42">
    <cfRule type="cellIs" dxfId="13128" priority="632" operator="lessThan">
      <formula>$C$4</formula>
    </cfRule>
  </conditionalFormatting>
  <conditionalFormatting sqref="AI43">
    <cfRule type="cellIs" dxfId="13127" priority="633" operator="lessThan">
      <formula>$C$4</formula>
    </cfRule>
  </conditionalFormatting>
  <conditionalFormatting sqref="AI44">
    <cfRule type="cellIs" dxfId="13126" priority="634" operator="lessThan">
      <formula>$C$4</formula>
    </cfRule>
  </conditionalFormatting>
  <conditionalFormatting sqref="AI45">
    <cfRule type="cellIs" dxfId="13125" priority="635" operator="lessThan">
      <formula>$C$4</formula>
    </cfRule>
  </conditionalFormatting>
  <conditionalFormatting sqref="AI46">
    <cfRule type="cellIs" dxfId="13124" priority="636" operator="lessThan">
      <formula>$C$4</formula>
    </cfRule>
  </conditionalFormatting>
  <conditionalFormatting sqref="AI47">
    <cfRule type="cellIs" dxfId="13123" priority="637" operator="lessThan">
      <formula>$C$4</formula>
    </cfRule>
  </conditionalFormatting>
  <conditionalFormatting sqref="AI48">
    <cfRule type="cellIs" dxfId="13122" priority="638" operator="lessThan">
      <formula>$C$4</formula>
    </cfRule>
  </conditionalFormatting>
  <conditionalFormatting sqref="AI49">
    <cfRule type="cellIs" dxfId="13121" priority="639" operator="lessThan">
      <formula>$C$4</formula>
    </cfRule>
  </conditionalFormatting>
  <conditionalFormatting sqref="AI50">
    <cfRule type="cellIs" dxfId="13120" priority="640" operator="lessThan">
      <formula>$C$4</formula>
    </cfRule>
  </conditionalFormatting>
  <conditionalFormatting sqref="AJ11">
    <cfRule type="cellIs" dxfId="13119" priority="641" operator="lessThan">
      <formula>$C$4</formula>
    </cfRule>
  </conditionalFormatting>
  <conditionalFormatting sqref="AJ12">
    <cfRule type="cellIs" dxfId="13118" priority="642" operator="lessThan">
      <formula>$C$4</formula>
    </cfRule>
  </conditionalFormatting>
  <conditionalFormatting sqref="AJ13">
    <cfRule type="cellIs" dxfId="13117" priority="643" operator="lessThan">
      <formula>$C$4</formula>
    </cfRule>
  </conditionalFormatting>
  <conditionalFormatting sqref="AJ14">
    <cfRule type="cellIs" dxfId="13116" priority="644" operator="lessThan">
      <formula>$C$4</formula>
    </cfRule>
  </conditionalFormatting>
  <conditionalFormatting sqref="AJ15">
    <cfRule type="cellIs" dxfId="13115" priority="645" operator="lessThan">
      <formula>$C$4</formula>
    </cfRule>
  </conditionalFormatting>
  <conditionalFormatting sqref="AJ16">
    <cfRule type="cellIs" dxfId="13114" priority="646" operator="lessThan">
      <formula>$C$4</formula>
    </cfRule>
  </conditionalFormatting>
  <conditionalFormatting sqref="AJ17">
    <cfRule type="cellIs" dxfId="13113" priority="647" operator="lessThan">
      <formula>$C$4</formula>
    </cfRule>
  </conditionalFormatting>
  <conditionalFormatting sqref="AJ18">
    <cfRule type="cellIs" dxfId="13112" priority="648" operator="lessThan">
      <formula>$C$4</formula>
    </cfRule>
  </conditionalFormatting>
  <conditionalFormatting sqref="AJ19">
    <cfRule type="cellIs" dxfId="13111" priority="649" operator="lessThan">
      <formula>$C$4</formula>
    </cfRule>
  </conditionalFormatting>
  <conditionalFormatting sqref="AJ20">
    <cfRule type="cellIs" dxfId="13110" priority="650" operator="lessThan">
      <formula>$C$4</formula>
    </cfRule>
  </conditionalFormatting>
  <conditionalFormatting sqref="AJ21">
    <cfRule type="cellIs" dxfId="13109" priority="651" operator="lessThan">
      <formula>$C$4</formula>
    </cfRule>
  </conditionalFormatting>
  <conditionalFormatting sqref="AJ22">
    <cfRule type="cellIs" dxfId="13108" priority="652" operator="lessThan">
      <formula>$C$4</formula>
    </cfRule>
  </conditionalFormatting>
  <conditionalFormatting sqref="AJ23">
    <cfRule type="cellIs" dxfId="13107" priority="653" operator="lessThan">
      <formula>$C$4</formula>
    </cfRule>
  </conditionalFormatting>
  <conditionalFormatting sqref="AJ24">
    <cfRule type="cellIs" dxfId="13106" priority="654" operator="lessThan">
      <formula>$C$4</formula>
    </cfRule>
  </conditionalFormatting>
  <conditionalFormatting sqref="AJ25">
    <cfRule type="cellIs" dxfId="13105" priority="655" operator="lessThan">
      <formula>$C$4</formula>
    </cfRule>
  </conditionalFormatting>
  <conditionalFormatting sqref="AJ26">
    <cfRule type="cellIs" dxfId="13104" priority="656" operator="lessThan">
      <formula>$C$4</formula>
    </cfRule>
  </conditionalFormatting>
  <conditionalFormatting sqref="AJ27">
    <cfRule type="cellIs" dxfId="13103" priority="657" operator="lessThan">
      <formula>$C$4</formula>
    </cfRule>
  </conditionalFormatting>
  <conditionalFormatting sqref="AJ28">
    <cfRule type="cellIs" dxfId="13102" priority="658" operator="lessThan">
      <formula>$C$4</formula>
    </cfRule>
  </conditionalFormatting>
  <conditionalFormatting sqref="AJ29">
    <cfRule type="cellIs" dxfId="13101" priority="659" operator="lessThan">
      <formula>$C$4</formula>
    </cfRule>
  </conditionalFormatting>
  <conditionalFormatting sqref="AJ30">
    <cfRule type="cellIs" dxfId="13100" priority="660" operator="lessThan">
      <formula>$C$4</formula>
    </cfRule>
  </conditionalFormatting>
  <conditionalFormatting sqref="AJ31">
    <cfRule type="cellIs" dxfId="13099" priority="661" operator="lessThan">
      <formula>$C$4</formula>
    </cfRule>
  </conditionalFormatting>
  <conditionalFormatting sqref="AJ32">
    <cfRule type="cellIs" dxfId="13098" priority="662" operator="lessThan">
      <formula>$C$4</formula>
    </cfRule>
  </conditionalFormatting>
  <conditionalFormatting sqref="AJ33">
    <cfRule type="cellIs" dxfId="13097" priority="663" operator="lessThan">
      <formula>$C$4</formula>
    </cfRule>
  </conditionalFormatting>
  <conditionalFormatting sqref="AJ34">
    <cfRule type="cellIs" dxfId="13096" priority="664" operator="lessThan">
      <formula>$C$4</formula>
    </cfRule>
  </conditionalFormatting>
  <conditionalFormatting sqref="AJ35">
    <cfRule type="cellIs" dxfId="13095" priority="665" operator="lessThan">
      <formula>$C$4</formula>
    </cfRule>
  </conditionalFormatting>
  <conditionalFormatting sqref="AJ36">
    <cfRule type="cellIs" dxfId="13094" priority="666" operator="lessThan">
      <formula>$C$4</formula>
    </cfRule>
  </conditionalFormatting>
  <conditionalFormatting sqref="AJ37">
    <cfRule type="cellIs" dxfId="13093" priority="667" operator="lessThan">
      <formula>$C$4</formula>
    </cfRule>
  </conditionalFormatting>
  <conditionalFormatting sqref="AJ38">
    <cfRule type="cellIs" dxfId="13092" priority="668" operator="lessThan">
      <formula>$C$4</formula>
    </cfRule>
  </conditionalFormatting>
  <conditionalFormatting sqref="AJ39">
    <cfRule type="cellIs" dxfId="13091" priority="669" operator="lessThan">
      <formula>$C$4</formula>
    </cfRule>
  </conditionalFormatting>
  <conditionalFormatting sqref="AJ40">
    <cfRule type="cellIs" dxfId="13090" priority="670" operator="lessThan">
      <formula>$C$4</formula>
    </cfRule>
  </conditionalFormatting>
  <conditionalFormatting sqref="AJ41">
    <cfRule type="cellIs" dxfId="13089" priority="671" operator="lessThan">
      <formula>$C$4</formula>
    </cfRule>
  </conditionalFormatting>
  <conditionalFormatting sqref="AJ42">
    <cfRule type="cellIs" dxfId="13088" priority="672" operator="lessThan">
      <formula>$C$4</formula>
    </cfRule>
  </conditionalFormatting>
  <conditionalFormatting sqref="AJ43">
    <cfRule type="cellIs" dxfId="13087" priority="673" operator="lessThan">
      <formula>$C$4</formula>
    </cfRule>
  </conditionalFormatting>
  <conditionalFormatting sqref="AJ44">
    <cfRule type="cellIs" dxfId="13086" priority="674" operator="lessThan">
      <formula>$C$4</formula>
    </cfRule>
  </conditionalFormatting>
  <conditionalFormatting sqref="AJ45">
    <cfRule type="cellIs" dxfId="13085" priority="675" operator="lessThan">
      <formula>$C$4</formula>
    </cfRule>
  </conditionalFormatting>
  <conditionalFormatting sqref="AJ46">
    <cfRule type="cellIs" dxfId="13084" priority="676" operator="lessThan">
      <formula>$C$4</formula>
    </cfRule>
  </conditionalFormatting>
  <conditionalFormatting sqref="AJ47">
    <cfRule type="cellIs" dxfId="13083" priority="677" operator="lessThan">
      <formula>$C$4</formula>
    </cfRule>
  </conditionalFormatting>
  <conditionalFormatting sqref="AJ48">
    <cfRule type="cellIs" dxfId="13082" priority="678" operator="lessThan">
      <formula>$C$4</formula>
    </cfRule>
  </conditionalFormatting>
  <conditionalFormatting sqref="AJ49">
    <cfRule type="cellIs" dxfId="13081" priority="679" operator="lessThan">
      <formula>$C$4</formula>
    </cfRule>
  </conditionalFormatting>
  <conditionalFormatting sqref="AJ50">
    <cfRule type="cellIs" dxfId="13080" priority="680" operator="lessThan">
      <formula>$C$4</formula>
    </cfRule>
  </conditionalFormatting>
  <conditionalFormatting sqref="AK11">
    <cfRule type="cellIs" dxfId="13079" priority="681" operator="lessThan">
      <formula>$C$4</formula>
    </cfRule>
  </conditionalFormatting>
  <conditionalFormatting sqref="AK12">
    <cfRule type="cellIs" dxfId="13078" priority="682" operator="lessThan">
      <formula>$C$4</formula>
    </cfRule>
  </conditionalFormatting>
  <conditionalFormatting sqref="AK13">
    <cfRule type="cellIs" dxfId="13077" priority="683" operator="lessThan">
      <formula>$C$4</formula>
    </cfRule>
  </conditionalFormatting>
  <conditionalFormatting sqref="AK14">
    <cfRule type="cellIs" dxfId="13076" priority="684" operator="lessThan">
      <formula>$C$4</formula>
    </cfRule>
  </conditionalFormatting>
  <conditionalFormatting sqref="AK15">
    <cfRule type="cellIs" dxfId="13075" priority="685" operator="lessThan">
      <formula>$C$4</formula>
    </cfRule>
  </conditionalFormatting>
  <conditionalFormatting sqref="AK16">
    <cfRule type="cellIs" dxfId="13074" priority="686" operator="lessThan">
      <formula>$C$4</formula>
    </cfRule>
  </conditionalFormatting>
  <conditionalFormatting sqref="AK17">
    <cfRule type="cellIs" dxfId="13073" priority="687" operator="lessThan">
      <formula>$C$4</formula>
    </cfRule>
  </conditionalFormatting>
  <conditionalFormatting sqref="AK18">
    <cfRule type="cellIs" dxfId="13072" priority="688" operator="lessThan">
      <formula>$C$4</formula>
    </cfRule>
  </conditionalFormatting>
  <conditionalFormatting sqref="AK19">
    <cfRule type="cellIs" dxfId="13071" priority="689" operator="lessThan">
      <formula>$C$4</formula>
    </cfRule>
  </conditionalFormatting>
  <conditionalFormatting sqref="AK20">
    <cfRule type="cellIs" dxfId="13070" priority="690" operator="lessThan">
      <formula>$C$4</formula>
    </cfRule>
  </conditionalFormatting>
  <conditionalFormatting sqref="AK21">
    <cfRule type="cellIs" dxfId="13069" priority="691" operator="lessThan">
      <formula>$C$4</formula>
    </cfRule>
  </conditionalFormatting>
  <conditionalFormatting sqref="AK22">
    <cfRule type="cellIs" dxfId="13068" priority="692" operator="lessThan">
      <formula>$C$4</formula>
    </cfRule>
  </conditionalFormatting>
  <conditionalFormatting sqref="AK23">
    <cfRule type="cellIs" dxfId="13067" priority="693" operator="lessThan">
      <formula>$C$4</formula>
    </cfRule>
  </conditionalFormatting>
  <conditionalFormatting sqref="AK24">
    <cfRule type="cellIs" dxfId="13066" priority="694" operator="lessThan">
      <formula>$C$4</formula>
    </cfRule>
  </conditionalFormatting>
  <conditionalFormatting sqref="AK25">
    <cfRule type="cellIs" dxfId="13065" priority="695" operator="lessThan">
      <formula>$C$4</formula>
    </cfRule>
  </conditionalFormatting>
  <conditionalFormatting sqref="AK26">
    <cfRule type="cellIs" dxfId="13064" priority="696" operator="lessThan">
      <formula>$C$4</formula>
    </cfRule>
  </conditionalFormatting>
  <conditionalFormatting sqref="AK27">
    <cfRule type="cellIs" dxfId="13063" priority="697" operator="lessThan">
      <formula>$C$4</formula>
    </cfRule>
  </conditionalFormatting>
  <conditionalFormatting sqref="AK28">
    <cfRule type="cellIs" dxfId="13062" priority="698" operator="lessThan">
      <formula>$C$4</formula>
    </cfRule>
  </conditionalFormatting>
  <conditionalFormatting sqref="AK29">
    <cfRule type="cellIs" dxfId="13061" priority="699" operator="lessThan">
      <formula>$C$4</formula>
    </cfRule>
  </conditionalFormatting>
  <conditionalFormatting sqref="AK30">
    <cfRule type="cellIs" dxfId="13060" priority="700" operator="lessThan">
      <formula>$C$4</formula>
    </cfRule>
  </conditionalFormatting>
  <conditionalFormatting sqref="AK31">
    <cfRule type="cellIs" dxfId="13059" priority="701" operator="lessThan">
      <formula>$C$4</formula>
    </cfRule>
  </conditionalFormatting>
  <conditionalFormatting sqref="AK32">
    <cfRule type="cellIs" dxfId="13058" priority="702" operator="lessThan">
      <formula>$C$4</formula>
    </cfRule>
  </conditionalFormatting>
  <conditionalFormatting sqref="AK33">
    <cfRule type="cellIs" dxfId="13057" priority="703" operator="lessThan">
      <formula>$C$4</formula>
    </cfRule>
  </conditionalFormatting>
  <conditionalFormatting sqref="AK34">
    <cfRule type="cellIs" dxfId="13056" priority="704" operator="lessThan">
      <formula>$C$4</formula>
    </cfRule>
  </conditionalFormatting>
  <conditionalFormatting sqref="AK35">
    <cfRule type="cellIs" dxfId="13055" priority="705" operator="lessThan">
      <formula>$C$4</formula>
    </cfRule>
  </conditionalFormatting>
  <conditionalFormatting sqref="AK36">
    <cfRule type="cellIs" dxfId="13054" priority="706" operator="lessThan">
      <formula>$C$4</formula>
    </cfRule>
  </conditionalFormatting>
  <conditionalFormatting sqref="AK37">
    <cfRule type="cellIs" dxfId="13053" priority="707" operator="lessThan">
      <formula>$C$4</formula>
    </cfRule>
  </conditionalFormatting>
  <conditionalFormatting sqref="AK38">
    <cfRule type="cellIs" dxfId="13052" priority="708" operator="lessThan">
      <formula>$C$4</formula>
    </cfRule>
  </conditionalFormatting>
  <conditionalFormatting sqref="AK39">
    <cfRule type="cellIs" dxfId="13051" priority="709" operator="lessThan">
      <formula>$C$4</formula>
    </cfRule>
  </conditionalFormatting>
  <conditionalFormatting sqref="AK40">
    <cfRule type="cellIs" dxfId="13050" priority="710" operator="lessThan">
      <formula>$C$4</formula>
    </cfRule>
  </conditionalFormatting>
  <conditionalFormatting sqref="AK41">
    <cfRule type="cellIs" dxfId="13049" priority="711" operator="lessThan">
      <formula>$C$4</formula>
    </cfRule>
  </conditionalFormatting>
  <conditionalFormatting sqref="AK42">
    <cfRule type="cellIs" dxfId="13048" priority="712" operator="lessThan">
      <formula>$C$4</formula>
    </cfRule>
  </conditionalFormatting>
  <conditionalFormatting sqref="AK43">
    <cfRule type="cellIs" dxfId="13047" priority="713" operator="lessThan">
      <formula>$C$4</formula>
    </cfRule>
  </conditionalFormatting>
  <conditionalFormatting sqref="AK44">
    <cfRule type="cellIs" dxfId="13046" priority="714" operator="lessThan">
      <formula>$C$4</formula>
    </cfRule>
  </conditionalFormatting>
  <conditionalFormatting sqref="AK45">
    <cfRule type="cellIs" dxfId="13045" priority="715" operator="lessThan">
      <formula>$C$4</formula>
    </cfRule>
  </conditionalFormatting>
  <conditionalFormatting sqref="AK46">
    <cfRule type="cellIs" dxfId="13044" priority="716" operator="lessThan">
      <formula>$C$4</formula>
    </cfRule>
  </conditionalFormatting>
  <conditionalFormatting sqref="AK47">
    <cfRule type="cellIs" dxfId="13043" priority="717" operator="lessThan">
      <formula>$C$4</formula>
    </cfRule>
  </conditionalFormatting>
  <conditionalFormatting sqref="AK48">
    <cfRule type="cellIs" dxfId="13042" priority="718" operator="lessThan">
      <formula>$C$4</formula>
    </cfRule>
  </conditionalFormatting>
  <conditionalFormatting sqref="AK49">
    <cfRule type="cellIs" dxfId="13041" priority="719" operator="lessThan">
      <formula>$C$4</formula>
    </cfRule>
  </conditionalFormatting>
  <conditionalFormatting sqref="AK50">
    <cfRule type="cellIs" dxfId="13040" priority="720" operator="lessThan">
      <formula>$C$4</formula>
    </cfRule>
  </conditionalFormatting>
  <conditionalFormatting sqref="AL11">
    <cfRule type="cellIs" dxfId="13039" priority="721" operator="lessThan">
      <formula>$C$4</formula>
    </cfRule>
  </conditionalFormatting>
  <conditionalFormatting sqref="AL12">
    <cfRule type="cellIs" dxfId="13038" priority="722" operator="lessThan">
      <formula>$C$4</formula>
    </cfRule>
  </conditionalFormatting>
  <conditionalFormatting sqref="AL13">
    <cfRule type="cellIs" dxfId="13037" priority="723" operator="lessThan">
      <formula>$C$4</formula>
    </cfRule>
  </conditionalFormatting>
  <conditionalFormatting sqref="AL14">
    <cfRule type="cellIs" dxfId="13036" priority="724" operator="lessThan">
      <formula>$C$4</formula>
    </cfRule>
  </conditionalFormatting>
  <conditionalFormatting sqref="AL15">
    <cfRule type="cellIs" dxfId="13035" priority="725" operator="lessThan">
      <formula>$C$4</formula>
    </cfRule>
  </conditionalFormatting>
  <conditionalFormatting sqref="AL16">
    <cfRule type="cellIs" dxfId="13034" priority="726" operator="lessThan">
      <formula>$C$4</formula>
    </cfRule>
  </conditionalFormatting>
  <conditionalFormatting sqref="AL17">
    <cfRule type="cellIs" dxfId="13033" priority="727" operator="lessThan">
      <formula>$C$4</formula>
    </cfRule>
  </conditionalFormatting>
  <conditionalFormatting sqref="AL18">
    <cfRule type="cellIs" dxfId="13032" priority="728" operator="lessThan">
      <formula>$C$4</formula>
    </cfRule>
  </conditionalFormatting>
  <conditionalFormatting sqref="AL19">
    <cfRule type="cellIs" dxfId="13031" priority="729" operator="lessThan">
      <formula>$C$4</formula>
    </cfRule>
  </conditionalFormatting>
  <conditionalFormatting sqref="AL20">
    <cfRule type="cellIs" dxfId="13030" priority="730" operator="lessThan">
      <formula>$C$4</formula>
    </cfRule>
  </conditionalFormatting>
  <conditionalFormatting sqref="AL21">
    <cfRule type="cellIs" dxfId="13029" priority="731" operator="lessThan">
      <formula>$C$4</formula>
    </cfRule>
  </conditionalFormatting>
  <conditionalFormatting sqref="AL22">
    <cfRule type="cellIs" dxfId="13028" priority="732" operator="lessThan">
      <formula>$C$4</formula>
    </cfRule>
  </conditionalFormatting>
  <conditionalFormatting sqref="AL23">
    <cfRule type="cellIs" dxfId="13027" priority="733" operator="lessThan">
      <formula>$C$4</formula>
    </cfRule>
  </conditionalFormatting>
  <conditionalFormatting sqref="AL24">
    <cfRule type="cellIs" dxfId="13026" priority="734" operator="lessThan">
      <formula>$C$4</formula>
    </cfRule>
  </conditionalFormatting>
  <conditionalFormatting sqref="AL25">
    <cfRule type="cellIs" dxfId="13025" priority="735" operator="lessThan">
      <formula>$C$4</formula>
    </cfRule>
  </conditionalFormatting>
  <conditionalFormatting sqref="AL26">
    <cfRule type="cellIs" dxfId="13024" priority="736" operator="lessThan">
      <formula>$C$4</formula>
    </cfRule>
  </conditionalFormatting>
  <conditionalFormatting sqref="AL27">
    <cfRule type="cellIs" dxfId="13023" priority="737" operator="lessThan">
      <formula>$C$4</formula>
    </cfRule>
  </conditionalFormatting>
  <conditionalFormatting sqref="AL28">
    <cfRule type="cellIs" dxfId="13022" priority="738" operator="lessThan">
      <formula>$C$4</formula>
    </cfRule>
  </conditionalFormatting>
  <conditionalFormatting sqref="AL29">
    <cfRule type="cellIs" dxfId="13021" priority="739" operator="lessThan">
      <formula>$C$4</formula>
    </cfRule>
  </conditionalFormatting>
  <conditionalFormatting sqref="AL30">
    <cfRule type="cellIs" dxfId="13020" priority="740" operator="lessThan">
      <formula>$C$4</formula>
    </cfRule>
  </conditionalFormatting>
  <conditionalFormatting sqref="AL31">
    <cfRule type="cellIs" dxfId="13019" priority="741" operator="lessThan">
      <formula>$C$4</formula>
    </cfRule>
  </conditionalFormatting>
  <conditionalFormatting sqref="AL32">
    <cfRule type="cellIs" dxfId="13018" priority="742" operator="lessThan">
      <formula>$C$4</formula>
    </cfRule>
  </conditionalFormatting>
  <conditionalFormatting sqref="AL33">
    <cfRule type="cellIs" dxfId="13017" priority="743" operator="lessThan">
      <formula>$C$4</formula>
    </cfRule>
  </conditionalFormatting>
  <conditionalFormatting sqref="AL34">
    <cfRule type="cellIs" dxfId="13016" priority="744" operator="lessThan">
      <formula>$C$4</formula>
    </cfRule>
  </conditionalFormatting>
  <conditionalFormatting sqref="AL35">
    <cfRule type="cellIs" dxfId="13015" priority="745" operator="lessThan">
      <formula>$C$4</formula>
    </cfRule>
  </conditionalFormatting>
  <conditionalFormatting sqref="AL36">
    <cfRule type="cellIs" dxfId="13014" priority="746" operator="lessThan">
      <formula>$C$4</formula>
    </cfRule>
  </conditionalFormatting>
  <conditionalFormatting sqref="AL37">
    <cfRule type="cellIs" dxfId="13013" priority="747" operator="lessThan">
      <formula>$C$4</formula>
    </cfRule>
  </conditionalFormatting>
  <conditionalFormatting sqref="AL38">
    <cfRule type="cellIs" dxfId="13012" priority="748" operator="lessThan">
      <formula>$C$4</formula>
    </cfRule>
  </conditionalFormatting>
  <conditionalFormatting sqref="AL39">
    <cfRule type="cellIs" dxfId="13011" priority="749" operator="lessThan">
      <formula>$C$4</formula>
    </cfRule>
  </conditionalFormatting>
  <conditionalFormatting sqref="AL40">
    <cfRule type="cellIs" dxfId="13010" priority="750" operator="lessThan">
      <formula>$C$4</formula>
    </cfRule>
  </conditionalFormatting>
  <conditionalFormatting sqref="AL41">
    <cfRule type="cellIs" dxfId="13009" priority="751" operator="lessThan">
      <formula>$C$4</formula>
    </cfRule>
  </conditionalFormatting>
  <conditionalFormatting sqref="AL42">
    <cfRule type="cellIs" dxfId="13008" priority="752" operator="lessThan">
      <formula>$C$4</formula>
    </cfRule>
  </conditionalFormatting>
  <conditionalFormatting sqref="AL43">
    <cfRule type="cellIs" dxfId="13007" priority="753" operator="lessThan">
      <formula>$C$4</formula>
    </cfRule>
  </conditionalFormatting>
  <conditionalFormatting sqref="AL44">
    <cfRule type="cellIs" dxfId="13006" priority="754" operator="lessThan">
      <formula>$C$4</formula>
    </cfRule>
  </conditionalFormatting>
  <conditionalFormatting sqref="AL45">
    <cfRule type="cellIs" dxfId="13005" priority="755" operator="lessThan">
      <formula>$C$4</formula>
    </cfRule>
  </conditionalFormatting>
  <conditionalFormatting sqref="AL46">
    <cfRule type="cellIs" dxfId="13004" priority="756" operator="lessThan">
      <formula>$C$4</formula>
    </cfRule>
  </conditionalFormatting>
  <conditionalFormatting sqref="AL47">
    <cfRule type="cellIs" dxfId="13003" priority="757" operator="lessThan">
      <formula>$C$4</formula>
    </cfRule>
  </conditionalFormatting>
  <conditionalFormatting sqref="AL48">
    <cfRule type="cellIs" dxfId="13002" priority="758" operator="lessThan">
      <formula>$C$4</formula>
    </cfRule>
  </conditionalFormatting>
  <conditionalFormatting sqref="AL49">
    <cfRule type="cellIs" dxfId="13001" priority="759" operator="lessThan">
      <formula>$C$4</formula>
    </cfRule>
  </conditionalFormatting>
  <conditionalFormatting sqref="AL50">
    <cfRule type="cellIs" dxfId="13000" priority="760" operator="lessThan">
      <formula>$C$4</formula>
    </cfRule>
  </conditionalFormatting>
  <conditionalFormatting sqref="AM11">
    <cfRule type="cellIs" dxfId="12999" priority="761" operator="lessThan">
      <formula>$C$4</formula>
    </cfRule>
  </conditionalFormatting>
  <conditionalFormatting sqref="AM12">
    <cfRule type="cellIs" dxfId="12998" priority="762" operator="lessThan">
      <formula>$C$4</formula>
    </cfRule>
  </conditionalFormatting>
  <conditionalFormatting sqref="AM13">
    <cfRule type="cellIs" dxfId="12997" priority="763" operator="lessThan">
      <formula>$C$4</formula>
    </cfRule>
  </conditionalFormatting>
  <conditionalFormatting sqref="AM14">
    <cfRule type="cellIs" dxfId="12996" priority="764" operator="lessThan">
      <formula>$C$4</formula>
    </cfRule>
  </conditionalFormatting>
  <conditionalFormatting sqref="AM15">
    <cfRule type="cellIs" dxfId="12995" priority="765" operator="lessThan">
      <formula>$C$4</formula>
    </cfRule>
  </conditionalFormatting>
  <conditionalFormatting sqref="AM16">
    <cfRule type="cellIs" dxfId="12994" priority="766" operator="lessThan">
      <formula>$C$4</formula>
    </cfRule>
  </conditionalFormatting>
  <conditionalFormatting sqref="AM17">
    <cfRule type="cellIs" dxfId="12993" priority="767" operator="lessThan">
      <formula>$C$4</formula>
    </cfRule>
  </conditionalFormatting>
  <conditionalFormatting sqref="AM18">
    <cfRule type="cellIs" dxfId="12992" priority="768" operator="lessThan">
      <formula>$C$4</formula>
    </cfRule>
  </conditionalFormatting>
  <conditionalFormatting sqref="AM19">
    <cfRule type="cellIs" dxfId="12991" priority="769" operator="lessThan">
      <formula>$C$4</formula>
    </cfRule>
  </conditionalFormatting>
  <conditionalFormatting sqref="AM20">
    <cfRule type="cellIs" dxfId="12990" priority="770" operator="lessThan">
      <formula>$C$4</formula>
    </cfRule>
  </conditionalFormatting>
  <conditionalFormatting sqref="AM21">
    <cfRule type="cellIs" dxfId="12989" priority="771" operator="lessThan">
      <formula>$C$4</formula>
    </cfRule>
  </conditionalFormatting>
  <conditionalFormatting sqref="AM22">
    <cfRule type="cellIs" dxfId="12988" priority="772" operator="lessThan">
      <formula>$C$4</formula>
    </cfRule>
  </conditionalFormatting>
  <conditionalFormatting sqref="AM23">
    <cfRule type="cellIs" dxfId="12987" priority="773" operator="lessThan">
      <formula>$C$4</formula>
    </cfRule>
  </conditionalFormatting>
  <conditionalFormatting sqref="AM24">
    <cfRule type="cellIs" dxfId="12986" priority="774" operator="lessThan">
      <formula>$C$4</formula>
    </cfRule>
  </conditionalFormatting>
  <conditionalFormatting sqref="AM25">
    <cfRule type="cellIs" dxfId="12985" priority="775" operator="lessThan">
      <formula>$C$4</formula>
    </cfRule>
  </conditionalFormatting>
  <conditionalFormatting sqref="AM26">
    <cfRule type="cellIs" dxfId="12984" priority="776" operator="lessThan">
      <formula>$C$4</formula>
    </cfRule>
  </conditionalFormatting>
  <conditionalFormatting sqref="AM27">
    <cfRule type="cellIs" dxfId="12983" priority="777" operator="lessThan">
      <formula>$C$4</formula>
    </cfRule>
  </conditionalFormatting>
  <conditionalFormatting sqref="AM28">
    <cfRule type="cellIs" dxfId="12982" priority="778" operator="lessThan">
      <formula>$C$4</formula>
    </cfRule>
  </conditionalFormatting>
  <conditionalFormatting sqref="AM29">
    <cfRule type="cellIs" dxfId="12981" priority="779" operator="lessThan">
      <formula>$C$4</formula>
    </cfRule>
  </conditionalFormatting>
  <conditionalFormatting sqref="AM30">
    <cfRule type="cellIs" dxfId="12980" priority="780" operator="lessThan">
      <formula>$C$4</formula>
    </cfRule>
  </conditionalFormatting>
  <conditionalFormatting sqref="AM31">
    <cfRule type="cellIs" dxfId="12979" priority="781" operator="lessThan">
      <formula>$C$4</formula>
    </cfRule>
  </conditionalFormatting>
  <conditionalFormatting sqref="AM32">
    <cfRule type="cellIs" dxfId="12978" priority="782" operator="lessThan">
      <formula>$C$4</formula>
    </cfRule>
  </conditionalFormatting>
  <conditionalFormatting sqref="AM33">
    <cfRule type="cellIs" dxfId="12977" priority="783" operator="lessThan">
      <formula>$C$4</formula>
    </cfRule>
  </conditionalFormatting>
  <conditionalFormatting sqref="AM34">
    <cfRule type="cellIs" dxfId="12976" priority="784" operator="lessThan">
      <formula>$C$4</formula>
    </cfRule>
  </conditionalFormatting>
  <conditionalFormatting sqref="AM35">
    <cfRule type="cellIs" dxfId="12975" priority="785" operator="lessThan">
      <formula>$C$4</formula>
    </cfRule>
  </conditionalFormatting>
  <conditionalFormatting sqref="AM36">
    <cfRule type="cellIs" dxfId="12974" priority="786" operator="lessThan">
      <formula>$C$4</formula>
    </cfRule>
  </conditionalFormatting>
  <conditionalFormatting sqref="AM37">
    <cfRule type="cellIs" dxfId="12973" priority="787" operator="lessThan">
      <formula>$C$4</formula>
    </cfRule>
  </conditionalFormatting>
  <conditionalFormatting sqref="AM38">
    <cfRule type="cellIs" dxfId="12972" priority="788" operator="lessThan">
      <formula>$C$4</formula>
    </cfRule>
  </conditionalFormatting>
  <conditionalFormatting sqref="AM39">
    <cfRule type="cellIs" dxfId="12971" priority="789" operator="lessThan">
      <formula>$C$4</formula>
    </cfRule>
  </conditionalFormatting>
  <conditionalFormatting sqref="AM40">
    <cfRule type="cellIs" dxfId="12970" priority="790" operator="lessThan">
      <formula>$C$4</formula>
    </cfRule>
  </conditionalFormatting>
  <conditionalFormatting sqref="AM41">
    <cfRule type="cellIs" dxfId="12969" priority="791" operator="lessThan">
      <formula>$C$4</formula>
    </cfRule>
  </conditionalFormatting>
  <conditionalFormatting sqref="AM42">
    <cfRule type="cellIs" dxfId="12968" priority="792" operator="lessThan">
      <formula>$C$4</formula>
    </cfRule>
  </conditionalFormatting>
  <conditionalFormatting sqref="AM43">
    <cfRule type="cellIs" dxfId="12967" priority="793" operator="lessThan">
      <formula>$C$4</formula>
    </cfRule>
  </conditionalFormatting>
  <conditionalFormatting sqref="AM44">
    <cfRule type="cellIs" dxfId="12966" priority="794" operator="lessThan">
      <formula>$C$4</formula>
    </cfRule>
  </conditionalFormatting>
  <conditionalFormatting sqref="AM45">
    <cfRule type="cellIs" dxfId="12965" priority="795" operator="lessThan">
      <formula>$C$4</formula>
    </cfRule>
  </conditionalFormatting>
  <conditionalFormatting sqref="AM46">
    <cfRule type="cellIs" dxfId="12964" priority="796" operator="lessThan">
      <formula>$C$4</formula>
    </cfRule>
  </conditionalFormatting>
  <conditionalFormatting sqref="AM47">
    <cfRule type="cellIs" dxfId="12963" priority="797" operator="lessThan">
      <formula>$C$4</formula>
    </cfRule>
  </conditionalFormatting>
  <conditionalFormatting sqref="AM48">
    <cfRule type="cellIs" dxfId="12962" priority="798" operator="lessThan">
      <formula>$C$4</formula>
    </cfRule>
  </conditionalFormatting>
  <conditionalFormatting sqref="AM49">
    <cfRule type="cellIs" dxfId="12961" priority="799" operator="lessThan">
      <formula>$C$4</formula>
    </cfRule>
  </conditionalFormatting>
  <conditionalFormatting sqref="AM50">
    <cfRule type="cellIs" dxfId="12960" priority="800" operator="lessThan">
      <formula>$C$4</formula>
    </cfRule>
  </conditionalFormatting>
  <conditionalFormatting sqref="AN11">
    <cfRule type="cellIs" dxfId="12959" priority="801" operator="lessThan">
      <formula>$C$4</formula>
    </cfRule>
  </conditionalFormatting>
  <conditionalFormatting sqref="AN12">
    <cfRule type="cellIs" dxfId="12958" priority="802" operator="lessThan">
      <formula>$C$4</formula>
    </cfRule>
  </conditionalFormatting>
  <conditionalFormatting sqref="AN13">
    <cfRule type="cellIs" dxfId="12957" priority="803" operator="lessThan">
      <formula>$C$4</formula>
    </cfRule>
  </conditionalFormatting>
  <conditionalFormatting sqref="AN14">
    <cfRule type="cellIs" dxfId="12956" priority="804" operator="lessThan">
      <formula>$C$4</formula>
    </cfRule>
  </conditionalFormatting>
  <conditionalFormatting sqref="AN15">
    <cfRule type="cellIs" dxfId="12955" priority="805" operator="lessThan">
      <formula>$C$4</formula>
    </cfRule>
  </conditionalFormatting>
  <conditionalFormatting sqref="AN16">
    <cfRule type="cellIs" dxfId="12954" priority="806" operator="lessThan">
      <formula>$C$4</formula>
    </cfRule>
  </conditionalFormatting>
  <conditionalFormatting sqref="AN17">
    <cfRule type="cellIs" dxfId="12953" priority="807" operator="lessThan">
      <formula>$C$4</formula>
    </cfRule>
  </conditionalFormatting>
  <conditionalFormatting sqref="AN18">
    <cfRule type="cellIs" dxfId="12952" priority="808" operator="lessThan">
      <formula>$C$4</formula>
    </cfRule>
  </conditionalFormatting>
  <conditionalFormatting sqref="AN19">
    <cfRule type="cellIs" dxfId="12951" priority="809" operator="lessThan">
      <formula>$C$4</formula>
    </cfRule>
  </conditionalFormatting>
  <conditionalFormatting sqref="AN20">
    <cfRule type="cellIs" dxfId="12950" priority="810" operator="lessThan">
      <formula>$C$4</formula>
    </cfRule>
  </conditionalFormatting>
  <conditionalFormatting sqref="AN21">
    <cfRule type="cellIs" dxfId="12949" priority="811" operator="lessThan">
      <formula>$C$4</formula>
    </cfRule>
  </conditionalFormatting>
  <conditionalFormatting sqref="AN22">
    <cfRule type="cellIs" dxfId="12948" priority="812" operator="lessThan">
      <formula>$C$4</formula>
    </cfRule>
  </conditionalFormatting>
  <conditionalFormatting sqref="AN23">
    <cfRule type="cellIs" dxfId="12947" priority="813" operator="lessThan">
      <formula>$C$4</formula>
    </cfRule>
  </conditionalFormatting>
  <conditionalFormatting sqref="AN24">
    <cfRule type="cellIs" dxfId="12946" priority="814" operator="lessThan">
      <formula>$C$4</formula>
    </cfRule>
  </conditionalFormatting>
  <conditionalFormatting sqref="AN25">
    <cfRule type="cellIs" dxfId="12945" priority="815" operator="lessThan">
      <formula>$C$4</formula>
    </cfRule>
  </conditionalFormatting>
  <conditionalFormatting sqref="AN26">
    <cfRule type="cellIs" dxfId="12944" priority="816" operator="lessThan">
      <formula>$C$4</formula>
    </cfRule>
  </conditionalFormatting>
  <conditionalFormatting sqref="AN27">
    <cfRule type="cellIs" dxfId="12943" priority="817" operator="lessThan">
      <formula>$C$4</formula>
    </cfRule>
  </conditionalFormatting>
  <conditionalFormatting sqref="AN28">
    <cfRule type="cellIs" dxfId="12942" priority="818" operator="lessThan">
      <formula>$C$4</formula>
    </cfRule>
  </conditionalFormatting>
  <conditionalFormatting sqref="AN29">
    <cfRule type="cellIs" dxfId="12941" priority="819" operator="lessThan">
      <formula>$C$4</formula>
    </cfRule>
  </conditionalFormatting>
  <conditionalFormatting sqref="AN30">
    <cfRule type="cellIs" dxfId="12940" priority="820" operator="lessThan">
      <formula>$C$4</formula>
    </cfRule>
  </conditionalFormatting>
  <conditionalFormatting sqref="AN31">
    <cfRule type="cellIs" dxfId="12939" priority="821" operator="lessThan">
      <formula>$C$4</formula>
    </cfRule>
  </conditionalFormatting>
  <conditionalFormatting sqref="AN32">
    <cfRule type="cellIs" dxfId="12938" priority="822" operator="lessThan">
      <formula>$C$4</formula>
    </cfRule>
  </conditionalFormatting>
  <conditionalFormatting sqref="AN33">
    <cfRule type="cellIs" dxfId="12937" priority="823" operator="lessThan">
      <formula>$C$4</formula>
    </cfRule>
  </conditionalFormatting>
  <conditionalFormatting sqref="AN34">
    <cfRule type="cellIs" dxfId="12936" priority="824" operator="lessThan">
      <formula>$C$4</formula>
    </cfRule>
  </conditionalFormatting>
  <conditionalFormatting sqref="AN35">
    <cfRule type="cellIs" dxfId="12935" priority="825" operator="lessThan">
      <formula>$C$4</formula>
    </cfRule>
  </conditionalFormatting>
  <conditionalFormatting sqref="AN36">
    <cfRule type="cellIs" dxfId="12934" priority="826" operator="lessThan">
      <formula>$C$4</formula>
    </cfRule>
  </conditionalFormatting>
  <conditionalFormatting sqref="AN37">
    <cfRule type="cellIs" dxfId="12933" priority="827" operator="lessThan">
      <formula>$C$4</formula>
    </cfRule>
  </conditionalFormatting>
  <conditionalFormatting sqref="AN38">
    <cfRule type="cellIs" dxfId="12932" priority="828" operator="lessThan">
      <formula>$C$4</formula>
    </cfRule>
  </conditionalFormatting>
  <conditionalFormatting sqref="AN39">
    <cfRule type="cellIs" dxfId="12931" priority="829" operator="lessThan">
      <formula>$C$4</formula>
    </cfRule>
  </conditionalFormatting>
  <conditionalFormatting sqref="AN40">
    <cfRule type="cellIs" dxfId="12930" priority="830" operator="lessThan">
      <formula>$C$4</formula>
    </cfRule>
  </conditionalFormatting>
  <conditionalFormatting sqref="AN41">
    <cfRule type="cellIs" dxfId="12929" priority="831" operator="lessThan">
      <formula>$C$4</formula>
    </cfRule>
  </conditionalFormatting>
  <conditionalFormatting sqref="AN42">
    <cfRule type="cellIs" dxfId="12928" priority="832" operator="lessThan">
      <formula>$C$4</formula>
    </cfRule>
  </conditionalFormatting>
  <conditionalFormatting sqref="AN43">
    <cfRule type="cellIs" dxfId="12927" priority="833" operator="lessThan">
      <formula>$C$4</formula>
    </cfRule>
  </conditionalFormatting>
  <conditionalFormatting sqref="AN44">
    <cfRule type="cellIs" dxfId="12926" priority="834" operator="lessThan">
      <formula>$C$4</formula>
    </cfRule>
  </conditionalFormatting>
  <conditionalFormatting sqref="AN45">
    <cfRule type="cellIs" dxfId="12925" priority="835" operator="lessThan">
      <formula>$C$4</formula>
    </cfRule>
  </conditionalFormatting>
  <conditionalFormatting sqref="AN46">
    <cfRule type="cellIs" dxfId="12924" priority="836" operator="lessThan">
      <formula>$C$4</formula>
    </cfRule>
  </conditionalFormatting>
  <conditionalFormatting sqref="AN47">
    <cfRule type="cellIs" dxfId="12923" priority="837" operator="lessThan">
      <formula>$C$4</formula>
    </cfRule>
  </conditionalFormatting>
  <conditionalFormatting sqref="AN48">
    <cfRule type="cellIs" dxfId="12922" priority="838" operator="lessThan">
      <formula>$C$4</formula>
    </cfRule>
  </conditionalFormatting>
  <conditionalFormatting sqref="AN49">
    <cfRule type="cellIs" dxfId="12921" priority="839" operator="lessThan">
      <formula>$C$4</formula>
    </cfRule>
  </conditionalFormatting>
  <conditionalFormatting sqref="AN50">
    <cfRule type="cellIs" dxfId="12920" priority="840" operator="lessThan">
      <formula>$C$4</formula>
    </cfRule>
  </conditionalFormatting>
  <conditionalFormatting sqref="AO11">
    <cfRule type="cellIs" dxfId="12919" priority="841" operator="lessThan">
      <formula>$C$4</formula>
    </cfRule>
  </conditionalFormatting>
  <conditionalFormatting sqref="AO12">
    <cfRule type="cellIs" dxfId="12918" priority="842" operator="lessThan">
      <formula>$C$4</formula>
    </cfRule>
  </conditionalFormatting>
  <conditionalFormatting sqref="AO13">
    <cfRule type="cellIs" dxfId="12917" priority="843" operator="lessThan">
      <formula>$C$4</formula>
    </cfRule>
  </conditionalFormatting>
  <conditionalFormatting sqref="AO14">
    <cfRule type="cellIs" dxfId="12916" priority="844" operator="lessThan">
      <formula>$C$4</formula>
    </cfRule>
  </conditionalFormatting>
  <conditionalFormatting sqref="AO15">
    <cfRule type="cellIs" dxfId="12915" priority="845" operator="lessThan">
      <formula>$C$4</formula>
    </cfRule>
  </conditionalFormatting>
  <conditionalFormatting sqref="AO16">
    <cfRule type="cellIs" dxfId="12914" priority="846" operator="lessThan">
      <formula>$C$4</formula>
    </cfRule>
  </conditionalFormatting>
  <conditionalFormatting sqref="AO17">
    <cfRule type="cellIs" dxfId="12913" priority="847" operator="lessThan">
      <formula>$C$4</formula>
    </cfRule>
  </conditionalFormatting>
  <conditionalFormatting sqref="AO18">
    <cfRule type="cellIs" dxfId="12912" priority="848" operator="lessThan">
      <formula>$C$4</formula>
    </cfRule>
  </conditionalFormatting>
  <conditionalFormatting sqref="AO19">
    <cfRule type="cellIs" dxfId="12911" priority="849" operator="lessThan">
      <formula>$C$4</formula>
    </cfRule>
  </conditionalFormatting>
  <conditionalFormatting sqref="AO20">
    <cfRule type="cellIs" dxfId="12910" priority="850" operator="lessThan">
      <formula>$C$4</formula>
    </cfRule>
  </conditionalFormatting>
  <conditionalFormatting sqref="AO21">
    <cfRule type="cellIs" dxfId="12909" priority="851" operator="lessThan">
      <formula>$C$4</formula>
    </cfRule>
  </conditionalFormatting>
  <conditionalFormatting sqref="AO22">
    <cfRule type="cellIs" dxfId="12908" priority="852" operator="lessThan">
      <formula>$C$4</formula>
    </cfRule>
  </conditionalFormatting>
  <conditionalFormatting sqref="AO23">
    <cfRule type="cellIs" dxfId="12907" priority="853" operator="lessThan">
      <formula>$C$4</formula>
    </cfRule>
  </conditionalFormatting>
  <conditionalFormatting sqref="AO24">
    <cfRule type="cellIs" dxfId="12906" priority="854" operator="lessThan">
      <formula>$C$4</formula>
    </cfRule>
  </conditionalFormatting>
  <conditionalFormatting sqref="AO25">
    <cfRule type="cellIs" dxfId="12905" priority="855" operator="lessThan">
      <formula>$C$4</formula>
    </cfRule>
  </conditionalFormatting>
  <conditionalFormatting sqref="AO26">
    <cfRule type="cellIs" dxfId="12904" priority="856" operator="lessThan">
      <formula>$C$4</formula>
    </cfRule>
  </conditionalFormatting>
  <conditionalFormatting sqref="AO27">
    <cfRule type="cellIs" dxfId="12903" priority="857" operator="lessThan">
      <formula>$C$4</formula>
    </cfRule>
  </conditionalFormatting>
  <conditionalFormatting sqref="AO28">
    <cfRule type="cellIs" dxfId="12902" priority="858" operator="lessThan">
      <formula>$C$4</formula>
    </cfRule>
  </conditionalFormatting>
  <conditionalFormatting sqref="AO29">
    <cfRule type="cellIs" dxfId="12901" priority="859" operator="lessThan">
      <formula>$C$4</formula>
    </cfRule>
  </conditionalFormatting>
  <conditionalFormatting sqref="AO30">
    <cfRule type="cellIs" dxfId="12900" priority="860" operator="lessThan">
      <formula>$C$4</formula>
    </cfRule>
  </conditionalFormatting>
  <conditionalFormatting sqref="AO31">
    <cfRule type="cellIs" dxfId="12899" priority="861" operator="lessThan">
      <formula>$C$4</formula>
    </cfRule>
  </conditionalFormatting>
  <conditionalFormatting sqref="AO32">
    <cfRule type="cellIs" dxfId="12898" priority="862" operator="lessThan">
      <formula>$C$4</formula>
    </cfRule>
  </conditionalFormatting>
  <conditionalFormatting sqref="AO33">
    <cfRule type="cellIs" dxfId="12897" priority="863" operator="lessThan">
      <formula>$C$4</formula>
    </cfRule>
  </conditionalFormatting>
  <conditionalFormatting sqref="AO34">
    <cfRule type="cellIs" dxfId="12896" priority="864" operator="lessThan">
      <formula>$C$4</formula>
    </cfRule>
  </conditionalFormatting>
  <conditionalFormatting sqref="AO35">
    <cfRule type="cellIs" dxfId="12895" priority="865" operator="lessThan">
      <formula>$C$4</formula>
    </cfRule>
  </conditionalFormatting>
  <conditionalFormatting sqref="AO36">
    <cfRule type="cellIs" dxfId="12894" priority="866" operator="lessThan">
      <formula>$C$4</formula>
    </cfRule>
  </conditionalFormatting>
  <conditionalFormatting sqref="AO37">
    <cfRule type="cellIs" dxfId="12893" priority="867" operator="lessThan">
      <formula>$C$4</formula>
    </cfRule>
  </conditionalFormatting>
  <conditionalFormatting sqref="AO38">
    <cfRule type="cellIs" dxfId="12892" priority="868" operator="lessThan">
      <formula>$C$4</formula>
    </cfRule>
  </conditionalFormatting>
  <conditionalFormatting sqref="AO39">
    <cfRule type="cellIs" dxfId="12891" priority="869" operator="lessThan">
      <formula>$C$4</formula>
    </cfRule>
  </conditionalFormatting>
  <conditionalFormatting sqref="AO40">
    <cfRule type="cellIs" dxfId="12890" priority="870" operator="lessThan">
      <formula>$C$4</formula>
    </cfRule>
  </conditionalFormatting>
  <conditionalFormatting sqref="AO41">
    <cfRule type="cellIs" dxfId="12889" priority="871" operator="lessThan">
      <formula>$C$4</formula>
    </cfRule>
  </conditionalFormatting>
  <conditionalFormatting sqref="AO42">
    <cfRule type="cellIs" dxfId="12888" priority="872" operator="lessThan">
      <formula>$C$4</formula>
    </cfRule>
  </conditionalFormatting>
  <conditionalFormatting sqref="AO43">
    <cfRule type="cellIs" dxfId="12887" priority="873" operator="lessThan">
      <formula>$C$4</formula>
    </cfRule>
  </conditionalFormatting>
  <conditionalFormatting sqref="AO44">
    <cfRule type="cellIs" dxfId="12886" priority="874" operator="lessThan">
      <formula>$C$4</formula>
    </cfRule>
  </conditionalFormatting>
  <conditionalFormatting sqref="AO45">
    <cfRule type="cellIs" dxfId="12885" priority="875" operator="lessThan">
      <formula>$C$4</formula>
    </cfRule>
  </conditionalFormatting>
  <conditionalFormatting sqref="AO46">
    <cfRule type="cellIs" dxfId="12884" priority="876" operator="lessThan">
      <formula>$C$4</formula>
    </cfRule>
  </conditionalFormatting>
  <conditionalFormatting sqref="AO47">
    <cfRule type="cellIs" dxfId="12883" priority="877" operator="lessThan">
      <formula>$C$4</formula>
    </cfRule>
  </conditionalFormatting>
  <conditionalFormatting sqref="AO48">
    <cfRule type="cellIs" dxfId="12882" priority="878" operator="lessThan">
      <formula>$C$4</formula>
    </cfRule>
  </conditionalFormatting>
  <conditionalFormatting sqref="AO49">
    <cfRule type="cellIs" dxfId="12881" priority="879" operator="lessThan">
      <formula>$C$4</formula>
    </cfRule>
  </conditionalFormatting>
  <conditionalFormatting sqref="AO50">
    <cfRule type="cellIs" dxfId="12880" priority="880" operator="lessThan">
      <formula>$C$4</formula>
    </cfRule>
  </conditionalFormatting>
  <conditionalFormatting sqref="AP11">
    <cfRule type="cellIs" dxfId="12879" priority="881" operator="lessThan">
      <formula>$C$4</formula>
    </cfRule>
  </conditionalFormatting>
  <conditionalFormatting sqref="AP12">
    <cfRule type="cellIs" dxfId="12878" priority="882" operator="lessThan">
      <formula>$C$4</formula>
    </cfRule>
  </conditionalFormatting>
  <conditionalFormatting sqref="AP13">
    <cfRule type="cellIs" dxfId="12877" priority="883" operator="lessThan">
      <formula>$C$4</formula>
    </cfRule>
  </conditionalFormatting>
  <conditionalFormatting sqref="AP14">
    <cfRule type="cellIs" dxfId="12876" priority="884" operator="lessThan">
      <formula>$C$4</formula>
    </cfRule>
  </conditionalFormatting>
  <conditionalFormatting sqref="AP15">
    <cfRule type="cellIs" dxfId="12875" priority="885" operator="lessThan">
      <formula>$C$4</formula>
    </cfRule>
  </conditionalFormatting>
  <conditionalFormatting sqref="AP16">
    <cfRule type="cellIs" dxfId="12874" priority="886" operator="lessThan">
      <formula>$C$4</formula>
    </cfRule>
  </conditionalFormatting>
  <conditionalFormatting sqref="AP17">
    <cfRule type="cellIs" dxfId="12873" priority="887" operator="lessThan">
      <formula>$C$4</formula>
    </cfRule>
  </conditionalFormatting>
  <conditionalFormatting sqref="AP18">
    <cfRule type="cellIs" dxfId="12872" priority="888" operator="lessThan">
      <formula>$C$4</formula>
    </cfRule>
  </conditionalFormatting>
  <conditionalFormatting sqref="AP19">
    <cfRule type="cellIs" dxfId="12871" priority="889" operator="lessThan">
      <formula>$C$4</formula>
    </cfRule>
  </conditionalFormatting>
  <conditionalFormatting sqref="AP20">
    <cfRule type="cellIs" dxfId="12870" priority="890" operator="lessThan">
      <formula>$C$4</formula>
    </cfRule>
  </conditionalFormatting>
  <conditionalFormatting sqref="AP21">
    <cfRule type="cellIs" dxfId="12869" priority="891" operator="lessThan">
      <formula>$C$4</formula>
    </cfRule>
  </conditionalFormatting>
  <conditionalFormatting sqref="AP22">
    <cfRule type="cellIs" dxfId="12868" priority="892" operator="lessThan">
      <formula>$C$4</formula>
    </cfRule>
  </conditionalFormatting>
  <conditionalFormatting sqref="AP23">
    <cfRule type="cellIs" dxfId="12867" priority="893" operator="lessThan">
      <formula>$C$4</formula>
    </cfRule>
  </conditionalFormatting>
  <conditionalFormatting sqref="AP24">
    <cfRule type="cellIs" dxfId="12866" priority="894" operator="lessThan">
      <formula>$C$4</formula>
    </cfRule>
  </conditionalFormatting>
  <conditionalFormatting sqref="AP25">
    <cfRule type="cellIs" dxfId="12865" priority="895" operator="lessThan">
      <formula>$C$4</formula>
    </cfRule>
  </conditionalFormatting>
  <conditionalFormatting sqref="AP26">
    <cfRule type="cellIs" dxfId="12864" priority="896" operator="lessThan">
      <formula>$C$4</formula>
    </cfRule>
  </conditionalFormatting>
  <conditionalFormatting sqref="AP27">
    <cfRule type="cellIs" dxfId="12863" priority="897" operator="lessThan">
      <formula>$C$4</formula>
    </cfRule>
  </conditionalFormatting>
  <conditionalFormatting sqref="AP28">
    <cfRule type="cellIs" dxfId="12862" priority="898" operator="lessThan">
      <formula>$C$4</formula>
    </cfRule>
  </conditionalFormatting>
  <conditionalFormatting sqref="AP29">
    <cfRule type="cellIs" dxfId="12861" priority="899" operator="lessThan">
      <formula>$C$4</formula>
    </cfRule>
  </conditionalFormatting>
  <conditionalFormatting sqref="AP30">
    <cfRule type="cellIs" dxfId="12860" priority="900" operator="lessThan">
      <formula>$C$4</formula>
    </cfRule>
  </conditionalFormatting>
  <conditionalFormatting sqref="AP31">
    <cfRule type="cellIs" dxfId="12859" priority="901" operator="lessThan">
      <formula>$C$4</formula>
    </cfRule>
  </conditionalFormatting>
  <conditionalFormatting sqref="AP32">
    <cfRule type="cellIs" dxfId="12858" priority="902" operator="lessThan">
      <formula>$C$4</formula>
    </cfRule>
  </conditionalFormatting>
  <conditionalFormatting sqref="AP33">
    <cfRule type="cellIs" dxfId="12857" priority="903" operator="lessThan">
      <formula>$C$4</formula>
    </cfRule>
  </conditionalFormatting>
  <conditionalFormatting sqref="AP34">
    <cfRule type="cellIs" dxfId="12856" priority="904" operator="lessThan">
      <formula>$C$4</formula>
    </cfRule>
  </conditionalFormatting>
  <conditionalFormatting sqref="AP35">
    <cfRule type="cellIs" dxfId="12855" priority="905" operator="lessThan">
      <formula>$C$4</formula>
    </cfRule>
  </conditionalFormatting>
  <conditionalFormatting sqref="AP36">
    <cfRule type="cellIs" dxfId="12854" priority="906" operator="lessThan">
      <formula>$C$4</formula>
    </cfRule>
  </conditionalFormatting>
  <conditionalFormatting sqref="AP37">
    <cfRule type="cellIs" dxfId="12853" priority="907" operator="lessThan">
      <formula>$C$4</formula>
    </cfRule>
  </conditionalFormatting>
  <conditionalFormatting sqref="AP38">
    <cfRule type="cellIs" dxfId="12852" priority="908" operator="lessThan">
      <formula>$C$4</formula>
    </cfRule>
  </conditionalFormatting>
  <conditionalFormatting sqref="AP39">
    <cfRule type="cellIs" dxfId="12851" priority="909" operator="lessThan">
      <formula>$C$4</formula>
    </cfRule>
  </conditionalFormatting>
  <conditionalFormatting sqref="AP40">
    <cfRule type="cellIs" dxfId="12850" priority="910" operator="lessThan">
      <formula>$C$4</formula>
    </cfRule>
  </conditionalFormatting>
  <conditionalFormatting sqref="AP41">
    <cfRule type="cellIs" dxfId="12849" priority="911" operator="lessThan">
      <formula>$C$4</formula>
    </cfRule>
  </conditionalFormatting>
  <conditionalFormatting sqref="AP42">
    <cfRule type="cellIs" dxfId="12848" priority="912" operator="lessThan">
      <formula>$C$4</formula>
    </cfRule>
  </conditionalFormatting>
  <conditionalFormatting sqref="AP43">
    <cfRule type="cellIs" dxfId="12847" priority="913" operator="lessThan">
      <formula>$C$4</formula>
    </cfRule>
  </conditionalFormatting>
  <conditionalFormatting sqref="AP44">
    <cfRule type="cellIs" dxfId="12846" priority="914" operator="lessThan">
      <formula>$C$4</formula>
    </cfRule>
  </conditionalFormatting>
  <conditionalFormatting sqref="AP45">
    <cfRule type="cellIs" dxfId="12845" priority="915" operator="lessThan">
      <formula>$C$4</formula>
    </cfRule>
  </conditionalFormatting>
  <conditionalFormatting sqref="AP46">
    <cfRule type="cellIs" dxfId="12844" priority="916" operator="lessThan">
      <formula>$C$4</formula>
    </cfRule>
  </conditionalFormatting>
  <conditionalFormatting sqref="AP47">
    <cfRule type="cellIs" dxfId="12843" priority="917" operator="lessThan">
      <formula>$C$4</formula>
    </cfRule>
  </conditionalFormatting>
  <conditionalFormatting sqref="AP48">
    <cfRule type="cellIs" dxfId="12842" priority="918" operator="lessThan">
      <formula>$C$4</formula>
    </cfRule>
  </conditionalFormatting>
  <conditionalFormatting sqref="AP49">
    <cfRule type="cellIs" dxfId="12841" priority="919" operator="lessThan">
      <formula>$C$4</formula>
    </cfRule>
  </conditionalFormatting>
  <conditionalFormatting sqref="AP50">
    <cfRule type="cellIs" dxfId="12840" priority="920" operator="lessThan">
      <formula>$C$4</formula>
    </cfRule>
  </conditionalFormatting>
  <conditionalFormatting sqref="AQ11">
    <cfRule type="cellIs" dxfId="12839" priority="921" operator="lessThan">
      <formula>$C$4</formula>
    </cfRule>
  </conditionalFormatting>
  <conditionalFormatting sqref="AQ12">
    <cfRule type="cellIs" dxfId="12838" priority="922" operator="lessThan">
      <formula>$C$4</formula>
    </cfRule>
  </conditionalFormatting>
  <conditionalFormatting sqref="AQ13">
    <cfRule type="cellIs" dxfId="12837" priority="923" operator="lessThan">
      <formula>$C$4</formula>
    </cfRule>
  </conditionalFormatting>
  <conditionalFormatting sqref="AQ14">
    <cfRule type="cellIs" dxfId="12836" priority="924" operator="lessThan">
      <formula>$C$4</formula>
    </cfRule>
  </conditionalFormatting>
  <conditionalFormatting sqref="AQ15">
    <cfRule type="cellIs" dxfId="12835" priority="925" operator="lessThan">
      <formula>$C$4</formula>
    </cfRule>
  </conditionalFormatting>
  <conditionalFormatting sqref="AQ16">
    <cfRule type="cellIs" dxfId="12834" priority="926" operator="lessThan">
      <formula>$C$4</formula>
    </cfRule>
  </conditionalFormatting>
  <conditionalFormatting sqref="AQ17">
    <cfRule type="cellIs" dxfId="12833" priority="927" operator="lessThan">
      <formula>$C$4</formula>
    </cfRule>
  </conditionalFormatting>
  <conditionalFormatting sqref="AQ18">
    <cfRule type="cellIs" dxfId="12832" priority="928" operator="lessThan">
      <formula>$C$4</formula>
    </cfRule>
  </conditionalFormatting>
  <conditionalFormatting sqref="AQ19">
    <cfRule type="cellIs" dxfId="12831" priority="929" operator="lessThan">
      <formula>$C$4</formula>
    </cfRule>
  </conditionalFormatting>
  <conditionalFormatting sqref="AQ20">
    <cfRule type="cellIs" dxfId="12830" priority="930" operator="lessThan">
      <formula>$C$4</formula>
    </cfRule>
  </conditionalFormatting>
  <conditionalFormatting sqref="AQ21">
    <cfRule type="cellIs" dxfId="12829" priority="931" operator="lessThan">
      <formula>$C$4</formula>
    </cfRule>
  </conditionalFormatting>
  <conditionalFormatting sqref="AQ22">
    <cfRule type="cellIs" dxfId="12828" priority="932" operator="lessThan">
      <formula>$C$4</formula>
    </cfRule>
  </conditionalFormatting>
  <conditionalFormatting sqref="AQ23">
    <cfRule type="cellIs" dxfId="12827" priority="933" operator="lessThan">
      <formula>$C$4</formula>
    </cfRule>
  </conditionalFormatting>
  <conditionalFormatting sqref="AQ24">
    <cfRule type="cellIs" dxfId="12826" priority="934" operator="lessThan">
      <formula>$C$4</formula>
    </cfRule>
  </conditionalFormatting>
  <conditionalFormatting sqref="AQ25">
    <cfRule type="cellIs" dxfId="12825" priority="935" operator="lessThan">
      <formula>$C$4</formula>
    </cfRule>
  </conditionalFormatting>
  <conditionalFormatting sqref="AQ26">
    <cfRule type="cellIs" dxfId="12824" priority="936" operator="lessThan">
      <formula>$C$4</formula>
    </cfRule>
  </conditionalFormatting>
  <conditionalFormatting sqref="AQ27">
    <cfRule type="cellIs" dxfId="12823" priority="937" operator="lessThan">
      <formula>$C$4</formula>
    </cfRule>
  </conditionalFormatting>
  <conditionalFormatting sqref="AQ28">
    <cfRule type="cellIs" dxfId="12822" priority="938" operator="lessThan">
      <formula>$C$4</formula>
    </cfRule>
  </conditionalFormatting>
  <conditionalFormatting sqref="AQ29">
    <cfRule type="cellIs" dxfId="12821" priority="939" operator="lessThan">
      <formula>$C$4</formula>
    </cfRule>
  </conditionalFormatting>
  <conditionalFormatting sqref="AQ30">
    <cfRule type="cellIs" dxfId="12820" priority="940" operator="lessThan">
      <formula>$C$4</formula>
    </cfRule>
  </conditionalFormatting>
  <conditionalFormatting sqref="AQ31">
    <cfRule type="cellIs" dxfId="12819" priority="941" operator="lessThan">
      <formula>$C$4</formula>
    </cfRule>
  </conditionalFormatting>
  <conditionalFormatting sqref="AQ32">
    <cfRule type="cellIs" dxfId="12818" priority="942" operator="lessThan">
      <formula>$C$4</formula>
    </cfRule>
  </conditionalFormatting>
  <conditionalFormatting sqref="AQ33">
    <cfRule type="cellIs" dxfId="12817" priority="943" operator="lessThan">
      <formula>$C$4</formula>
    </cfRule>
  </conditionalFormatting>
  <conditionalFormatting sqref="AQ34">
    <cfRule type="cellIs" dxfId="12816" priority="944" operator="lessThan">
      <formula>$C$4</formula>
    </cfRule>
  </conditionalFormatting>
  <conditionalFormatting sqref="AQ35">
    <cfRule type="cellIs" dxfId="12815" priority="945" operator="lessThan">
      <formula>$C$4</formula>
    </cfRule>
  </conditionalFormatting>
  <conditionalFormatting sqref="AQ36">
    <cfRule type="cellIs" dxfId="12814" priority="946" operator="lessThan">
      <formula>$C$4</formula>
    </cfRule>
  </conditionalFormatting>
  <conditionalFormatting sqref="AQ37">
    <cfRule type="cellIs" dxfId="12813" priority="947" operator="lessThan">
      <formula>$C$4</formula>
    </cfRule>
  </conditionalFormatting>
  <conditionalFormatting sqref="AQ38">
    <cfRule type="cellIs" dxfId="12812" priority="948" operator="lessThan">
      <formula>$C$4</formula>
    </cfRule>
  </conditionalFormatting>
  <conditionalFormatting sqref="AQ39">
    <cfRule type="cellIs" dxfId="12811" priority="949" operator="lessThan">
      <formula>$C$4</formula>
    </cfRule>
  </conditionalFormatting>
  <conditionalFormatting sqref="AQ40">
    <cfRule type="cellIs" dxfId="12810" priority="950" operator="lessThan">
      <formula>$C$4</formula>
    </cfRule>
  </conditionalFormatting>
  <conditionalFormatting sqref="AQ41">
    <cfRule type="cellIs" dxfId="12809" priority="951" operator="lessThan">
      <formula>$C$4</formula>
    </cfRule>
  </conditionalFormatting>
  <conditionalFormatting sqref="AQ42">
    <cfRule type="cellIs" dxfId="12808" priority="952" operator="lessThan">
      <formula>$C$4</formula>
    </cfRule>
  </conditionalFormatting>
  <conditionalFormatting sqref="AQ43">
    <cfRule type="cellIs" dxfId="12807" priority="953" operator="lessThan">
      <formula>$C$4</formula>
    </cfRule>
  </conditionalFormatting>
  <conditionalFormatting sqref="AQ44">
    <cfRule type="cellIs" dxfId="12806" priority="954" operator="lessThan">
      <formula>$C$4</formula>
    </cfRule>
  </conditionalFormatting>
  <conditionalFormatting sqref="AQ45">
    <cfRule type="cellIs" dxfId="12805" priority="955" operator="lessThan">
      <formula>$C$4</formula>
    </cfRule>
  </conditionalFormatting>
  <conditionalFormatting sqref="AQ46">
    <cfRule type="cellIs" dxfId="12804" priority="956" operator="lessThan">
      <formula>$C$4</formula>
    </cfRule>
  </conditionalFormatting>
  <conditionalFormatting sqref="AQ47">
    <cfRule type="cellIs" dxfId="12803" priority="957" operator="lessThan">
      <formula>$C$4</formula>
    </cfRule>
  </conditionalFormatting>
  <conditionalFormatting sqref="AQ48">
    <cfRule type="cellIs" dxfId="12802" priority="958" operator="lessThan">
      <formula>$C$4</formula>
    </cfRule>
  </conditionalFormatting>
  <conditionalFormatting sqref="AQ49">
    <cfRule type="cellIs" dxfId="12801" priority="959" operator="lessThan">
      <formula>$C$4</formula>
    </cfRule>
  </conditionalFormatting>
  <conditionalFormatting sqref="AQ50">
    <cfRule type="cellIs" dxfId="12800" priority="960" operator="lessThan">
      <formula>$C$4</formula>
    </cfRule>
  </conditionalFormatting>
  <conditionalFormatting sqref="AR11">
    <cfRule type="cellIs" dxfId="12799" priority="961" operator="lessThan">
      <formula>$C$4</formula>
    </cfRule>
  </conditionalFormatting>
  <conditionalFormatting sqref="AR12">
    <cfRule type="cellIs" dxfId="12798" priority="962" operator="lessThan">
      <formula>$C$4</formula>
    </cfRule>
  </conditionalFormatting>
  <conditionalFormatting sqref="AR13">
    <cfRule type="cellIs" dxfId="12797" priority="963" operator="lessThan">
      <formula>$C$4</formula>
    </cfRule>
  </conditionalFormatting>
  <conditionalFormatting sqref="AR14">
    <cfRule type="cellIs" dxfId="12796" priority="964" operator="lessThan">
      <formula>$C$4</formula>
    </cfRule>
  </conditionalFormatting>
  <conditionalFormatting sqref="AR15">
    <cfRule type="cellIs" dxfId="12795" priority="965" operator="lessThan">
      <formula>$C$4</formula>
    </cfRule>
  </conditionalFormatting>
  <conditionalFormatting sqref="AR16">
    <cfRule type="cellIs" dxfId="12794" priority="966" operator="lessThan">
      <formula>$C$4</formula>
    </cfRule>
  </conditionalFormatting>
  <conditionalFormatting sqref="AR17">
    <cfRule type="cellIs" dxfId="12793" priority="967" operator="lessThan">
      <formula>$C$4</formula>
    </cfRule>
  </conditionalFormatting>
  <conditionalFormatting sqref="AR18">
    <cfRule type="cellIs" dxfId="12792" priority="968" operator="lessThan">
      <formula>$C$4</formula>
    </cfRule>
  </conditionalFormatting>
  <conditionalFormatting sqref="AR19">
    <cfRule type="cellIs" dxfId="12791" priority="969" operator="lessThan">
      <formula>$C$4</formula>
    </cfRule>
  </conditionalFormatting>
  <conditionalFormatting sqref="AR20">
    <cfRule type="cellIs" dxfId="12790" priority="970" operator="lessThan">
      <formula>$C$4</formula>
    </cfRule>
  </conditionalFormatting>
  <conditionalFormatting sqref="AR21">
    <cfRule type="cellIs" dxfId="12789" priority="971" operator="lessThan">
      <formula>$C$4</formula>
    </cfRule>
  </conditionalFormatting>
  <conditionalFormatting sqref="AR22">
    <cfRule type="cellIs" dxfId="12788" priority="972" operator="lessThan">
      <formula>$C$4</formula>
    </cfRule>
  </conditionalFormatting>
  <conditionalFormatting sqref="AR23">
    <cfRule type="cellIs" dxfId="12787" priority="973" operator="lessThan">
      <formula>$C$4</formula>
    </cfRule>
  </conditionalFormatting>
  <conditionalFormatting sqref="AR24">
    <cfRule type="cellIs" dxfId="12786" priority="974" operator="lessThan">
      <formula>$C$4</formula>
    </cfRule>
  </conditionalFormatting>
  <conditionalFormatting sqref="AR25">
    <cfRule type="cellIs" dxfId="12785" priority="975" operator="lessThan">
      <formula>$C$4</formula>
    </cfRule>
  </conditionalFormatting>
  <conditionalFormatting sqref="AR26">
    <cfRule type="cellIs" dxfId="12784" priority="976" operator="lessThan">
      <formula>$C$4</formula>
    </cfRule>
  </conditionalFormatting>
  <conditionalFormatting sqref="AR27">
    <cfRule type="cellIs" dxfId="12783" priority="977" operator="lessThan">
      <formula>$C$4</formula>
    </cfRule>
  </conditionalFormatting>
  <conditionalFormatting sqref="AR28">
    <cfRule type="cellIs" dxfId="12782" priority="978" operator="lessThan">
      <formula>$C$4</formula>
    </cfRule>
  </conditionalFormatting>
  <conditionalFormatting sqref="AR29">
    <cfRule type="cellIs" dxfId="12781" priority="979" operator="lessThan">
      <formula>$C$4</formula>
    </cfRule>
  </conditionalFormatting>
  <conditionalFormatting sqref="AR30">
    <cfRule type="cellIs" dxfId="12780" priority="980" operator="lessThan">
      <formula>$C$4</formula>
    </cfRule>
  </conditionalFormatting>
  <conditionalFormatting sqref="AR31">
    <cfRule type="cellIs" dxfId="12779" priority="981" operator="lessThan">
      <formula>$C$4</formula>
    </cfRule>
  </conditionalFormatting>
  <conditionalFormatting sqref="AR32">
    <cfRule type="cellIs" dxfId="12778" priority="982" operator="lessThan">
      <formula>$C$4</formula>
    </cfRule>
  </conditionalFormatting>
  <conditionalFormatting sqref="AR33">
    <cfRule type="cellIs" dxfId="12777" priority="983" operator="lessThan">
      <formula>$C$4</formula>
    </cfRule>
  </conditionalFormatting>
  <conditionalFormatting sqref="AR34">
    <cfRule type="cellIs" dxfId="12776" priority="984" operator="lessThan">
      <formula>$C$4</formula>
    </cfRule>
  </conditionalFormatting>
  <conditionalFormatting sqref="AR35">
    <cfRule type="cellIs" dxfId="12775" priority="985" operator="lessThan">
      <formula>$C$4</formula>
    </cfRule>
  </conditionalFormatting>
  <conditionalFormatting sqref="AR36">
    <cfRule type="cellIs" dxfId="12774" priority="986" operator="lessThan">
      <formula>$C$4</formula>
    </cfRule>
  </conditionalFormatting>
  <conditionalFormatting sqref="AR37">
    <cfRule type="cellIs" dxfId="12773" priority="987" operator="lessThan">
      <formula>$C$4</formula>
    </cfRule>
  </conditionalFormatting>
  <conditionalFormatting sqref="AR38">
    <cfRule type="cellIs" dxfId="12772" priority="988" operator="lessThan">
      <formula>$C$4</formula>
    </cfRule>
  </conditionalFormatting>
  <conditionalFormatting sqref="AR39">
    <cfRule type="cellIs" dxfId="12771" priority="989" operator="lessThan">
      <formula>$C$4</formula>
    </cfRule>
  </conditionalFormatting>
  <conditionalFormatting sqref="AR40">
    <cfRule type="cellIs" dxfId="12770" priority="990" operator="lessThan">
      <formula>$C$4</formula>
    </cfRule>
  </conditionalFormatting>
  <conditionalFormatting sqref="AR41">
    <cfRule type="cellIs" dxfId="12769" priority="991" operator="lessThan">
      <formula>$C$4</formula>
    </cfRule>
  </conditionalFormatting>
  <conditionalFormatting sqref="AR42">
    <cfRule type="cellIs" dxfId="12768" priority="992" operator="lessThan">
      <formula>$C$4</formula>
    </cfRule>
  </conditionalFormatting>
  <conditionalFormatting sqref="AR43">
    <cfRule type="cellIs" dxfId="12767" priority="993" operator="lessThan">
      <formula>$C$4</formula>
    </cfRule>
  </conditionalFormatting>
  <conditionalFormatting sqref="AR44">
    <cfRule type="cellIs" dxfId="12766" priority="994" operator="lessThan">
      <formula>$C$4</formula>
    </cfRule>
  </conditionalFormatting>
  <conditionalFormatting sqref="AR45">
    <cfRule type="cellIs" dxfId="12765" priority="995" operator="lessThan">
      <formula>$C$4</formula>
    </cfRule>
  </conditionalFormatting>
  <conditionalFormatting sqref="AR46">
    <cfRule type="cellIs" dxfId="12764" priority="996" operator="lessThan">
      <formula>$C$4</formula>
    </cfRule>
  </conditionalFormatting>
  <conditionalFormatting sqref="AR47">
    <cfRule type="cellIs" dxfId="12763" priority="997" operator="lessThan">
      <formula>$C$4</formula>
    </cfRule>
  </conditionalFormatting>
  <conditionalFormatting sqref="AR48">
    <cfRule type="cellIs" dxfId="12762" priority="998" operator="lessThan">
      <formula>$C$4</formula>
    </cfRule>
  </conditionalFormatting>
  <conditionalFormatting sqref="AR49">
    <cfRule type="cellIs" dxfId="12761" priority="999" operator="lessThan">
      <formula>$C$4</formula>
    </cfRule>
  </conditionalFormatting>
  <conditionalFormatting sqref="AR50">
    <cfRule type="cellIs" dxfId="12760" priority="1000" operator="lessThan">
      <formula>$C$4</formula>
    </cfRule>
  </conditionalFormatting>
  <conditionalFormatting sqref="AS11">
    <cfRule type="cellIs" dxfId="12759" priority="1001" operator="lessThan">
      <formula>$C$4</formula>
    </cfRule>
  </conditionalFormatting>
  <conditionalFormatting sqref="AS12">
    <cfRule type="cellIs" dxfId="12758" priority="1002" operator="lessThan">
      <formula>$C$4</formula>
    </cfRule>
  </conditionalFormatting>
  <conditionalFormatting sqref="AS13">
    <cfRule type="cellIs" dxfId="12757" priority="1003" operator="lessThan">
      <formula>$C$4</formula>
    </cfRule>
  </conditionalFormatting>
  <conditionalFormatting sqref="AS14">
    <cfRule type="cellIs" dxfId="12756" priority="1004" operator="lessThan">
      <formula>$C$4</formula>
    </cfRule>
  </conditionalFormatting>
  <conditionalFormatting sqref="AS15">
    <cfRule type="cellIs" dxfId="12755" priority="1005" operator="lessThan">
      <formula>$C$4</formula>
    </cfRule>
  </conditionalFormatting>
  <conditionalFormatting sqref="AS16">
    <cfRule type="cellIs" dxfId="12754" priority="1006" operator="lessThan">
      <formula>$C$4</formula>
    </cfRule>
  </conditionalFormatting>
  <conditionalFormatting sqref="AS17">
    <cfRule type="cellIs" dxfId="12753" priority="1007" operator="lessThan">
      <formula>$C$4</formula>
    </cfRule>
  </conditionalFormatting>
  <conditionalFormatting sqref="AS18">
    <cfRule type="cellIs" dxfId="12752" priority="1008" operator="lessThan">
      <formula>$C$4</formula>
    </cfRule>
  </conditionalFormatting>
  <conditionalFormatting sqref="AS19">
    <cfRule type="cellIs" dxfId="12751" priority="1009" operator="lessThan">
      <formula>$C$4</formula>
    </cfRule>
  </conditionalFormatting>
  <conditionalFormatting sqref="AS20">
    <cfRule type="cellIs" dxfId="12750" priority="1010" operator="lessThan">
      <formula>$C$4</formula>
    </cfRule>
  </conditionalFormatting>
  <conditionalFormatting sqref="AS21">
    <cfRule type="cellIs" dxfId="12749" priority="1011" operator="lessThan">
      <formula>$C$4</formula>
    </cfRule>
  </conditionalFormatting>
  <conditionalFormatting sqref="AS22">
    <cfRule type="cellIs" dxfId="12748" priority="1012" operator="lessThan">
      <formula>$C$4</formula>
    </cfRule>
  </conditionalFormatting>
  <conditionalFormatting sqref="AS23">
    <cfRule type="cellIs" dxfId="12747" priority="1013" operator="lessThan">
      <formula>$C$4</formula>
    </cfRule>
  </conditionalFormatting>
  <conditionalFormatting sqref="AS24">
    <cfRule type="cellIs" dxfId="12746" priority="1014" operator="lessThan">
      <formula>$C$4</formula>
    </cfRule>
  </conditionalFormatting>
  <conditionalFormatting sqref="AS25">
    <cfRule type="cellIs" dxfId="12745" priority="1015" operator="lessThan">
      <formula>$C$4</formula>
    </cfRule>
  </conditionalFormatting>
  <conditionalFormatting sqref="AS26">
    <cfRule type="cellIs" dxfId="12744" priority="1016" operator="lessThan">
      <formula>$C$4</formula>
    </cfRule>
  </conditionalFormatting>
  <conditionalFormatting sqref="AS27">
    <cfRule type="cellIs" dxfId="12743" priority="1017" operator="lessThan">
      <formula>$C$4</formula>
    </cfRule>
  </conditionalFormatting>
  <conditionalFormatting sqref="AS28">
    <cfRule type="cellIs" dxfId="12742" priority="1018" operator="lessThan">
      <formula>$C$4</formula>
    </cfRule>
  </conditionalFormatting>
  <conditionalFormatting sqref="AS29">
    <cfRule type="cellIs" dxfId="12741" priority="1019" operator="lessThan">
      <formula>$C$4</formula>
    </cfRule>
  </conditionalFormatting>
  <conditionalFormatting sqref="AS30">
    <cfRule type="cellIs" dxfId="12740" priority="1020" operator="lessThan">
      <formula>$C$4</formula>
    </cfRule>
  </conditionalFormatting>
  <conditionalFormatting sqref="AS31">
    <cfRule type="cellIs" dxfId="12739" priority="1021" operator="lessThan">
      <formula>$C$4</formula>
    </cfRule>
  </conditionalFormatting>
  <conditionalFormatting sqref="AS32">
    <cfRule type="cellIs" dxfId="12738" priority="1022" operator="lessThan">
      <formula>$C$4</formula>
    </cfRule>
  </conditionalFormatting>
  <conditionalFormatting sqref="AS33">
    <cfRule type="cellIs" dxfId="12737" priority="1023" operator="lessThan">
      <formula>$C$4</formula>
    </cfRule>
  </conditionalFormatting>
  <conditionalFormatting sqref="AS34">
    <cfRule type="cellIs" dxfId="12736" priority="1024" operator="lessThan">
      <formula>$C$4</formula>
    </cfRule>
  </conditionalFormatting>
  <conditionalFormatting sqref="AS35">
    <cfRule type="cellIs" dxfId="12735" priority="1025" operator="lessThan">
      <formula>$C$4</formula>
    </cfRule>
  </conditionalFormatting>
  <conditionalFormatting sqref="AS36">
    <cfRule type="cellIs" dxfId="12734" priority="1026" operator="lessThan">
      <formula>$C$4</formula>
    </cfRule>
  </conditionalFormatting>
  <conditionalFormatting sqref="AS37">
    <cfRule type="cellIs" dxfId="12733" priority="1027" operator="lessThan">
      <formula>$C$4</formula>
    </cfRule>
  </conditionalFormatting>
  <conditionalFormatting sqref="AS38">
    <cfRule type="cellIs" dxfId="12732" priority="1028" operator="lessThan">
      <formula>$C$4</formula>
    </cfRule>
  </conditionalFormatting>
  <conditionalFormatting sqref="AS39">
    <cfRule type="cellIs" dxfId="12731" priority="1029" operator="lessThan">
      <formula>$C$4</formula>
    </cfRule>
  </conditionalFormatting>
  <conditionalFormatting sqref="AS40">
    <cfRule type="cellIs" dxfId="12730" priority="1030" operator="lessThan">
      <formula>$C$4</formula>
    </cfRule>
  </conditionalFormatting>
  <conditionalFormatting sqref="AS41">
    <cfRule type="cellIs" dxfId="12729" priority="1031" operator="lessThan">
      <formula>$C$4</formula>
    </cfRule>
  </conditionalFormatting>
  <conditionalFormatting sqref="AS42">
    <cfRule type="cellIs" dxfId="12728" priority="1032" operator="lessThan">
      <formula>$C$4</formula>
    </cfRule>
  </conditionalFormatting>
  <conditionalFormatting sqref="AS43">
    <cfRule type="cellIs" dxfId="12727" priority="1033" operator="lessThan">
      <formula>$C$4</formula>
    </cfRule>
  </conditionalFormatting>
  <conditionalFormatting sqref="AS44">
    <cfRule type="cellIs" dxfId="12726" priority="1034" operator="lessThan">
      <formula>$C$4</formula>
    </cfRule>
  </conditionalFormatting>
  <conditionalFormatting sqref="AS45">
    <cfRule type="cellIs" dxfId="12725" priority="1035" operator="lessThan">
      <formula>$C$4</formula>
    </cfRule>
  </conditionalFormatting>
  <conditionalFormatting sqref="AS46">
    <cfRule type="cellIs" dxfId="12724" priority="1036" operator="lessThan">
      <formula>$C$4</formula>
    </cfRule>
  </conditionalFormatting>
  <conditionalFormatting sqref="AS47">
    <cfRule type="cellIs" dxfId="12723" priority="1037" operator="lessThan">
      <formula>$C$4</formula>
    </cfRule>
  </conditionalFormatting>
  <conditionalFormatting sqref="AS48">
    <cfRule type="cellIs" dxfId="12722" priority="1038" operator="lessThan">
      <formula>$C$4</formula>
    </cfRule>
  </conditionalFormatting>
  <conditionalFormatting sqref="AS49">
    <cfRule type="cellIs" dxfId="12721" priority="1039" operator="lessThan">
      <formula>$C$4</formula>
    </cfRule>
  </conditionalFormatting>
  <conditionalFormatting sqref="AS50">
    <cfRule type="cellIs" dxfId="12720" priority="1040" operator="lessThan">
      <formula>$C$4</formula>
    </cfRule>
  </conditionalFormatting>
  <conditionalFormatting sqref="AT11">
    <cfRule type="cellIs" dxfId="12719" priority="1041" operator="lessThan">
      <formula>$C$4</formula>
    </cfRule>
  </conditionalFormatting>
  <conditionalFormatting sqref="AT12">
    <cfRule type="cellIs" dxfId="12718" priority="1042" operator="lessThan">
      <formula>$C$4</formula>
    </cfRule>
  </conditionalFormatting>
  <conditionalFormatting sqref="AT13">
    <cfRule type="cellIs" dxfId="12717" priority="1043" operator="lessThan">
      <formula>$C$4</formula>
    </cfRule>
  </conditionalFormatting>
  <conditionalFormatting sqref="AT14">
    <cfRule type="cellIs" dxfId="12716" priority="1044" operator="lessThan">
      <formula>$C$4</formula>
    </cfRule>
  </conditionalFormatting>
  <conditionalFormatting sqref="AT15">
    <cfRule type="cellIs" dxfId="12715" priority="1045" operator="lessThan">
      <formula>$C$4</formula>
    </cfRule>
  </conditionalFormatting>
  <conditionalFormatting sqref="AT16">
    <cfRule type="cellIs" dxfId="12714" priority="1046" operator="lessThan">
      <formula>$C$4</formula>
    </cfRule>
  </conditionalFormatting>
  <conditionalFormatting sqref="AT17">
    <cfRule type="cellIs" dxfId="12713" priority="1047" operator="lessThan">
      <formula>$C$4</formula>
    </cfRule>
  </conditionalFormatting>
  <conditionalFormatting sqref="AT18">
    <cfRule type="cellIs" dxfId="12712" priority="1048" operator="lessThan">
      <formula>$C$4</formula>
    </cfRule>
  </conditionalFormatting>
  <conditionalFormatting sqref="AT19">
    <cfRule type="cellIs" dxfId="12711" priority="1049" operator="lessThan">
      <formula>$C$4</formula>
    </cfRule>
  </conditionalFormatting>
  <conditionalFormatting sqref="AT20">
    <cfRule type="cellIs" dxfId="12710" priority="1050" operator="lessThan">
      <formula>$C$4</formula>
    </cfRule>
  </conditionalFormatting>
  <conditionalFormatting sqref="AT21">
    <cfRule type="cellIs" dxfId="12709" priority="1051" operator="lessThan">
      <formula>$C$4</formula>
    </cfRule>
  </conditionalFormatting>
  <conditionalFormatting sqref="AT22">
    <cfRule type="cellIs" dxfId="12708" priority="1052" operator="lessThan">
      <formula>$C$4</formula>
    </cfRule>
  </conditionalFormatting>
  <conditionalFormatting sqref="AT23">
    <cfRule type="cellIs" dxfId="12707" priority="1053" operator="lessThan">
      <formula>$C$4</formula>
    </cfRule>
  </conditionalFormatting>
  <conditionalFormatting sqref="AT24">
    <cfRule type="cellIs" dxfId="12706" priority="1054" operator="lessThan">
      <formula>$C$4</formula>
    </cfRule>
  </conditionalFormatting>
  <conditionalFormatting sqref="AT25">
    <cfRule type="cellIs" dxfId="12705" priority="1055" operator="lessThan">
      <formula>$C$4</formula>
    </cfRule>
  </conditionalFormatting>
  <conditionalFormatting sqref="AT26">
    <cfRule type="cellIs" dxfId="12704" priority="1056" operator="lessThan">
      <formula>$C$4</formula>
    </cfRule>
  </conditionalFormatting>
  <conditionalFormatting sqref="AT27">
    <cfRule type="cellIs" dxfId="12703" priority="1057" operator="lessThan">
      <formula>$C$4</formula>
    </cfRule>
  </conditionalFormatting>
  <conditionalFormatting sqref="AT28">
    <cfRule type="cellIs" dxfId="12702" priority="1058" operator="lessThan">
      <formula>$C$4</formula>
    </cfRule>
  </conditionalFormatting>
  <conditionalFormatting sqref="AT29">
    <cfRule type="cellIs" dxfId="12701" priority="1059" operator="lessThan">
      <formula>$C$4</formula>
    </cfRule>
  </conditionalFormatting>
  <conditionalFormatting sqref="AT30">
    <cfRule type="cellIs" dxfId="12700" priority="1060" operator="lessThan">
      <formula>$C$4</formula>
    </cfRule>
  </conditionalFormatting>
  <conditionalFormatting sqref="AT31">
    <cfRule type="cellIs" dxfId="12699" priority="1061" operator="lessThan">
      <formula>$C$4</formula>
    </cfRule>
  </conditionalFormatting>
  <conditionalFormatting sqref="AT32">
    <cfRule type="cellIs" dxfId="12698" priority="1062" operator="lessThan">
      <formula>$C$4</formula>
    </cfRule>
  </conditionalFormatting>
  <conditionalFormatting sqref="AT33">
    <cfRule type="cellIs" dxfId="12697" priority="1063" operator="lessThan">
      <formula>$C$4</formula>
    </cfRule>
  </conditionalFormatting>
  <conditionalFormatting sqref="AT34">
    <cfRule type="cellIs" dxfId="12696" priority="1064" operator="lessThan">
      <formula>$C$4</formula>
    </cfRule>
  </conditionalFormatting>
  <conditionalFormatting sqref="AT35">
    <cfRule type="cellIs" dxfId="12695" priority="1065" operator="lessThan">
      <formula>$C$4</formula>
    </cfRule>
  </conditionalFormatting>
  <conditionalFormatting sqref="AT36">
    <cfRule type="cellIs" dxfId="12694" priority="1066" operator="lessThan">
      <formula>$C$4</formula>
    </cfRule>
  </conditionalFormatting>
  <conditionalFormatting sqref="AT37">
    <cfRule type="cellIs" dxfId="12693" priority="1067" operator="lessThan">
      <formula>$C$4</formula>
    </cfRule>
  </conditionalFormatting>
  <conditionalFormatting sqref="AT38">
    <cfRule type="cellIs" dxfId="12692" priority="1068" operator="lessThan">
      <formula>$C$4</formula>
    </cfRule>
  </conditionalFormatting>
  <conditionalFormatting sqref="AT39">
    <cfRule type="cellIs" dxfId="12691" priority="1069" operator="lessThan">
      <formula>$C$4</formula>
    </cfRule>
  </conditionalFormatting>
  <conditionalFormatting sqref="AT40">
    <cfRule type="cellIs" dxfId="12690" priority="1070" operator="lessThan">
      <formula>$C$4</formula>
    </cfRule>
  </conditionalFormatting>
  <conditionalFormatting sqref="AT41">
    <cfRule type="cellIs" dxfId="12689" priority="1071" operator="lessThan">
      <formula>$C$4</formula>
    </cfRule>
  </conditionalFormatting>
  <conditionalFormatting sqref="AT42">
    <cfRule type="cellIs" dxfId="12688" priority="1072" operator="lessThan">
      <formula>$C$4</formula>
    </cfRule>
  </conditionalFormatting>
  <conditionalFormatting sqref="AT43">
    <cfRule type="cellIs" dxfId="12687" priority="1073" operator="lessThan">
      <formula>$C$4</formula>
    </cfRule>
  </conditionalFormatting>
  <conditionalFormatting sqref="AT44">
    <cfRule type="cellIs" dxfId="12686" priority="1074" operator="lessThan">
      <formula>$C$4</formula>
    </cfRule>
  </conditionalFormatting>
  <conditionalFormatting sqref="AT45">
    <cfRule type="cellIs" dxfId="12685" priority="1075" operator="lessThan">
      <formula>$C$4</formula>
    </cfRule>
  </conditionalFormatting>
  <conditionalFormatting sqref="AT46">
    <cfRule type="cellIs" dxfId="12684" priority="1076" operator="lessThan">
      <formula>$C$4</formula>
    </cfRule>
  </conditionalFormatting>
  <conditionalFormatting sqref="AT47">
    <cfRule type="cellIs" dxfId="12683" priority="1077" operator="lessThan">
      <formula>$C$4</formula>
    </cfRule>
  </conditionalFormatting>
  <conditionalFormatting sqref="AT48">
    <cfRule type="cellIs" dxfId="12682" priority="1078" operator="lessThan">
      <formula>$C$4</formula>
    </cfRule>
  </conditionalFormatting>
  <conditionalFormatting sqref="AT49">
    <cfRule type="cellIs" dxfId="12681" priority="1079" operator="lessThan">
      <formula>$C$4</formula>
    </cfRule>
  </conditionalFormatting>
  <conditionalFormatting sqref="AT50">
    <cfRule type="cellIs" dxfId="12680" priority="1080" operator="lessThan">
      <formula>$C$4</formula>
    </cfRule>
  </conditionalFormatting>
  <conditionalFormatting sqref="AU11 AU14 AU17 AU20 AU23 AU26 AU29 AU32 AU35 AU38">
    <cfRule type="cellIs" dxfId="12679" priority="1081" operator="lessThan">
      <formula>$C$4</formula>
    </cfRule>
  </conditionalFormatting>
  <conditionalFormatting sqref="AU12 AU15 AU18 AU21 AU24 AU27 AU30 AU33 AU36 AU39">
    <cfRule type="cellIs" dxfId="12678" priority="1082" operator="lessThan">
      <formula>$C$4</formula>
    </cfRule>
  </conditionalFormatting>
  <conditionalFormatting sqref="AU13 AU16 AU19 AU22 AU25 AU28 AU31 AU34 AU37 AU40">
    <cfRule type="cellIs" dxfId="12677" priority="1083" operator="lessThan">
      <formula>$C$4</formula>
    </cfRule>
  </conditionalFormatting>
  <conditionalFormatting sqref="AU41">
    <cfRule type="cellIs" dxfId="12676" priority="1111" operator="lessThan">
      <formula>$C$4</formula>
    </cfRule>
  </conditionalFormatting>
  <conditionalFormatting sqref="AU42">
    <cfRule type="cellIs" dxfId="12675" priority="1112" operator="lessThan">
      <formula>$C$4</formula>
    </cfRule>
  </conditionalFormatting>
  <conditionalFormatting sqref="AU43">
    <cfRule type="cellIs" dxfId="12674" priority="1113" operator="lessThan">
      <formula>$C$4</formula>
    </cfRule>
  </conditionalFormatting>
  <conditionalFormatting sqref="AU44">
    <cfRule type="cellIs" dxfId="12673" priority="1114" operator="lessThan">
      <formula>$C$4</formula>
    </cfRule>
  </conditionalFormatting>
  <conditionalFormatting sqref="AU45">
    <cfRule type="cellIs" dxfId="12672" priority="1115" operator="lessThan">
      <formula>$C$4</formula>
    </cfRule>
  </conditionalFormatting>
  <conditionalFormatting sqref="AU46">
    <cfRule type="cellIs" dxfId="12671" priority="1116" operator="lessThan">
      <formula>$C$4</formula>
    </cfRule>
  </conditionalFormatting>
  <conditionalFormatting sqref="AU47">
    <cfRule type="cellIs" dxfId="12670" priority="1117" operator="lessThan">
      <formula>$C$4</formula>
    </cfRule>
  </conditionalFormatting>
  <conditionalFormatting sqref="AU48">
    <cfRule type="cellIs" dxfId="12669" priority="1118" operator="lessThan">
      <formula>$C$4</formula>
    </cfRule>
  </conditionalFormatting>
  <conditionalFormatting sqref="AU49">
    <cfRule type="cellIs" dxfId="12668" priority="1119" operator="lessThan">
      <formula>$C$4</formula>
    </cfRule>
  </conditionalFormatting>
  <conditionalFormatting sqref="AU50">
    <cfRule type="cellIs" dxfId="12667" priority="1120" operator="lessThan">
      <formula>$C$4</formula>
    </cfRule>
  </conditionalFormatting>
  <conditionalFormatting sqref="AV11 AV14 AV17 AV20 AV23 AV26 AV29 AV32 AV35 AV38">
    <cfRule type="cellIs" dxfId="12666" priority="1121" operator="lessThan">
      <formula>$C$4</formula>
    </cfRule>
  </conditionalFormatting>
  <conditionalFormatting sqref="AV12 AV15 AV18 AV21 AV24 AV27 AV30 AV33 AV36 AV39">
    <cfRule type="cellIs" dxfId="12665" priority="1122" operator="lessThan">
      <formula>$C$4</formula>
    </cfRule>
  </conditionalFormatting>
  <conditionalFormatting sqref="AV13 AV16 AV19 AV22 AV25 AV28 AV31 AV34 AV37 AV40">
    <cfRule type="cellIs" dxfId="12664" priority="1123" operator="lessThan">
      <formula>$C$4</formula>
    </cfRule>
  </conditionalFormatting>
  <conditionalFormatting sqref="AV41">
    <cfRule type="cellIs" dxfId="12663" priority="1151" operator="lessThan">
      <formula>$C$4</formula>
    </cfRule>
  </conditionalFormatting>
  <conditionalFormatting sqref="AV42">
    <cfRule type="cellIs" dxfId="12662" priority="1152" operator="lessThan">
      <formula>$C$4</formula>
    </cfRule>
  </conditionalFormatting>
  <conditionalFormatting sqref="AV43">
    <cfRule type="cellIs" dxfId="12661" priority="1153" operator="lessThan">
      <formula>$C$4</formula>
    </cfRule>
  </conditionalFormatting>
  <conditionalFormatting sqref="AV44">
    <cfRule type="cellIs" dxfId="12660" priority="1154" operator="lessThan">
      <formula>$C$4</formula>
    </cfRule>
  </conditionalFormatting>
  <conditionalFormatting sqref="AV45">
    <cfRule type="cellIs" dxfId="12659" priority="1155" operator="lessThan">
      <formula>$C$4</formula>
    </cfRule>
  </conditionalFormatting>
  <conditionalFormatting sqref="AV46">
    <cfRule type="cellIs" dxfId="12658" priority="1156" operator="lessThan">
      <formula>$C$4</formula>
    </cfRule>
  </conditionalFormatting>
  <conditionalFormatting sqref="AV47">
    <cfRule type="cellIs" dxfId="12657" priority="1157" operator="lessThan">
      <formula>$C$4</formula>
    </cfRule>
  </conditionalFormatting>
  <conditionalFormatting sqref="AV48">
    <cfRule type="cellIs" dxfId="12656" priority="1158" operator="lessThan">
      <formula>$C$4</formula>
    </cfRule>
  </conditionalFormatting>
  <conditionalFormatting sqref="AV49">
    <cfRule type="cellIs" dxfId="12655" priority="1159" operator="lessThan">
      <formula>$C$4</formula>
    </cfRule>
  </conditionalFormatting>
  <conditionalFormatting sqref="AV50">
    <cfRule type="cellIs" dxfId="12654" priority="1160" operator="lessThan">
      <formula>$C$4</formula>
    </cfRule>
  </conditionalFormatting>
  <conditionalFormatting sqref="AW11 AW14 AW17 AW20 AW23 AW26 AW29 AW32 AW35 AW38">
    <cfRule type="cellIs" dxfId="12653" priority="1161" operator="lessThan">
      <formula>$C$4</formula>
    </cfRule>
  </conditionalFormatting>
  <conditionalFormatting sqref="AW12 AW15 AW18 AW21 AW24 AW27 AW30 AW33 AW36 AW39">
    <cfRule type="cellIs" dxfId="12652" priority="1162" operator="lessThan">
      <formula>$C$4</formula>
    </cfRule>
  </conditionalFormatting>
  <conditionalFormatting sqref="AW13 AW16 AW19 AW22 AW25 AW28 AW31 AW34 AW37 AW40">
    <cfRule type="cellIs" dxfId="12651" priority="1163" operator="lessThan">
      <formula>$C$4</formula>
    </cfRule>
  </conditionalFormatting>
  <conditionalFormatting sqref="AW41">
    <cfRule type="cellIs" dxfId="12650" priority="1191" operator="lessThan">
      <formula>$C$4</formula>
    </cfRule>
  </conditionalFormatting>
  <conditionalFormatting sqref="AW42">
    <cfRule type="cellIs" dxfId="12649" priority="1192" operator="lessThan">
      <formula>$C$4</formula>
    </cfRule>
  </conditionalFormatting>
  <conditionalFormatting sqref="AW43">
    <cfRule type="cellIs" dxfId="12648" priority="1193" operator="lessThan">
      <formula>$C$4</formula>
    </cfRule>
  </conditionalFormatting>
  <conditionalFormatting sqref="AW44">
    <cfRule type="cellIs" dxfId="12647" priority="1194" operator="lessThan">
      <formula>$C$4</formula>
    </cfRule>
  </conditionalFormatting>
  <conditionalFormatting sqref="AW45">
    <cfRule type="cellIs" dxfId="12646" priority="1195" operator="lessThan">
      <formula>$C$4</formula>
    </cfRule>
  </conditionalFormatting>
  <conditionalFormatting sqref="AW46">
    <cfRule type="cellIs" dxfId="12645" priority="1196" operator="lessThan">
      <formula>$C$4</formula>
    </cfRule>
  </conditionalFormatting>
  <conditionalFormatting sqref="AW47">
    <cfRule type="cellIs" dxfId="12644" priority="1197" operator="lessThan">
      <formula>$C$4</formula>
    </cfRule>
  </conditionalFormatting>
  <conditionalFormatting sqref="AW48">
    <cfRule type="cellIs" dxfId="12643" priority="1198" operator="lessThan">
      <formula>$C$4</formula>
    </cfRule>
  </conditionalFormatting>
  <conditionalFormatting sqref="AW49">
    <cfRule type="cellIs" dxfId="12642" priority="1199" operator="lessThan">
      <formula>$C$4</formula>
    </cfRule>
  </conditionalFormatting>
  <conditionalFormatting sqref="AW50">
    <cfRule type="cellIs" dxfId="12641" priority="1200" operator="lessThan">
      <formula>$C$4</formula>
    </cfRule>
  </conditionalFormatting>
  <conditionalFormatting sqref="AX11">
    <cfRule type="cellIs" dxfId="12640" priority="1201" operator="lessThan">
      <formula>$C$4</formula>
    </cfRule>
  </conditionalFormatting>
  <conditionalFormatting sqref="AX12">
    <cfRule type="cellIs" dxfId="12639" priority="1202" operator="lessThan">
      <formula>$C$4</formula>
    </cfRule>
  </conditionalFormatting>
  <conditionalFormatting sqref="AX13">
    <cfRule type="cellIs" dxfId="12638" priority="1203" operator="lessThan">
      <formula>$C$4</formula>
    </cfRule>
  </conditionalFormatting>
  <conditionalFormatting sqref="AX14">
    <cfRule type="cellIs" dxfId="12637" priority="1204" operator="lessThan">
      <formula>$C$4</formula>
    </cfRule>
  </conditionalFormatting>
  <conditionalFormatting sqref="AX15">
    <cfRule type="cellIs" dxfId="12636" priority="1205" operator="lessThan">
      <formula>$C$4</formula>
    </cfRule>
  </conditionalFormatting>
  <conditionalFormatting sqref="AX16">
    <cfRule type="cellIs" dxfId="12635" priority="1206" operator="lessThan">
      <formula>$C$4</formula>
    </cfRule>
  </conditionalFormatting>
  <conditionalFormatting sqref="AX17">
    <cfRule type="cellIs" dxfId="12634" priority="1207" operator="lessThan">
      <formula>$C$4</formula>
    </cfRule>
  </conditionalFormatting>
  <conditionalFormatting sqref="AX18">
    <cfRule type="cellIs" dxfId="12633" priority="1208" operator="lessThan">
      <formula>$C$4</formula>
    </cfRule>
  </conditionalFormatting>
  <conditionalFormatting sqref="AX19">
    <cfRule type="cellIs" dxfId="12632" priority="1209" operator="lessThan">
      <formula>$C$4</formula>
    </cfRule>
  </conditionalFormatting>
  <conditionalFormatting sqref="AX20">
    <cfRule type="cellIs" dxfId="12631" priority="1210" operator="lessThan">
      <formula>$C$4</formula>
    </cfRule>
  </conditionalFormatting>
  <conditionalFormatting sqref="AX21">
    <cfRule type="cellIs" dxfId="12630" priority="1211" operator="lessThan">
      <formula>$C$4</formula>
    </cfRule>
  </conditionalFormatting>
  <conditionalFormatting sqref="AX22">
    <cfRule type="cellIs" dxfId="12629" priority="1212" operator="lessThan">
      <formula>$C$4</formula>
    </cfRule>
  </conditionalFormatting>
  <conditionalFormatting sqref="AX23">
    <cfRule type="cellIs" dxfId="12628" priority="1213" operator="lessThan">
      <formula>$C$4</formula>
    </cfRule>
  </conditionalFormatting>
  <conditionalFormatting sqref="AX24">
    <cfRule type="cellIs" dxfId="12627" priority="1214" operator="lessThan">
      <formula>$C$4</formula>
    </cfRule>
  </conditionalFormatting>
  <conditionalFormatting sqref="AX25">
    <cfRule type="cellIs" dxfId="12626" priority="1215" operator="lessThan">
      <formula>$C$4</formula>
    </cfRule>
  </conditionalFormatting>
  <conditionalFormatting sqref="AX26">
    <cfRule type="cellIs" dxfId="12625" priority="1216" operator="lessThan">
      <formula>$C$4</formula>
    </cfRule>
  </conditionalFormatting>
  <conditionalFormatting sqref="AX27">
    <cfRule type="cellIs" dxfId="12624" priority="1217" operator="lessThan">
      <formula>$C$4</formula>
    </cfRule>
  </conditionalFormatting>
  <conditionalFormatting sqref="AX28">
    <cfRule type="cellIs" dxfId="12623" priority="1218" operator="lessThan">
      <formula>$C$4</formula>
    </cfRule>
  </conditionalFormatting>
  <conditionalFormatting sqref="AX29">
    <cfRule type="cellIs" dxfId="12622" priority="1219" operator="lessThan">
      <formula>$C$4</formula>
    </cfRule>
  </conditionalFormatting>
  <conditionalFormatting sqref="AX30">
    <cfRule type="cellIs" dxfId="12621" priority="1220" operator="lessThan">
      <formula>$C$4</formula>
    </cfRule>
  </conditionalFormatting>
  <conditionalFormatting sqref="AX31">
    <cfRule type="cellIs" dxfId="12620" priority="1221" operator="lessThan">
      <formula>$C$4</formula>
    </cfRule>
  </conditionalFormatting>
  <conditionalFormatting sqref="AX32">
    <cfRule type="cellIs" dxfId="12619" priority="1222" operator="lessThan">
      <formula>$C$4</formula>
    </cfRule>
  </conditionalFormatting>
  <conditionalFormatting sqref="AX33">
    <cfRule type="cellIs" dxfId="12618" priority="1223" operator="lessThan">
      <formula>$C$4</formula>
    </cfRule>
  </conditionalFormatting>
  <conditionalFormatting sqref="AX34">
    <cfRule type="cellIs" dxfId="12617" priority="1224" operator="lessThan">
      <formula>$C$4</formula>
    </cfRule>
  </conditionalFormatting>
  <conditionalFormatting sqref="AX35">
    <cfRule type="cellIs" dxfId="12616" priority="1225" operator="lessThan">
      <formula>$C$4</formula>
    </cfRule>
  </conditionalFormatting>
  <conditionalFormatting sqref="AX36">
    <cfRule type="cellIs" dxfId="12615" priority="1226" operator="lessThan">
      <formula>$C$4</formula>
    </cfRule>
  </conditionalFormatting>
  <conditionalFormatting sqref="AX37">
    <cfRule type="cellIs" dxfId="12614" priority="1227" operator="lessThan">
      <formula>$C$4</formula>
    </cfRule>
  </conditionalFormatting>
  <conditionalFormatting sqref="AX38">
    <cfRule type="cellIs" dxfId="12613" priority="1228" operator="lessThan">
      <formula>$C$4</formula>
    </cfRule>
  </conditionalFormatting>
  <conditionalFormatting sqref="AX39">
    <cfRule type="cellIs" dxfId="12612" priority="1229" operator="lessThan">
      <formula>$C$4</formula>
    </cfRule>
  </conditionalFormatting>
  <conditionalFormatting sqref="AX40">
    <cfRule type="cellIs" dxfId="12611" priority="1230" operator="lessThan">
      <formula>$C$4</formula>
    </cfRule>
  </conditionalFormatting>
  <conditionalFormatting sqref="AX41">
    <cfRule type="cellIs" dxfId="12610" priority="1231" operator="lessThan">
      <formula>$C$4</formula>
    </cfRule>
  </conditionalFormatting>
  <conditionalFormatting sqref="AX42">
    <cfRule type="cellIs" dxfId="12609" priority="1232" operator="lessThan">
      <formula>$C$4</formula>
    </cfRule>
  </conditionalFormatting>
  <conditionalFormatting sqref="AX43">
    <cfRule type="cellIs" dxfId="12608" priority="1233" operator="lessThan">
      <formula>$C$4</formula>
    </cfRule>
  </conditionalFormatting>
  <conditionalFormatting sqref="AX44">
    <cfRule type="cellIs" dxfId="12607" priority="1234" operator="lessThan">
      <formula>$C$4</formula>
    </cfRule>
  </conditionalFormatting>
  <conditionalFormatting sqref="AX45">
    <cfRule type="cellIs" dxfId="12606" priority="1235" operator="lessThan">
      <formula>$C$4</formula>
    </cfRule>
  </conditionalFormatting>
  <conditionalFormatting sqref="AX46">
    <cfRule type="cellIs" dxfId="12605" priority="1236" operator="lessThan">
      <formula>$C$4</formula>
    </cfRule>
  </conditionalFormatting>
  <conditionalFormatting sqref="AX47">
    <cfRule type="cellIs" dxfId="12604" priority="1237" operator="lessThan">
      <formula>$C$4</formula>
    </cfRule>
  </conditionalFormatting>
  <conditionalFormatting sqref="AX48">
    <cfRule type="cellIs" dxfId="12603" priority="1238" operator="lessThan">
      <formula>$C$4</formula>
    </cfRule>
  </conditionalFormatting>
  <conditionalFormatting sqref="AX49">
    <cfRule type="cellIs" dxfId="12602" priority="1239" operator="lessThan">
      <formula>$C$4</formula>
    </cfRule>
  </conditionalFormatting>
  <conditionalFormatting sqref="AX50">
    <cfRule type="cellIs" dxfId="12601" priority="1240" operator="lessThan">
      <formula>$C$4</formula>
    </cfRule>
  </conditionalFormatting>
  <conditionalFormatting sqref="AY11">
    <cfRule type="cellIs" dxfId="12600" priority="1241" operator="lessThan">
      <formula>$C$4</formula>
    </cfRule>
  </conditionalFormatting>
  <conditionalFormatting sqref="AY12">
    <cfRule type="cellIs" dxfId="12599" priority="1242" operator="lessThan">
      <formula>$C$4</formula>
    </cfRule>
  </conditionalFormatting>
  <conditionalFormatting sqref="AY13">
    <cfRule type="cellIs" dxfId="12598" priority="1243" operator="lessThan">
      <formula>$C$4</formula>
    </cfRule>
  </conditionalFormatting>
  <conditionalFormatting sqref="AY14">
    <cfRule type="cellIs" dxfId="12597" priority="1244" operator="lessThan">
      <formula>$C$4</formula>
    </cfRule>
  </conditionalFormatting>
  <conditionalFormatting sqref="AY15">
    <cfRule type="cellIs" dxfId="12596" priority="1245" operator="lessThan">
      <formula>$C$4</formula>
    </cfRule>
  </conditionalFormatting>
  <conditionalFormatting sqref="AY16">
    <cfRule type="cellIs" dxfId="12595" priority="1246" operator="lessThan">
      <formula>$C$4</formula>
    </cfRule>
  </conditionalFormatting>
  <conditionalFormatting sqref="AY17">
    <cfRule type="cellIs" dxfId="12594" priority="1247" operator="lessThan">
      <formula>$C$4</formula>
    </cfRule>
  </conditionalFormatting>
  <conditionalFormatting sqref="AY18">
    <cfRule type="cellIs" dxfId="12593" priority="1248" operator="lessThan">
      <formula>$C$4</formula>
    </cfRule>
  </conditionalFormatting>
  <conditionalFormatting sqref="AY19">
    <cfRule type="cellIs" dxfId="12592" priority="1249" operator="lessThan">
      <formula>$C$4</formula>
    </cfRule>
  </conditionalFormatting>
  <conditionalFormatting sqref="AY20">
    <cfRule type="cellIs" dxfId="12591" priority="1250" operator="lessThan">
      <formula>$C$4</formula>
    </cfRule>
  </conditionalFormatting>
  <conditionalFormatting sqref="AY21">
    <cfRule type="cellIs" dxfId="12590" priority="1251" operator="lessThan">
      <formula>$C$4</formula>
    </cfRule>
  </conditionalFormatting>
  <conditionalFormatting sqref="AY22">
    <cfRule type="cellIs" dxfId="12589" priority="1252" operator="lessThan">
      <formula>$C$4</formula>
    </cfRule>
  </conditionalFormatting>
  <conditionalFormatting sqref="AY23">
    <cfRule type="cellIs" dxfId="12588" priority="1253" operator="lessThan">
      <formula>$C$4</formula>
    </cfRule>
  </conditionalFormatting>
  <conditionalFormatting sqref="AY24">
    <cfRule type="cellIs" dxfId="12587" priority="1254" operator="lessThan">
      <formula>$C$4</formula>
    </cfRule>
  </conditionalFormatting>
  <conditionalFormatting sqref="AY25">
    <cfRule type="cellIs" dxfId="12586" priority="1255" operator="lessThan">
      <formula>$C$4</formula>
    </cfRule>
  </conditionalFormatting>
  <conditionalFormatting sqref="AY26">
    <cfRule type="cellIs" dxfId="12585" priority="1256" operator="lessThan">
      <formula>$C$4</formula>
    </cfRule>
  </conditionalFormatting>
  <conditionalFormatting sqref="AY27">
    <cfRule type="cellIs" dxfId="12584" priority="1257" operator="lessThan">
      <formula>$C$4</formula>
    </cfRule>
  </conditionalFormatting>
  <conditionalFormatting sqref="AY28">
    <cfRule type="cellIs" dxfId="12583" priority="1258" operator="lessThan">
      <formula>$C$4</formula>
    </cfRule>
  </conditionalFormatting>
  <conditionalFormatting sqref="AY29">
    <cfRule type="cellIs" dxfId="12582" priority="1259" operator="lessThan">
      <formula>$C$4</formula>
    </cfRule>
  </conditionalFormatting>
  <conditionalFormatting sqref="AY30">
    <cfRule type="cellIs" dxfId="12581" priority="1260" operator="lessThan">
      <formula>$C$4</formula>
    </cfRule>
  </conditionalFormatting>
  <conditionalFormatting sqref="AY31">
    <cfRule type="cellIs" dxfId="12580" priority="1261" operator="lessThan">
      <formula>$C$4</formula>
    </cfRule>
  </conditionalFormatting>
  <conditionalFormatting sqref="AY32">
    <cfRule type="cellIs" dxfId="12579" priority="1262" operator="lessThan">
      <formula>$C$4</formula>
    </cfRule>
  </conditionalFormatting>
  <conditionalFormatting sqref="AY33">
    <cfRule type="cellIs" dxfId="12578" priority="1263" operator="lessThan">
      <formula>$C$4</formula>
    </cfRule>
  </conditionalFormatting>
  <conditionalFormatting sqref="AY34">
    <cfRule type="cellIs" dxfId="12577" priority="1264" operator="lessThan">
      <formula>$C$4</formula>
    </cfRule>
  </conditionalFormatting>
  <conditionalFormatting sqref="AY35">
    <cfRule type="cellIs" dxfId="12576" priority="1265" operator="lessThan">
      <formula>$C$4</formula>
    </cfRule>
  </conditionalFormatting>
  <conditionalFormatting sqref="AY36">
    <cfRule type="cellIs" dxfId="12575" priority="1266" operator="lessThan">
      <formula>$C$4</formula>
    </cfRule>
  </conditionalFormatting>
  <conditionalFormatting sqref="AY37">
    <cfRule type="cellIs" dxfId="12574" priority="1267" operator="lessThan">
      <formula>$C$4</formula>
    </cfRule>
  </conditionalFormatting>
  <conditionalFormatting sqref="AY38">
    <cfRule type="cellIs" dxfId="12573" priority="1268" operator="lessThan">
      <formula>$C$4</formula>
    </cfRule>
  </conditionalFormatting>
  <conditionalFormatting sqref="AY39">
    <cfRule type="cellIs" dxfId="12572" priority="1269" operator="lessThan">
      <formula>$C$4</formula>
    </cfRule>
  </conditionalFormatting>
  <conditionalFormatting sqref="AY40">
    <cfRule type="cellIs" dxfId="12571" priority="1270" operator="lessThan">
      <formula>$C$4</formula>
    </cfRule>
  </conditionalFormatting>
  <conditionalFormatting sqref="AY41">
    <cfRule type="cellIs" dxfId="12570" priority="1271" operator="lessThan">
      <formula>$C$4</formula>
    </cfRule>
  </conditionalFormatting>
  <conditionalFormatting sqref="AY42">
    <cfRule type="cellIs" dxfId="12569" priority="1272" operator="lessThan">
      <formula>$C$4</formula>
    </cfRule>
  </conditionalFormatting>
  <conditionalFormatting sqref="AY43">
    <cfRule type="cellIs" dxfId="12568" priority="1273" operator="lessThan">
      <formula>$C$4</formula>
    </cfRule>
  </conditionalFormatting>
  <conditionalFormatting sqref="AY44">
    <cfRule type="cellIs" dxfId="12567" priority="1274" operator="lessThan">
      <formula>$C$4</formula>
    </cfRule>
  </conditionalFormatting>
  <conditionalFormatting sqref="AY45">
    <cfRule type="cellIs" dxfId="12566" priority="1275" operator="lessThan">
      <formula>$C$4</formula>
    </cfRule>
  </conditionalFormatting>
  <conditionalFormatting sqref="AY46">
    <cfRule type="cellIs" dxfId="12565" priority="1276" operator="lessThan">
      <formula>$C$4</formula>
    </cfRule>
  </conditionalFormatting>
  <conditionalFormatting sqref="AY47">
    <cfRule type="cellIs" dxfId="12564" priority="1277" operator="lessThan">
      <formula>$C$4</formula>
    </cfRule>
  </conditionalFormatting>
  <conditionalFormatting sqref="AY48">
    <cfRule type="cellIs" dxfId="12563" priority="1278" operator="lessThan">
      <formula>$C$4</formula>
    </cfRule>
  </conditionalFormatting>
  <conditionalFormatting sqref="AY49">
    <cfRule type="cellIs" dxfId="12562" priority="1279" operator="lessThan">
      <formula>$C$4</formula>
    </cfRule>
  </conditionalFormatting>
  <conditionalFormatting sqref="AY50">
    <cfRule type="cellIs" dxfId="12561" priority="1280" operator="lessThan">
      <formula>$C$4</formula>
    </cfRule>
  </conditionalFormatting>
  <conditionalFormatting sqref="AZ11">
    <cfRule type="cellIs" dxfId="12560" priority="1281" operator="lessThan">
      <formula>$C$4</formula>
    </cfRule>
  </conditionalFormatting>
  <conditionalFormatting sqref="AZ12">
    <cfRule type="cellIs" dxfId="12559" priority="1282" operator="lessThan">
      <formula>$C$4</formula>
    </cfRule>
  </conditionalFormatting>
  <conditionalFormatting sqref="AZ13">
    <cfRule type="cellIs" dxfId="12558" priority="1283" operator="lessThan">
      <formula>$C$4</formula>
    </cfRule>
  </conditionalFormatting>
  <conditionalFormatting sqref="AZ14">
    <cfRule type="cellIs" dxfId="12557" priority="1284" operator="lessThan">
      <formula>$C$4</formula>
    </cfRule>
  </conditionalFormatting>
  <conditionalFormatting sqref="AZ15">
    <cfRule type="cellIs" dxfId="12556" priority="1285" operator="lessThan">
      <formula>$C$4</formula>
    </cfRule>
  </conditionalFormatting>
  <conditionalFormatting sqref="AZ16">
    <cfRule type="cellIs" dxfId="12555" priority="1286" operator="lessThan">
      <formula>$C$4</formula>
    </cfRule>
  </conditionalFormatting>
  <conditionalFormatting sqref="AZ17">
    <cfRule type="cellIs" dxfId="12554" priority="1287" operator="lessThan">
      <formula>$C$4</formula>
    </cfRule>
  </conditionalFormatting>
  <conditionalFormatting sqref="AZ18">
    <cfRule type="cellIs" dxfId="12553" priority="1288" operator="lessThan">
      <formula>$C$4</formula>
    </cfRule>
  </conditionalFormatting>
  <conditionalFormatting sqref="AZ19">
    <cfRule type="cellIs" dxfId="12552" priority="1289" operator="lessThan">
      <formula>$C$4</formula>
    </cfRule>
  </conditionalFormatting>
  <conditionalFormatting sqref="AZ20">
    <cfRule type="cellIs" dxfId="12551" priority="1290" operator="lessThan">
      <formula>$C$4</formula>
    </cfRule>
  </conditionalFormatting>
  <conditionalFormatting sqref="AZ21">
    <cfRule type="cellIs" dxfId="12550" priority="1291" operator="lessThan">
      <formula>$C$4</formula>
    </cfRule>
  </conditionalFormatting>
  <conditionalFormatting sqref="AZ22">
    <cfRule type="cellIs" dxfId="12549" priority="1292" operator="lessThan">
      <formula>$C$4</formula>
    </cfRule>
  </conditionalFormatting>
  <conditionalFormatting sqref="AZ23">
    <cfRule type="cellIs" dxfId="12548" priority="1293" operator="lessThan">
      <formula>$C$4</formula>
    </cfRule>
  </conditionalFormatting>
  <conditionalFormatting sqref="AZ24">
    <cfRule type="cellIs" dxfId="12547" priority="1294" operator="lessThan">
      <formula>$C$4</formula>
    </cfRule>
  </conditionalFormatting>
  <conditionalFormatting sqref="AZ25">
    <cfRule type="cellIs" dxfId="12546" priority="1295" operator="lessThan">
      <formula>$C$4</formula>
    </cfRule>
  </conditionalFormatting>
  <conditionalFormatting sqref="AZ26">
    <cfRule type="cellIs" dxfId="12545" priority="1296" operator="lessThan">
      <formula>$C$4</formula>
    </cfRule>
  </conditionalFormatting>
  <conditionalFormatting sqref="AZ27">
    <cfRule type="cellIs" dxfId="12544" priority="1297" operator="lessThan">
      <formula>$C$4</formula>
    </cfRule>
  </conditionalFormatting>
  <conditionalFormatting sqref="AZ28">
    <cfRule type="cellIs" dxfId="12543" priority="1298" operator="lessThan">
      <formula>$C$4</formula>
    </cfRule>
  </conditionalFormatting>
  <conditionalFormatting sqref="AZ29">
    <cfRule type="cellIs" dxfId="12542" priority="1299" operator="lessThan">
      <formula>$C$4</formula>
    </cfRule>
  </conditionalFormatting>
  <conditionalFormatting sqref="AZ30">
    <cfRule type="cellIs" dxfId="12541" priority="1300" operator="lessThan">
      <formula>$C$4</formula>
    </cfRule>
  </conditionalFormatting>
  <conditionalFormatting sqref="AZ31">
    <cfRule type="cellIs" dxfId="12540" priority="1301" operator="lessThan">
      <formula>$C$4</formula>
    </cfRule>
  </conditionalFormatting>
  <conditionalFormatting sqref="AZ32">
    <cfRule type="cellIs" dxfId="12539" priority="1302" operator="lessThan">
      <formula>$C$4</formula>
    </cfRule>
  </conditionalFormatting>
  <conditionalFormatting sqref="AZ33">
    <cfRule type="cellIs" dxfId="12538" priority="1303" operator="lessThan">
      <formula>$C$4</formula>
    </cfRule>
  </conditionalFormatting>
  <conditionalFormatting sqref="AZ34">
    <cfRule type="cellIs" dxfId="12537" priority="1304" operator="lessThan">
      <formula>$C$4</formula>
    </cfRule>
  </conditionalFormatting>
  <conditionalFormatting sqref="AZ35">
    <cfRule type="cellIs" dxfId="12536" priority="1305" operator="lessThan">
      <formula>$C$4</formula>
    </cfRule>
  </conditionalFormatting>
  <conditionalFormatting sqref="AZ36">
    <cfRule type="cellIs" dxfId="12535" priority="1306" operator="lessThan">
      <formula>$C$4</formula>
    </cfRule>
  </conditionalFormatting>
  <conditionalFormatting sqref="AZ37">
    <cfRule type="cellIs" dxfId="12534" priority="1307" operator="lessThan">
      <formula>$C$4</formula>
    </cfRule>
  </conditionalFormatting>
  <conditionalFormatting sqref="AZ38">
    <cfRule type="cellIs" dxfId="12533" priority="1308" operator="lessThan">
      <formula>$C$4</formula>
    </cfRule>
  </conditionalFormatting>
  <conditionalFormatting sqref="AZ39">
    <cfRule type="cellIs" dxfId="12532" priority="1309" operator="lessThan">
      <formula>$C$4</formula>
    </cfRule>
  </conditionalFormatting>
  <conditionalFormatting sqref="AZ40">
    <cfRule type="cellIs" dxfId="12531" priority="1310" operator="lessThan">
      <formula>$C$4</formula>
    </cfRule>
  </conditionalFormatting>
  <conditionalFormatting sqref="AZ41">
    <cfRule type="cellIs" dxfId="12530" priority="1311" operator="lessThan">
      <formula>$C$4</formula>
    </cfRule>
  </conditionalFormatting>
  <conditionalFormatting sqref="AZ42">
    <cfRule type="cellIs" dxfId="12529" priority="1312" operator="lessThan">
      <formula>$C$4</formula>
    </cfRule>
  </conditionalFormatting>
  <conditionalFormatting sqref="AZ43">
    <cfRule type="cellIs" dxfId="12528" priority="1313" operator="lessThan">
      <formula>$C$4</formula>
    </cfRule>
  </conditionalFormatting>
  <conditionalFormatting sqref="AZ44">
    <cfRule type="cellIs" dxfId="12527" priority="1314" operator="lessThan">
      <formula>$C$4</formula>
    </cfRule>
  </conditionalFormatting>
  <conditionalFormatting sqref="AZ45">
    <cfRule type="cellIs" dxfId="12526" priority="1315" operator="lessThan">
      <formula>$C$4</formula>
    </cfRule>
  </conditionalFormatting>
  <conditionalFormatting sqref="AZ46">
    <cfRule type="cellIs" dxfId="12525" priority="1316" operator="lessThan">
      <formula>$C$4</formula>
    </cfRule>
  </conditionalFormatting>
  <conditionalFormatting sqref="AZ47">
    <cfRule type="cellIs" dxfId="12524" priority="1317" operator="lessThan">
      <formula>$C$4</formula>
    </cfRule>
  </conditionalFormatting>
  <conditionalFormatting sqref="AZ48">
    <cfRule type="cellIs" dxfId="12523" priority="1318" operator="lessThan">
      <formula>$C$4</formula>
    </cfRule>
  </conditionalFormatting>
  <conditionalFormatting sqref="AZ49">
    <cfRule type="cellIs" dxfId="12522" priority="1319" operator="lessThan">
      <formula>$C$4</formula>
    </cfRule>
  </conditionalFormatting>
  <conditionalFormatting sqref="AZ50">
    <cfRule type="cellIs" dxfId="12521" priority="1320" operator="lessThan">
      <formula>$C$4</formula>
    </cfRule>
  </conditionalFormatting>
  <conditionalFormatting sqref="BA11">
    <cfRule type="cellIs" dxfId="12520" priority="1321" operator="lessThan">
      <formula>$C$4</formula>
    </cfRule>
  </conditionalFormatting>
  <conditionalFormatting sqref="BA12">
    <cfRule type="cellIs" dxfId="12519" priority="1322" operator="lessThan">
      <formula>$C$4</formula>
    </cfRule>
  </conditionalFormatting>
  <conditionalFormatting sqref="BA13">
    <cfRule type="cellIs" dxfId="12518" priority="1323" operator="lessThan">
      <formula>$C$4</formula>
    </cfRule>
  </conditionalFormatting>
  <conditionalFormatting sqref="BA14">
    <cfRule type="cellIs" dxfId="12517" priority="1324" operator="lessThan">
      <formula>$C$4</formula>
    </cfRule>
  </conditionalFormatting>
  <conditionalFormatting sqref="BA15">
    <cfRule type="cellIs" dxfId="12516" priority="1325" operator="lessThan">
      <formula>$C$4</formula>
    </cfRule>
  </conditionalFormatting>
  <conditionalFormatting sqref="BA16">
    <cfRule type="cellIs" dxfId="12515" priority="1326" operator="lessThan">
      <formula>$C$4</formula>
    </cfRule>
  </conditionalFormatting>
  <conditionalFormatting sqref="BA17">
    <cfRule type="cellIs" dxfId="12514" priority="1327" operator="lessThan">
      <formula>$C$4</formula>
    </cfRule>
  </conditionalFormatting>
  <conditionalFormatting sqref="BA18">
    <cfRule type="cellIs" dxfId="12513" priority="1328" operator="lessThan">
      <formula>$C$4</formula>
    </cfRule>
  </conditionalFormatting>
  <conditionalFormatting sqref="BA19">
    <cfRule type="cellIs" dxfId="12512" priority="1329" operator="lessThan">
      <formula>$C$4</formula>
    </cfRule>
  </conditionalFormatting>
  <conditionalFormatting sqref="BA20">
    <cfRule type="cellIs" dxfId="12511" priority="1330" operator="lessThan">
      <formula>$C$4</formula>
    </cfRule>
  </conditionalFormatting>
  <conditionalFormatting sqref="BA21">
    <cfRule type="cellIs" dxfId="12510" priority="1331" operator="lessThan">
      <formula>$C$4</formula>
    </cfRule>
  </conditionalFormatting>
  <conditionalFormatting sqref="BA22">
    <cfRule type="cellIs" dxfId="12509" priority="1332" operator="lessThan">
      <formula>$C$4</formula>
    </cfRule>
  </conditionalFormatting>
  <conditionalFormatting sqref="BA23">
    <cfRule type="cellIs" dxfId="12508" priority="1333" operator="lessThan">
      <formula>$C$4</formula>
    </cfRule>
  </conditionalFormatting>
  <conditionalFormatting sqref="BA24">
    <cfRule type="cellIs" dxfId="12507" priority="1334" operator="lessThan">
      <formula>$C$4</formula>
    </cfRule>
  </conditionalFormatting>
  <conditionalFormatting sqref="BA25">
    <cfRule type="cellIs" dxfId="12506" priority="1335" operator="lessThan">
      <formula>$C$4</formula>
    </cfRule>
  </conditionalFormatting>
  <conditionalFormatting sqref="BA26">
    <cfRule type="cellIs" dxfId="12505" priority="1336" operator="lessThan">
      <formula>$C$4</formula>
    </cfRule>
  </conditionalFormatting>
  <conditionalFormatting sqref="BA27">
    <cfRule type="cellIs" dxfId="12504" priority="1337" operator="lessThan">
      <formula>$C$4</formula>
    </cfRule>
  </conditionalFormatting>
  <conditionalFormatting sqref="BA28">
    <cfRule type="cellIs" dxfId="12503" priority="1338" operator="lessThan">
      <formula>$C$4</formula>
    </cfRule>
  </conditionalFormatting>
  <conditionalFormatting sqref="BA29">
    <cfRule type="cellIs" dxfId="12502" priority="1339" operator="lessThan">
      <formula>$C$4</formula>
    </cfRule>
  </conditionalFormatting>
  <conditionalFormatting sqref="BA30">
    <cfRule type="cellIs" dxfId="12501" priority="1340" operator="lessThan">
      <formula>$C$4</formula>
    </cfRule>
  </conditionalFormatting>
  <conditionalFormatting sqref="BA31">
    <cfRule type="cellIs" dxfId="12500" priority="1341" operator="lessThan">
      <formula>$C$4</formula>
    </cfRule>
  </conditionalFormatting>
  <conditionalFormatting sqref="BA32">
    <cfRule type="cellIs" dxfId="12499" priority="1342" operator="lessThan">
      <formula>$C$4</formula>
    </cfRule>
  </conditionalFormatting>
  <conditionalFormatting sqref="BA33">
    <cfRule type="cellIs" dxfId="12498" priority="1343" operator="lessThan">
      <formula>$C$4</formula>
    </cfRule>
  </conditionalFormatting>
  <conditionalFormatting sqref="BA34">
    <cfRule type="cellIs" dxfId="12497" priority="1344" operator="lessThan">
      <formula>$C$4</formula>
    </cfRule>
  </conditionalFormatting>
  <conditionalFormatting sqref="BA35">
    <cfRule type="cellIs" dxfId="12496" priority="1345" operator="lessThan">
      <formula>$C$4</formula>
    </cfRule>
  </conditionalFormatting>
  <conditionalFormatting sqref="BA36">
    <cfRule type="cellIs" dxfId="12495" priority="1346" operator="lessThan">
      <formula>$C$4</formula>
    </cfRule>
  </conditionalFormatting>
  <conditionalFormatting sqref="BA37">
    <cfRule type="cellIs" dxfId="12494" priority="1347" operator="lessThan">
      <formula>$C$4</formula>
    </cfRule>
  </conditionalFormatting>
  <conditionalFormatting sqref="BA38">
    <cfRule type="cellIs" dxfId="12493" priority="1348" operator="lessThan">
      <formula>$C$4</formula>
    </cfRule>
  </conditionalFormatting>
  <conditionalFormatting sqref="BA39">
    <cfRule type="cellIs" dxfId="12492" priority="1349" operator="lessThan">
      <formula>$C$4</formula>
    </cfRule>
  </conditionalFormatting>
  <conditionalFormatting sqref="BA40">
    <cfRule type="cellIs" dxfId="12491" priority="1350" operator="lessThan">
      <formula>$C$4</formula>
    </cfRule>
  </conditionalFormatting>
  <conditionalFormatting sqref="BA41">
    <cfRule type="cellIs" dxfId="12490" priority="1351" operator="lessThan">
      <formula>$C$4</formula>
    </cfRule>
  </conditionalFormatting>
  <conditionalFormatting sqref="BA42">
    <cfRule type="cellIs" dxfId="12489" priority="1352" operator="lessThan">
      <formula>$C$4</formula>
    </cfRule>
  </conditionalFormatting>
  <conditionalFormatting sqref="BA43">
    <cfRule type="cellIs" dxfId="12488" priority="1353" operator="lessThan">
      <formula>$C$4</formula>
    </cfRule>
  </conditionalFormatting>
  <conditionalFormatting sqref="BA44">
    <cfRule type="cellIs" dxfId="12487" priority="1354" operator="lessThan">
      <formula>$C$4</formula>
    </cfRule>
  </conditionalFormatting>
  <conditionalFormatting sqref="BA45">
    <cfRule type="cellIs" dxfId="12486" priority="1355" operator="lessThan">
      <formula>$C$4</formula>
    </cfRule>
  </conditionalFormatting>
  <conditionalFormatting sqref="BA46">
    <cfRule type="cellIs" dxfId="12485" priority="1356" operator="lessThan">
      <formula>$C$4</formula>
    </cfRule>
  </conditionalFormatting>
  <conditionalFormatting sqref="BA47">
    <cfRule type="cellIs" dxfId="12484" priority="1357" operator="lessThan">
      <formula>$C$4</formula>
    </cfRule>
  </conditionalFormatting>
  <conditionalFormatting sqref="BA48">
    <cfRule type="cellIs" dxfId="12483" priority="1358" operator="lessThan">
      <formula>$C$4</formula>
    </cfRule>
  </conditionalFormatting>
  <conditionalFormatting sqref="BA49">
    <cfRule type="cellIs" dxfId="12482" priority="1359" operator="lessThan">
      <formula>$C$4</formula>
    </cfRule>
  </conditionalFormatting>
  <conditionalFormatting sqref="BA50">
    <cfRule type="cellIs" dxfId="12481" priority="1360" operator="lessThan">
      <formula>$C$4</formula>
    </cfRule>
  </conditionalFormatting>
  <conditionalFormatting sqref="BB11">
    <cfRule type="cellIs" dxfId="12480" priority="1361" operator="lessThan">
      <formula>$C$4</formula>
    </cfRule>
  </conditionalFormatting>
  <conditionalFormatting sqref="BB12">
    <cfRule type="cellIs" dxfId="12479" priority="1362" operator="lessThan">
      <formula>$C$4</formula>
    </cfRule>
  </conditionalFormatting>
  <conditionalFormatting sqref="BB13">
    <cfRule type="cellIs" dxfId="12478" priority="1363" operator="lessThan">
      <formula>$C$4</formula>
    </cfRule>
  </conditionalFormatting>
  <conditionalFormatting sqref="BB14">
    <cfRule type="cellIs" dxfId="12477" priority="1364" operator="lessThan">
      <formula>$C$4</formula>
    </cfRule>
  </conditionalFormatting>
  <conditionalFormatting sqref="BB15">
    <cfRule type="cellIs" dxfId="12476" priority="1365" operator="lessThan">
      <formula>$C$4</formula>
    </cfRule>
  </conditionalFormatting>
  <conditionalFormatting sqref="BB16">
    <cfRule type="cellIs" dxfId="12475" priority="1366" operator="lessThan">
      <formula>$C$4</formula>
    </cfRule>
  </conditionalFormatting>
  <conditionalFormatting sqref="BB17">
    <cfRule type="cellIs" dxfId="12474" priority="1367" operator="lessThan">
      <formula>$C$4</formula>
    </cfRule>
  </conditionalFormatting>
  <conditionalFormatting sqref="BB18">
    <cfRule type="cellIs" dxfId="12473" priority="1368" operator="lessThan">
      <formula>$C$4</formula>
    </cfRule>
  </conditionalFormatting>
  <conditionalFormatting sqref="BB19">
    <cfRule type="cellIs" dxfId="12472" priority="1369" operator="lessThan">
      <formula>$C$4</formula>
    </cfRule>
  </conditionalFormatting>
  <conditionalFormatting sqref="BB20">
    <cfRule type="cellIs" dxfId="12471" priority="1370" operator="lessThan">
      <formula>$C$4</formula>
    </cfRule>
  </conditionalFormatting>
  <conditionalFormatting sqref="BB21">
    <cfRule type="cellIs" dxfId="12470" priority="1371" operator="lessThan">
      <formula>$C$4</formula>
    </cfRule>
  </conditionalFormatting>
  <conditionalFormatting sqref="BB22">
    <cfRule type="cellIs" dxfId="12469" priority="1372" operator="lessThan">
      <formula>$C$4</formula>
    </cfRule>
  </conditionalFormatting>
  <conditionalFormatting sqref="BB23">
    <cfRule type="cellIs" dxfId="12468" priority="1373" operator="lessThan">
      <formula>$C$4</formula>
    </cfRule>
  </conditionalFormatting>
  <conditionalFormatting sqref="BB24">
    <cfRule type="cellIs" dxfId="12467" priority="1374" operator="lessThan">
      <formula>$C$4</formula>
    </cfRule>
  </conditionalFormatting>
  <conditionalFormatting sqref="BB25">
    <cfRule type="cellIs" dxfId="12466" priority="1375" operator="lessThan">
      <formula>$C$4</formula>
    </cfRule>
  </conditionalFormatting>
  <conditionalFormatting sqref="BB26">
    <cfRule type="cellIs" dxfId="12465" priority="1376" operator="lessThan">
      <formula>$C$4</formula>
    </cfRule>
  </conditionalFormatting>
  <conditionalFormatting sqref="BB27">
    <cfRule type="cellIs" dxfId="12464" priority="1377" operator="lessThan">
      <formula>$C$4</formula>
    </cfRule>
  </conditionalFormatting>
  <conditionalFormatting sqref="BB28">
    <cfRule type="cellIs" dxfId="12463" priority="1378" operator="lessThan">
      <formula>$C$4</formula>
    </cfRule>
  </conditionalFormatting>
  <conditionalFormatting sqref="BB29">
    <cfRule type="cellIs" dxfId="12462" priority="1379" operator="lessThan">
      <formula>$C$4</formula>
    </cfRule>
  </conditionalFormatting>
  <conditionalFormatting sqref="BB30">
    <cfRule type="cellIs" dxfId="12461" priority="1380" operator="lessThan">
      <formula>$C$4</formula>
    </cfRule>
  </conditionalFormatting>
  <conditionalFormatting sqref="BB31">
    <cfRule type="cellIs" dxfId="12460" priority="1381" operator="lessThan">
      <formula>$C$4</formula>
    </cfRule>
  </conditionalFormatting>
  <conditionalFormatting sqref="BB32">
    <cfRule type="cellIs" dxfId="12459" priority="1382" operator="lessThan">
      <formula>$C$4</formula>
    </cfRule>
  </conditionalFormatting>
  <conditionalFormatting sqref="BB33">
    <cfRule type="cellIs" dxfId="12458" priority="1383" operator="lessThan">
      <formula>$C$4</formula>
    </cfRule>
  </conditionalFormatting>
  <conditionalFormatting sqref="BB34">
    <cfRule type="cellIs" dxfId="12457" priority="1384" operator="lessThan">
      <formula>$C$4</formula>
    </cfRule>
  </conditionalFormatting>
  <conditionalFormatting sqref="BB35">
    <cfRule type="cellIs" dxfId="12456" priority="1385" operator="lessThan">
      <formula>$C$4</formula>
    </cfRule>
  </conditionalFormatting>
  <conditionalFormatting sqref="BB36">
    <cfRule type="cellIs" dxfId="12455" priority="1386" operator="lessThan">
      <formula>$C$4</formula>
    </cfRule>
  </conditionalFormatting>
  <conditionalFormatting sqref="BB37">
    <cfRule type="cellIs" dxfId="12454" priority="1387" operator="lessThan">
      <formula>$C$4</formula>
    </cfRule>
  </conditionalFormatting>
  <conditionalFormatting sqref="BB38">
    <cfRule type="cellIs" dxfId="12453" priority="1388" operator="lessThan">
      <formula>$C$4</formula>
    </cfRule>
  </conditionalFormatting>
  <conditionalFormatting sqref="BB39">
    <cfRule type="cellIs" dxfId="12452" priority="1389" operator="lessThan">
      <formula>$C$4</formula>
    </cfRule>
  </conditionalFormatting>
  <conditionalFormatting sqref="BB40">
    <cfRule type="cellIs" dxfId="12451" priority="1390" operator="lessThan">
      <formula>$C$4</formula>
    </cfRule>
  </conditionalFormatting>
  <conditionalFormatting sqref="BB41">
    <cfRule type="cellIs" dxfId="12450" priority="1391" operator="lessThan">
      <formula>$C$4</formula>
    </cfRule>
  </conditionalFormatting>
  <conditionalFormatting sqref="BB42">
    <cfRule type="cellIs" dxfId="12449" priority="1392" operator="lessThan">
      <formula>$C$4</formula>
    </cfRule>
  </conditionalFormatting>
  <conditionalFormatting sqref="BB43">
    <cfRule type="cellIs" dxfId="12448" priority="1393" operator="lessThan">
      <formula>$C$4</formula>
    </cfRule>
  </conditionalFormatting>
  <conditionalFormatting sqref="BB44">
    <cfRule type="cellIs" dxfId="12447" priority="1394" operator="lessThan">
      <formula>$C$4</formula>
    </cfRule>
  </conditionalFormatting>
  <conditionalFormatting sqref="BB45">
    <cfRule type="cellIs" dxfId="12446" priority="1395" operator="lessThan">
      <formula>$C$4</formula>
    </cfRule>
  </conditionalFormatting>
  <conditionalFormatting sqref="BB46">
    <cfRule type="cellIs" dxfId="12445" priority="1396" operator="lessThan">
      <formula>$C$4</formula>
    </cfRule>
  </conditionalFormatting>
  <conditionalFormatting sqref="BB47">
    <cfRule type="cellIs" dxfId="12444" priority="1397" operator="lessThan">
      <formula>$C$4</formula>
    </cfRule>
  </conditionalFormatting>
  <conditionalFormatting sqref="BB48">
    <cfRule type="cellIs" dxfId="12443" priority="1398" operator="lessThan">
      <formula>$C$4</formula>
    </cfRule>
  </conditionalFormatting>
  <conditionalFormatting sqref="BB49">
    <cfRule type="cellIs" dxfId="12442" priority="1399" operator="lessThan">
      <formula>$C$4</formula>
    </cfRule>
  </conditionalFormatting>
  <conditionalFormatting sqref="BB50">
    <cfRule type="cellIs" dxfId="12441" priority="1400" operator="lessThan">
      <formula>$C$4</formula>
    </cfRule>
  </conditionalFormatting>
  <conditionalFormatting sqref="BC11">
    <cfRule type="cellIs" dxfId="12440" priority="1401" operator="lessThan">
      <formula>$C$4</formula>
    </cfRule>
  </conditionalFormatting>
  <conditionalFormatting sqref="BC12">
    <cfRule type="cellIs" dxfId="12439" priority="1402" operator="lessThan">
      <formula>$C$4</formula>
    </cfRule>
  </conditionalFormatting>
  <conditionalFormatting sqref="BC13">
    <cfRule type="cellIs" dxfId="12438" priority="1403" operator="lessThan">
      <formula>$C$4</formula>
    </cfRule>
  </conditionalFormatting>
  <conditionalFormatting sqref="BC14">
    <cfRule type="cellIs" dxfId="12437" priority="1404" operator="lessThan">
      <formula>$C$4</formula>
    </cfRule>
  </conditionalFormatting>
  <conditionalFormatting sqref="BC15">
    <cfRule type="cellIs" dxfId="12436" priority="1405" operator="lessThan">
      <formula>$C$4</formula>
    </cfRule>
  </conditionalFormatting>
  <conditionalFormatting sqref="BC16">
    <cfRule type="cellIs" dxfId="12435" priority="1406" operator="lessThan">
      <formula>$C$4</formula>
    </cfRule>
  </conditionalFormatting>
  <conditionalFormatting sqref="BC17">
    <cfRule type="cellIs" dxfId="12434" priority="1407" operator="lessThan">
      <formula>$C$4</formula>
    </cfRule>
  </conditionalFormatting>
  <conditionalFormatting sqref="BC18">
    <cfRule type="cellIs" dxfId="12433" priority="1408" operator="lessThan">
      <formula>$C$4</formula>
    </cfRule>
  </conditionalFormatting>
  <conditionalFormatting sqref="BC19">
    <cfRule type="cellIs" dxfId="12432" priority="1409" operator="lessThan">
      <formula>$C$4</formula>
    </cfRule>
  </conditionalFormatting>
  <conditionalFormatting sqref="BC20">
    <cfRule type="cellIs" dxfId="12431" priority="1410" operator="lessThan">
      <formula>$C$4</formula>
    </cfRule>
  </conditionalFormatting>
  <conditionalFormatting sqref="BC21">
    <cfRule type="cellIs" dxfId="12430" priority="1411" operator="lessThan">
      <formula>$C$4</formula>
    </cfRule>
  </conditionalFormatting>
  <conditionalFormatting sqref="BC22">
    <cfRule type="cellIs" dxfId="12429" priority="1412" operator="lessThan">
      <formula>$C$4</formula>
    </cfRule>
  </conditionalFormatting>
  <conditionalFormatting sqref="BC23">
    <cfRule type="cellIs" dxfId="12428" priority="1413" operator="lessThan">
      <formula>$C$4</formula>
    </cfRule>
  </conditionalFormatting>
  <conditionalFormatting sqref="BC24">
    <cfRule type="cellIs" dxfId="12427" priority="1414" operator="lessThan">
      <formula>$C$4</formula>
    </cfRule>
  </conditionalFormatting>
  <conditionalFormatting sqref="BC25">
    <cfRule type="cellIs" dxfId="12426" priority="1415" operator="lessThan">
      <formula>$C$4</formula>
    </cfRule>
  </conditionalFormatting>
  <conditionalFormatting sqref="BC26">
    <cfRule type="cellIs" dxfId="12425" priority="1416" operator="lessThan">
      <formula>$C$4</formula>
    </cfRule>
  </conditionalFormatting>
  <conditionalFormatting sqref="BC27">
    <cfRule type="cellIs" dxfId="12424" priority="1417" operator="lessThan">
      <formula>$C$4</formula>
    </cfRule>
  </conditionalFormatting>
  <conditionalFormatting sqref="BC28">
    <cfRule type="cellIs" dxfId="12423" priority="1418" operator="lessThan">
      <formula>$C$4</formula>
    </cfRule>
  </conditionalFormatting>
  <conditionalFormatting sqref="BC29">
    <cfRule type="cellIs" dxfId="12422" priority="1419" operator="lessThan">
      <formula>$C$4</formula>
    </cfRule>
  </conditionalFormatting>
  <conditionalFormatting sqref="BC30">
    <cfRule type="cellIs" dxfId="12421" priority="1420" operator="lessThan">
      <formula>$C$4</formula>
    </cfRule>
  </conditionalFormatting>
  <conditionalFormatting sqref="BC31">
    <cfRule type="cellIs" dxfId="12420" priority="1421" operator="lessThan">
      <formula>$C$4</formula>
    </cfRule>
  </conditionalFormatting>
  <conditionalFormatting sqref="BC32">
    <cfRule type="cellIs" dxfId="12419" priority="1422" operator="lessThan">
      <formula>$C$4</formula>
    </cfRule>
  </conditionalFormatting>
  <conditionalFormatting sqref="BC33">
    <cfRule type="cellIs" dxfId="12418" priority="1423" operator="lessThan">
      <formula>$C$4</formula>
    </cfRule>
  </conditionalFormatting>
  <conditionalFormatting sqref="BC34">
    <cfRule type="cellIs" dxfId="12417" priority="1424" operator="lessThan">
      <formula>$C$4</formula>
    </cfRule>
  </conditionalFormatting>
  <conditionalFormatting sqref="BC35">
    <cfRule type="cellIs" dxfId="12416" priority="1425" operator="lessThan">
      <formula>$C$4</formula>
    </cfRule>
  </conditionalFormatting>
  <conditionalFormatting sqref="BC36">
    <cfRule type="cellIs" dxfId="12415" priority="1426" operator="lessThan">
      <formula>$C$4</formula>
    </cfRule>
  </conditionalFormatting>
  <conditionalFormatting sqref="BC37">
    <cfRule type="cellIs" dxfId="12414" priority="1427" operator="lessThan">
      <formula>$C$4</formula>
    </cfRule>
  </conditionalFormatting>
  <conditionalFormatting sqref="BC38">
    <cfRule type="cellIs" dxfId="12413" priority="1428" operator="lessThan">
      <formula>$C$4</formula>
    </cfRule>
  </conditionalFormatting>
  <conditionalFormatting sqref="BC39">
    <cfRule type="cellIs" dxfId="12412" priority="1429" operator="lessThan">
      <formula>$C$4</formula>
    </cfRule>
  </conditionalFormatting>
  <conditionalFormatting sqref="BC40">
    <cfRule type="cellIs" dxfId="12411" priority="1430" operator="lessThan">
      <formula>$C$4</formula>
    </cfRule>
  </conditionalFormatting>
  <conditionalFormatting sqref="BC41">
    <cfRule type="cellIs" dxfId="12410" priority="1431" operator="lessThan">
      <formula>$C$4</formula>
    </cfRule>
  </conditionalFormatting>
  <conditionalFormatting sqref="BC42">
    <cfRule type="cellIs" dxfId="12409" priority="1432" operator="lessThan">
      <formula>$C$4</formula>
    </cfRule>
  </conditionalFormatting>
  <conditionalFormatting sqref="BC43">
    <cfRule type="cellIs" dxfId="12408" priority="1433" operator="lessThan">
      <formula>$C$4</formula>
    </cfRule>
  </conditionalFormatting>
  <conditionalFormatting sqref="BC44">
    <cfRule type="cellIs" dxfId="12407" priority="1434" operator="lessThan">
      <formula>$C$4</formula>
    </cfRule>
  </conditionalFormatting>
  <conditionalFormatting sqref="BC45">
    <cfRule type="cellIs" dxfId="12406" priority="1435" operator="lessThan">
      <formula>$C$4</formula>
    </cfRule>
  </conditionalFormatting>
  <conditionalFormatting sqref="BC46">
    <cfRule type="cellIs" dxfId="12405" priority="1436" operator="lessThan">
      <formula>$C$4</formula>
    </cfRule>
  </conditionalFormatting>
  <conditionalFormatting sqref="BC47">
    <cfRule type="cellIs" dxfId="12404" priority="1437" operator="lessThan">
      <formula>$C$4</formula>
    </cfRule>
  </conditionalFormatting>
  <conditionalFormatting sqref="BC48">
    <cfRule type="cellIs" dxfId="12403" priority="1438" operator="lessThan">
      <formula>$C$4</formula>
    </cfRule>
  </conditionalFormatting>
  <conditionalFormatting sqref="BC49">
    <cfRule type="cellIs" dxfId="12402" priority="1439" operator="lessThan">
      <formula>$C$4</formula>
    </cfRule>
  </conditionalFormatting>
  <conditionalFormatting sqref="BC50">
    <cfRule type="cellIs" dxfId="12401" priority="1440" operator="lessThan">
      <formula>$C$4</formula>
    </cfRule>
  </conditionalFormatting>
  <conditionalFormatting sqref="BD11">
    <cfRule type="cellIs" dxfId="12400" priority="1441" operator="lessThan">
      <formula>$C$4</formula>
    </cfRule>
  </conditionalFormatting>
  <conditionalFormatting sqref="BD12">
    <cfRule type="cellIs" dxfId="12399" priority="1442" operator="lessThan">
      <formula>$C$4</formula>
    </cfRule>
  </conditionalFormatting>
  <conditionalFormatting sqref="BD13">
    <cfRule type="cellIs" dxfId="12398" priority="1443" operator="lessThan">
      <formula>$C$4</formula>
    </cfRule>
  </conditionalFormatting>
  <conditionalFormatting sqref="BD14">
    <cfRule type="cellIs" dxfId="12397" priority="1444" operator="lessThan">
      <formula>$C$4</formula>
    </cfRule>
  </conditionalFormatting>
  <conditionalFormatting sqref="BD15">
    <cfRule type="cellIs" dxfId="12396" priority="1445" operator="lessThan">
      <formula>$C$4</formula>
    </cfRule>
  </conditionalFormatting>
  <conditionalFormatting sqref="BD16">
    <cfRule type="cellIs" dxfId="12395" priority="1446" operator="lessThan">
      <formula>$C$4</formula>
    </cfRule>
  </conditionalFormatting>
  <conditionalFormatting sqref="BD17">
    <cfRule type="cellIs" dxfId="12394" priority="1447" operator="lessThan">
      <formula>$C$4</formula>
    </cfRule>
  </conditionalFormatting>
  <conditionalFormatting sqref="BD18">
    <cfRule type="cellIs" dxfId="12393" priority="1448" operator="lessThan">
      <formula>$C$4</formula>
    </cfRule>
  </conditionalFormatting>
  <conditionalFormatting sqref="BD19">
    <cfRule type="cellIs" dxfId="12392" priority="1449" operator="lessThan">
      <formula>$C$4</formula>
    </cfRule>
  </conditionalFormatting>
  <conditionalFormatting sqref="BD20">
    <cfRule type="cellIs" dxfId="12391" priority="1450" operator="lessThan">
      <formula>$C$4</formula>
    </cfRule>
  </conditionalFormatting>
  <conditionalFormatting sqref="BD21">
    <cfRule type="cellIs" dxfId="12390" priority="1451" operator="lessThan">
      <formula>$C$4</formula>
    </cfRule>
  </conditionalFormatting>
  <conditionalFormatting sqref="BD22">
    <cfRule type="cellIs" dxfId="12389" priority="1452" operator="lessThan">
      <formula>$C$4</formula>
    </cfRule>
  </conditionalFormatting>
  <conditionalFormatting sqref="BD23">
    <cfRule type="cellIs" dxfId="12388" priority="1453" operator="lessThan">
      <formula>$C$4</formula>
    </cfRule>
  </conditionalFormatting>
  <conditionalFormatting sqref="BD24">
    <cfRule type="cellIs" dxfId="12387" priority="1454" operator="lessThan">
      <formula>$C$4</formula>
    </cfRule>
  </conditionalFormatting>
  <conditionalFormatting sqref="BD25">
    <cfRule type="cellIs" dxfId="12386" priority="1455" operator="lessThan">
      <formula>$C$4</formula>
    </cfRule>
  </conditionalFormatting>
  <conditionalFormatting sqref="BD26">
    <cfRule type="cellIs" dxfId="12385" priority="1456" operator="lessThan">
      <formula>$C$4</formula>
    </cfRule>
  </conditionalFormatting>
  <conditionalFormatting sqref="BD27">
    <cfRule type="cellIs" dxfId="12384" priority="1457" operator="lessThan">
      <formula>$C$4</formula>
    </cfRule>
  </conditionalFormatting>
  <conditionalFormatting sqref="BD28">
    <cfRule type="cellIs" dxfId="12383" priority="1458" operator="lessThan">
      <formula>$C$4</formula>
    </cfRule>
  </conditionalFormatting>
  <conditionalFormatting sqref="BD29">
    <cfRule type="cellIs" dxfId="12382" priority="1459" operator="lessThan">
      <formula>$C$4</formula>
    </cfRule>
  </conditionalFormatting>
  <conditionalFormatting sqref="BD30">
    <cfRule type="cellIs" dxfId="12381" priority="1460" operator="lessThan">
      <formula>$C$4</formula>
    </cfRule>
  </conditionalFormatting>
  <conditionalFormatting sqref="BD31">
    <cfRule type="cellIs" dxfId="12380" priority="1461" operator="lessThan">
      <formula>$C$4</formula>
    </cfRule>
  </conditionalFormatting>
  <conditionalFormatting sqref="BD32">
    <cfRule type="cellIs" dxfId="12379" priority="1462" operator="lessThan">
      <formula>$C$4</formula>
    </cfRule>
  </conditionalFormatting>
  <conditionalFormatting sqref="BD33">
    <cfRule type="cellIs" dxfId="12378" priority="1463" operator="lessThan">
      <formula>$C$4</formula>
    </cfRule>
  </conditionalFormatting>
  <conditionalFormatting sqref="BD34">
    <cfRule type="cellIs" dxfId="12377" priority="1464" operator="lessThan">
      <formula>$C$4</formula>
    </cfRule>
  </conditionalFormatting>
  <conditionalFormatting sqref="BD35">
    <cfRule type="cellIs" dxfId="12376" priority="1465" operator="lessThan">
      <formula>$C$4</formula>
    </cfRule>
  </conditionalFormatting>
  <conditionalFormatting sqref="BD36">
    <cfRule type="cellIs" dxfId="12375" priority="1466" operator="lessThan">
      <formula>$C$4</formula>
    </cfRule>
  </conditionalFormatting>
  <conditionalFormatting sqref="BD37">
    <cfRule type="cellIs" dxfId="12374" priority="1467" operator="lessThan">
      <formula>$C$4</formula>
    </cfRule>
  </conditionalFormatting>
  <conditionalFormatting sqref="BD38">
    <cfRule type="cellIs" dxfId="12373" priority="1468" operator="lessThan">
      <formula>$C$4</formula>
    </cfRule>
  </conditionalFormatting>
  <conditionalFormatting sqref="BD39">
    <cfRule type="cellIs" dxfId="12372" priority="1469" operator="lessThan">
      <formula>$C$4</formula>
    </cfRule>
  </conditionalFormatting>
  <conditionalFormatting sqref="BD40">
    <cfRule type="cellIs" dxfId="12371" priority="1470" operator="lessThan">
      <formula>$C$4</formula>
    </cfRule>
  </conditionalFormatting>
  <conditionalFormatting sqref="BD41">
    <cfRule type="cellIs" dxfId="12370" priority="1471" operator="lessThan">
      <formula>$C$4</formula>
    </cfRule>
  </conditionalFormatting>
  <conditionalFormatting sqref="BD42">
    <cfRule type="cellIs" dxfId="12369" priority="1472" operator="lessThan">
      <formula>$C$4</formula>
    </cfRule>
  </conditionalFormatting>
  <conditionalFormatting sqref="BD43">
    <cfRule type="cellIs" dxfId="12368" priority="1473" operator="lessThan">
      <formula>$C$4</formula>
    </cfRule>
  </conditionalFormatting>
  <conditionalFormatting sqref="BD44">
    <cfRule type="cellIs" dxfId="12367" priority="1474" operator="lessThan">
      <formula>$C$4</formula>
    </cfRule>
  </conditionalFormatting>
  <conditionalFormatting sqref="BD45">
    <cfRule type="cellIs" dxfId="12366" priority="1475" operator="lessThan">
      <formula>$C$4</formula>
    </cfRule>
  </conditionalFormatting>
  <conditionalFormatting sqref="BD46">
    <cfRule type="cellIs" dxfId="12365" priority="1476" operator="lessThan">
      <formula>$C$4</formula>
    </cfRule>
  </conditionalFormatting>
  <conditionalFormatting sqref="BD47">
    <cfRule type="cellIs" dxfId="12364" priority="1477" operator="lessThan">
      <formula>$C$4</formula>
    </cfRule>
  </conditionalFormatting>
  <conditionalFormatting sqref="BD48">
    <cfRule type="cellIs" dxfId="12363" priority="1478" operator="lessThan">
      <formula>$C$4</formula>
    </cfRule>
  </conditionalFormatting>
  <conditionalFormatting sqref="BD49">
    <cfRule type="cellIs" dxfId="12362" priority="1479" operator="lessThan">
      <formula>$C$4</formula>
    </cfRule>
  </conditionalFormatting>
  <conditionalFormatting sqref="BD50">
    <cfRule type="cellIs" dxfId="12361" priority="1480" operator="lessThan">
      <formula>$C$4</formula>
    </cfRule>
  </conditionalFormatting>
  <conditionalFormatting sqref="BE11">
    <cfRule type="cellIs" dxfId="12360" priority="1481" operator="lessThan">
      <formula>$C$4</formula>
    </cfRule>
  </conditionalFormatting>
  <conditionalFormatting sqref="BE12">
    <cfRule type="cellIs" dxfId="12359" priority="1482" operator="lessThan">
      <formula>$C$4</formula>
    </cfRule>
  </conditionalFormatting>
  <conditionalFormatting sqref="BE13">
    <cfRule type="cellIs" dxfId="12358" priority="1483" operator="lessThan">
      <formula>$C$4</formula>
    </cfRule>
  </conditionalFormatting>
  <conditionalFormatting sqref="BE14">
    <cfRule type="cellIs" dxfId="12357" priority="1484" operator="lessThan">
      <formula>$C$4</formula>
    </cfRule>
  </conditionalFormatting>
  <conditionalFormatting sqref="BE15">
    <cfRule type="cellIs" dxfId="12356" priority="1485" operator="lessThan">
      <formula>$C$4</formula>
    </cfRule>
  </conditionalFormatting>
  <conditionalFormatting sqref="BE16">
    <cfRule type="cellIs" dxfId="12355" priority="1486" operator="lessThan">
      <formula>$C$4</formula>
    </cfRule>
  </conditionalFormatting>
  <conditionalFormatting sqref="BE17">
    <cfRule type="cellIs" dxfId="12354" priority="1487" operator="lessThan">
      <formula>$C$4</formula>
    </cfRule>
  </conditionalFormatting>
  <conditionalFormatting sqref="BE18">
    <cfRule type="cellIs" dxfId="12353" priority="1488" operator="lessThan">
      <formula>$C$4</formula>
    </cfRule>
  </conditionalFormatting>
  <conditionalFormatting sqref="BE19">
    <cfRule type="cellIs" dxfId="12352" priority="1489" operator="lessThan">
      <formula>$C$4</formula>
    </cfRule>
  </conditionalFormatting>
  <conditionalFormatting sqref="BE20">
    <cfRule type="cellIs" dxfId="12351" priority="1490" operator="lessThan">
      <formula>$C$4</formula>
    </cfRule>
  </conditionalFormatting>
  <conditionalFormatting sqref="BE21">
    <cfRule type="cellIs" dxfId="12350" priority="1491" operator="lessThan">
      <formula>$C$4</formula>
    </cfRule>
  </conditionalFormatting>
  <conditionalFormatting sqref="BE22">
    <cfRule type="cellIs" dxfId="12349" priority="1492" operator="lessThan">
      <formula>$C$4</formula>
    </cfRule>
  </conditionalFormatting>
  <conditionalFormatting sqref="BE23">
    <cfRule type="cellIs" dxfId="12348" priority="1493" operator="lessThan">
      <formula>$C$4</formula>
    </cfRule>
  </conditionalFormatting>
  <conditionalFormatting sqref="BE24">
    <cfRule type="cellIs" dxfId="12347" priority="1494" operator="lessThan">
      <formula>$C$4</formula>
    </cfRule>
  </conditionalFormatting>
  <conditionalFormatting sqref="BE25">
    <cfRule type="cellIs" dxfId="12346" priority="1495" operator="lessThan">
      <formula>$C$4</formula>
    </cfRule>
  </conditionalFormatting>
  <conditionalFormatting sqref="BE26">
    <cfRule type="cellIs" dxfId="12345" priority="1496" operator="lessThan">
      <formula>$C$4</formula>
    </cfRule>
  </conditionalFormatting>
  <conditionalFormatting sqref="BE27">
    <cfRule type="cellIs" dxfId="12344" priority="1497" operator="lessThan">
      <formula>$C$4</formula>
    </cfRule>
  </conditionalFormatting>
  <conditionalFormatting sqref="BE28">
    <cfRule type="cellIs" dxfId="12343" priority="1498" operator="lessThan">
      <formula>$C$4</formula>
    </cfRule>
  </conditionalFormatting>
  <conditionalFormatting sqref="BE29">
    <cfRule type="cellIs" dxfId="12342" priority="1499" operator="lessThan">
      <formula>$C$4</formula>
    </cfRule>
  </conditionalFormatting>
  <conditionalFormatting sqref="BE30">
    <cfRule type="cellIs" dxfId="12341" priority="1500" operator="lessThan">
      <formula>$C$4</formula>
    </cfRule>
  </conditionalFormatting>
  <conditionalFormatting sqref="BE31">
    <cfRule type="cellIs" dxfId="12340" priority="1501" operator="lessThan">
      <formula>$C$4</formula>
    </cfRule>
  </conditionalFormatting>
  <conditionalFormatting sqref="BE32">
    <cfRule type="cellIs" dxfId="12339" priority="1502" operator="lessThan">
      <formula>$C$4</formula>
    </cfRule>
  </conditionalFormatting>
  <conditionalFormatting sqref="BE33">
    <cfRule type="cellIs" dxfId="12338" priority="1503" operator="lessThan">
      <formula>$C$4</formula>
    </cfRule>
  </conditionalFormatting>
  <conditionalFormatting sqref="BE34">
    <cfRule type="cellIs" dxfId="12337" priority="1504" operator="lessThan">
      <formula>$C$4</formula>
    </cfRule>
  </conditionalFormatting>
  <conditionalFormatting sqref="BE35">
    <cfRule type="cellIs" dxfId="12336" priority="1505" operator="lessThan">
      <formula>$C$4</formula>
    </cfRule>
  </conditionalFormatting>
  <conditionalFormatting sqref="BE36">
    <cfRule type="cellIs" dxfId="12335" priority="1506" operator="lessThan">
      <formula>$C$4</formula>
    </cfRule>
  </conditionalFormatting>
  <conditionalFormatting sqref="BE37">
    <cfRule type="cellIs" dxfId="12334" priority="1507" operator="lessThan">
      <formula>$C$4</formula>
    </cfRule>
  </conditionalFormatting>
  <conditionalFormatting sqref="BE38">
    <cfRule type="cellIs" dxfId="12333" priority="1508" operator="lessThan">
      <formula>$C$4</formula>
    </cfRule>
  </conditionalFormatting>
  <conditionalFormatting sqref="BE39">
    <cfRule type="cellIs" dxfId="12332" priority="1509" operator="lessThan">
      <formula>$C$4</formula>
    </cfRule>
  </conditionalFormatting>
  <conditionalFormatting sqref="BE40">
    <cfRule type="cellIs" dxfId="12331" priority="1510" operator="lessThan">
      <formula>$C$4</formula>
    </cfRule>
  </conditionalFormatting>
  <conditionalFormatting sqref="BE41">
    <cfRule type="cellIs" dxfId="12330" priority="1511" operator="lessThan">
      <formula>$C$4</formula>
    </cfRule>
  </conditionalFormatting>
  <conditionalFormatting sqref="BE42">
    <cfRule type="cellIs" dxfId="12329" priority="1512" operator="lessThan">
      <formula>$C$4</formula>
    </cfRule>
  </conditionalFormatting>
  <conditionalFormatting sqref="BE43">
    <cfRule type="cellIs" dxfId="12328" priority="1513" operator="lessThan">
      <formula>$C$4</formula>
    </cfRule>
  </conditionalFormatting>
  <conditionalFormatting sqref="BE44">
    <cfRule type="cellIs" dxfId="12327" priority="1514" operator="lessThan">
      <formula>$C$4</formula>
    </cfRule>
  </conditionalFormatting>
  <conditionalFormatting sqref="BE45">
    <cfRule type="cellIs" dxfId="12326" priority="1515" operator="lessThan">
      <formula>$C$4</formula>
    </cfRule>
  </conditionalFormatting>
  <conditionalFormatting sqref="BE46">
    <cfRule type="cellIs" dxfId="12325" priority="1516" operator="lessThan">
      <formula>$C$4</formula>
    </cfRule>
  </conditionalFormatting>
  <conditionalFormatting sqref="BE47">
    <cfRule type="cellIs" dxfId="12324" priority="1517" operator="lessThan">
      <formula>$C$4</formula>
    </cfRule>
  </conditionalFormatting>
  <conditionalFormatting sqref="BE48">
    <cfRule type="cellIs" dxfId="12323" priority="1518" operator="lessThan">
      <formula>$C$4</formula>
    </cfRule>
  </conditionalFormatting>
  <conditionalFormatting sqref="BE49">
    <cfRule type="cellIs" dxfId="12322" priority="1519" operator="lessThan">
      <formula>$C$4</formula>
    </cfRule>
  </conditionalFormatting>
  <conditionalFormatting sqref="BE50">
    <cfRule type="cellIs" dxfId="12321" priority="1520" operator="lessThan">
      <formula>$C$4</formula>
    </cfRule>
  </conditionalFormatting>
  <conditionalFormatting sqref="BF11">
    <cfRule type="cellIs" dxfId="12320" priority="1521" operator="lessThan">
      <formula>$C$4</formula>
    </cfRule>
  </conditionalFormatting>
  <conditionalFormatting sqref="BF12">
    <cfRule type="cellIs" dxfId="12319" priority="1522" operator="lessThan">
      <formula>$C$4</formula>
    </cfRule>
  </conditionalFormatting>
  <conditionalFormatting sqref="BF13">
    <cfRule type="cellIs" dxfId="12318" priority="1523" operator="lessThan">
      <formula>$C$4</formula>
    </cfRule>
  </conditionalFormatting>
  <conditionalFormatting sqref="BF14">
    <cfRule type="cellIs" dxfId="12317" priority="1524" operator="lessThan">
      <formula>$C$4</formula>
    </cfRule>
  </conditionalFormatting>
  <conditionalFormatting sqref="BF15">
    <cfRule type="cellIs" dxfId="12316" priority="1525" operator="lessThan">
      <formula>$C$4</formula>
    </cfRule>
  </conditionalFormatting>
  <conditionalFormatting sqref="BF16">
    <cfRule type="cellIs" dxfId="12315" priority="1526" operator="lessThan">
      <formula>$C$4</formula>
    </cfRule>
  </conditionalFormatting>
  <conditionalFormatting sqref="BF17">
    <cfRule type="cellIs" dxfId="12314" priority="1527" operator="lessThan">
      <formula>$C$4</formula>
    </cfRule>
  </conditionalFormatting>
  <conditionalFormatting sqref="BF18">
    <cfRule type="cellIs" dxfId="12313" priority="1528" operator="lessThan">
      <formula>$C$4</formula>
    </cfRule>
  </conditionalFormatting>
  <conditionalFormatting sqref="BF19">
    <cfRule type="cellIs" dxfId="12312" priority="1529" operator="lessThan">
      <formula>$C$4</formula>
    </cfRule>
  </conditionalFormatting>
  <conditionalFormatting sqref="BF20">
    <cfRule type="cellIs" dxfId="12311" priority="1530" operator="lessThan">
      <formula>$C$4</formula>
    </cfRule>
  </conditionalFormatting>
  <conditionalFormatting sqref="BF21">
    <cfRule type="cellIs" dxfId="12310" priority="1531" operator="lessThan">
      <formula>$C$4</formula>
    </cfRule>
  </conditionalFormatting>
  <conditionalFormatting sqref="BF22">
    <cfRule type="cellIs" dxfId="12309" priority="1532" operator="lessThan">
      <formula>$C$4</formula>
    </cfRule>
  </conditionalFormatting>
  <conditionalFormatting sqref="BF23">
    <cfRule type="cellIs" dxfId="12308" priority="1533" operator="lessThan">
      <formula>$C$4</formula>
    </cfRule>
  </conditionalFormatting>
  <conditionalFormatting sqref="BF24">
    <cfRule type="cellIs" dxfId="12307" priority="1534" operator="lessThan">
      <formula>$C$4</formula>
    </cfRule>
  </conditionalFormatting>
  <conditionalFormatting sqref="BF25">
    <cfRule type="cellIs" dxfId="12306" priority="1535" operator="lessThan">
      <formula>$C$4</formula>
    </cfRule>
  </conditionalFormatting>
  <conditionalFormatting sqref="BF26">
    <cfRule type="cellIs" dxfId="12305" priority="1536" operator="lessThan">
      <formula>$C$4</formula>
    </cfRule>
  </conditionalFormatting>
  <conditionalFormatting sqref="BF27">
    <cfRule type="cellIs" dxfId="12304" priority="1537" operator="lessThan">
      <formula>$C$4</formula>
    </cfRule>
  </conditionalFormatting>
  <conditionalFormatting sqref="BF28">
    <cfRule type="cellIs" dxfId="12303" priority="1538" operator="lessThan">
      <formula>$C$4</formula>
    </cfRule>
  </conditionalFormatting>
  <conditionalFormatting sqref="BF29">
    <cfRule type="cellIs" dxfId="12302" priority="1539" operator="lessThan">
      <formula>$C$4</formula>
    </cfRule>
  </conditionalFormatting>
  <conditionalFormatting sqref="BF30">
    <cfRule type="cellIs" dxfId="12301" priority="1540" operator="lessThan">
      <formula>$C$4</formula>
    </cfRule>
  </conditionalFormatting>
  <conditionalFormatting sqref="BF31">
    <cfRule type="cellIs" dxfId="12300" priority="1541" operator="lessThan">
      <formula>$C$4</formula>
    </cfRule>
  </conditionalFormatting>
  <conditionalFormatting sqref="BF32">
    <cfRule type="cellIs" dxfId="12299" priority="1542" operator="lessThan">
      <formula>$C$4</formula>
    </cfRule>
  </conditionalFormatting>
  <conditionalFormatting sqref="BF33">
    <cfRule type="cellIs" dxfId="12298" priority="1543" operator="lessThan">
      <formula>$C$4</formula>
    </cfRule>
  </conditionalFormatting>
  <conditionalFormatting sqref="BF34">
    <cfRule type="cellIs" dxfId="12297" priority="1544" operator="lessThan">
      <formula>$C$4</formula>
    </cfRule>
  </conditionalFormatting>
  <conditionalFormatting sqref="BF35">
    <cfRule type="cellIs" dxfId="12296" priority="1545" operator="lessThan">
      <formula>$C$4</formula>
    </cfRule>
  </conditionalFormatting>
  <conditionalFormatting sqref="BF36">
    <cfRule type="cellIs" dxfId="12295" priority="1546" operator="lessThan">
      <formula>$C$4</formula>
    </cfRule>
  </conditionalFormatting>
  <conditionalFormatting sqref="BF37">
    <cfRule type="cellIs" dxfId="12294" priority="1547" operator="lessThan">
      <formula>$C$4</formula>
    </cfRule>
  </conditionalFormatting>
  <conditionalFormatting sqref="BF38">
    <cfRule type="cellIs" dxfId="12293" priority="1548" operator="lessThan">
      <formula>$C$4</formula>
    </cfRule>
  </conditionalFormatting>
  <conditionalFormatting sqref="BF39">
    <cfRule type="cellIs" dxfId="12292" priority="1549" operator="lessThan">
      <formula>$C$4</formula>
    </cfRule>
  </conditionalFormatting>
  <conditionalFormatting sqref="BF40">
    <cfRule type="cellIs" dxfId="12291" priority="1550" operator="lessThan">
      <formula>$C$4</formula>
    </cfRule>
  </conditionalFormatting>
  <conditionalFormatting sqref="BF41">
    <cfRule type="cellIs" dxfId="12290" priority="1551" operator="lessThan">
      <formula>$C$4</formula>
    </cfRule>
  </conditionalFormatting>
  <conditionalFormatting sqref="BF42">
    <cfRule type="cellIs" dxfId="12289" priority="1552" operator="lessThan">
      <formula>$C$4</formula>
    </cfRule>
  </conditionalFormatting>
  <conditionalFormatting sqref="BF43">
    <cfRule type="cellIs" dxfId="12288" priority="1553" operator="lessThan">
      <formula>$C$4</formula>
    </cfRule>
  </conditionalFormatting>
  <conditionalFormatting sqref="BF44">
    <cfRule type="cellIs" dxfId="12287" priority="1554" operator="lessThan">
      <formula>$C$4</formula>
    </cfRule>
  </conditionalFormatting>
  <conditionalFormatting sqref="BF45">
    <cfRule type="cellIs" dxfId="12286" priority="1555" operator="lessThan">
      <formula>$C$4</formula>
    </cfRule>
  </conditionalFormatting>
  <conditionalFormatting sqref="BF46">
    <cfRule type="cellIs" dxfId="12285" priority="1556" operator="lessThan">
      <formula>$C$4</formula>
    </cfRule>
  </conditionalFormatting>
  <conditionalFormatting sqref="BF47">
    <cfRule type="cellIs" dxfId="12284" priority="1557" operator="lessThan">
      <formula>$C$4</formula>
    </cfRule>
  </conditionalFormatting>
  <conditionalFormatting sqref="BF48">
    <cfRule type="cellIs" dxfId="12283" priority="1558" operator="lessThan">
      <formula>$C$4</formula>
    </cfRule>
  </conditionalFormatting>
  <conditionalFormatting sqref="BF49">
    <cfRule type="cellIs" dxfId="12282" priority="1559" operator="lessThan">
      <formula>$C$4</formula>
    </cfRule>
  </conditionalFormatting>
  <conditionalFormatting sqref="BF50">
    <cfRule type="cellIs" dxfId="12281" priority="1560" operator="lessThan">
      <formula>$C$4</formula>
    </cfRule>
  </conditionalFormatting>
  <conditionalFormatting sqref="BG11">
    <cfRule type="cellIs" dxfId="12280" priority="1561" operator="lessThan">
      <formula>$C$4</formula>
    </cfRule>
  </conditionalFormatting>
  <conditionalFormatting sqref="BG12">
    <cfRule type="cellIs" dxfId="12279" priority="1562" operator="lessThan">
      <formula>$C$4</formula>
    </cfRule>
  </conditionalFormatting>
  <conditionalFormatting sqref="BG13">
    <cfRule type="cellIs" dxfId="12278" priority="1563" operator="lessThan">
      <formula>$C$4</formula>
    </cfRule>
  </conditionalFormatting>
  <conditionalFormatting sqref="BG14">
    <cfRule type="cellIs" dxfId="12277" priority="1564" operator="lessThan">
      <formula>$C$4</formula>
    </cfRule>
  </conditionalFormatting>
  <conditionalFormatting sqref="BG15">
    <cfRule type="cellIs" dxfId="12276" priority="1565" operator="lessThan">
      <formula>$C$4</formula>
    </cfRule>
  </conditionalFormatting>
  <conditionalFormatting sqref="BG16">
    <cfRule type="cellIs" dxfId="12275" priority="1566" operator="lessThan">
      <formula>$C$4</formula>
    </cfRule>
  </conditionalFormatting>
  <conditionalFormatting sqref="BG17">
    <cfRule type="cellIs" dxfId="12274" priority="1567" operator="lessThan">
      <formula>$C$4</formula>
    </cfRule>
  </conditionalFormatting>
  <conditionalFormatting sqref="BG18">
    <cfRule type="cellIs" dxfId="12273" priority="1568" operator="lessThan">
      <formula>$C$4</formula>
    </cfRule>
  </conditionalFormatting>
  <conditionalFormatting sqref="BG19">
    <cfRule type="cellIs" dxfId="12272" priority="1569" operator="lessThan">
      <formula>$C$4</formula>
    </cfRule>
  </conditionalFormatting>
  <conditionalFormatting sqref="BG20">
    <cfRule type="cellIs" dxfId="12271" priority="1570" operator="lessThan">
      <formula>$C$4</formula>
    </cfRule>
  </conditionalFormatting>
  <conditionalFormatting sqref="BG21">
    <cfRule type="cellIs" dxfId="12270" priority="1571" operator="lessThan">
      <formula>$C$4</formula>
    </cfRule>
  </conditionalFormatting>
  <conditionalFormatting sqref="BG22">
    <cfRule type="cellIs" dxfId="12269" priority="1572" operator="lessThan">
      <formula>$C$4</formula>
    </cfRule>
  </conditionalFormatting>
  <conditionalFormatting sqref="BG23">
    <cfRule type="cellIs" dxfId="12268" priority="1573" operator="lessThan">
      <formula>$C$4</formula>
    </cfRule>
  </conditionalFormatting>
  <conditionalFormatting sqref="BG24">
    <cfRule type="cellIs" dxfId="12267" priority="1574" operator="lessThan">
      <formula>$C$4</formula>
    </cfRule>
  </conditionalFormatting>
  <conditionalFormatting sqref="BG25">
    <cfRule type="cellIs" dxfId="12266" priority="1575" operator="lessThan">
      <formula>$C$4</formula>
    </cfRule>
  </conditionalFormatting>
  <conditionalFormatting sqref="BG26">
    <cfRule type="cellIs" dxfId="12265" priority="1576" operator="lessThan">
      <formula>$C$4</formula>
    </cfRule>
  </conditionalFormatting>
  <conditionalFormatting sqref="BG27">
    <cfRule type="cellIs" dxfId="12264" priority="1577" operator="lessThan">
      <formula>$C$4</formula>
    </cfRule>
  </conditionalFormatting>
  <conditionalFormatting sqref="BG28">
    <cfRule type="cellIs" dxfId="12263" priority="1578" operator="lessThan">
      <formula>$C$4</formula>
    </cfRule>
  </conditionalFormatting>
  <conditionalFormatting sqref="BG29">
    <cfRule type="cellIs" dxfId="12262" priority="1579" operator="lessThan">
      <formula>$C$4</formula>
    </cfRule>
  </conditionalFormatting>
  <conditionalFormatting sqref="BG30">
    <cfRule type="cellIs" dxfId="12261" priority="1580" operator="lessThan">
      <formula>$C$4</formula>
    </cfRule>
  </conditionalFormatting>
  <conditionalFormatting sqref="BG31">
    <cfRule type="cellIs" dxfId="12260" priority="1581" operator="lessThan">
      <formula>$C$4</formula>
    </cfRule>
  </conditionalFormatting>
  <conditionalFormatting sqref="BG32">
    <cfRule type="cellIs" dxfId="12259" priority="1582" operator="lessThan">
      <formula>$C$4</formula>
    </cfRule>
  </conditionalFormatting>
  <conditionalFormatting sqref="BG33">
    <cfRule type="cellIs" dxfId="12258" priority="1583" operator="lessThan">
      <formula>$C$4</formula>
    </cfRule>
  </conditionalFormatting>
  <conditionalFormatting sqref="BG34">
    <cfRule type="cellIs" dxfId="12257" priority="1584" operator="lessThan">
      <formula>$C$4</formula>
    </cfRule>
  </conditionalFormatting>
  <conditionalFormatting sqref="BG35">
    <cfRule type="cellIs" dxfId="12256" priority="1585" operator="lessThan">
      <formula>$C$4</formula>
    </cfRule>
  </conditionalFormatting>
  <conditionalFormatting sqref="BG36">
    <cfRule type="cellIs" dxfId="12255" priority="1586" operator="lessThan">
      <formula>$C$4</formula>
    </cfRule>
  </conditionalFormatting>
  <conditionalFormatting sqref="BG37">
    <cfRule type="cellIs" dxfId="12254" priority="1587" operator="lessThan">
      <formula>$C$4</formula>
    </cfRule>
  </conditionalFormatting>
  <conditionalFormatting sqref="BG38">
    <cfRule type="cellIs" dxfId="12253" priority="1588" operator="lessThan">
      <formula>$C$4</formula>
    </cfRule>
  </conditionalFormatting>
  <conditionalFormatting sqref="BG39">
    <cfRule type="cellIs" dxfId="12252" priority="1589" operator="lessThan">
      <formula>$C$4</formula>
    </cfRule>
  </conditionalFormatting>
  <conditionalFormatting sqref="BG40">
    <cfRule type="cellIs" dxfId="12251" priority="1590" operator="lessThan">
      <formula>$C$4</formula>
    </cfRule>
  </conditionalFormatting>
  <conditionalFormatting sqref="BG41">
    <cfRule type="cellIs" dxfId="12250" priority="1591" operator="lessThan">
      <formula>$C$4</formula>
    </cfRule>
  </conditionalFormatting>
  <conditionalFormatting sqref="BG42">
    <cfRule type="cellIs" dxfId="12249" priority="1592" operator="lessThan">
      <formula>$C$4</formula>
    </cfRule>
  </conditionalFormatting>
  <conditionalFormatting sqref="BG43">
    <cfRule type="cellIs" dxfId="12248" priority="1593" operator="lessThan">
      <formula>$C$4</formula>
    </cfRule>
  </conditionalFormatting>
  <conditionalFormatting sqref="BG44">
    <cfRule type="cellIs" dxfId="12247" priority="1594" operator="lessThan">
      <formula>$C$4</formula>
    </cfRule>
  </conditionalFormatting>
  <conditionalFormatting sqref="BG45">
    <cfRule type="cellIs" dxfId="12246" priority="1595" operator="lessThan">
      <formula>$C$4</formula>
    </cfRule>
  </conditionalFormatting>
  <conditionalFormatting sqref="BG46">
    <cfRule type="cellIs" dxfId="12245" priority="1596" operator="lessThan">
      <formula>$C$4</formula>
    </cfRule>
  </conditionalFormatting>
  <conditionalFormatting sqref="BG47">
    <cfRule type="cellIs" dxfId="12244" priority="1597" operator="lessThan">
      <formula>$C$4</formula>
    </cfRule>
  </conditionalFormatting>
  <conditionalFormatting sqref="BG48">
    <cfRule type="cellIs" dxfId="12243" priority="1598" operator="lessThan">
      <formula>$C$4</formula>
    </cfRule>
  </conditionalFormatting>
  <conditionalFormatting sqref="BG49">
    <cfRule type="cellIs" dxfId="12242" priority="1599" operator="lessThan">
      <formula>$C$4</formula>
    </cfRule>
  </conditionalFormatting>
  <conditionalFormatting sqref="BG50">
    <cfRule type="cellIs" dxfId="12241" priority="1600" operator="lessThan">
      <formula>$C$4</formula>
    </cfRule>
  </conditionalFormatting>
  <conditionalFormatting sqref="BH11">
    <cfRule type="cellIs" dxfId="12240" priority="1601" operator="lessThan">
      <formula>$C$4</formula>
    </cfRule>
  </conditionalFormatting>
  <conditionalFormatting sqref="BH12">
    <cfRule type="cellIs" dxfId="12239" priority="1602" operator="lessThan">
      <formula>$C$4</formula>
    </cfRule>
  </conditionalFormatting>
  <conditionalFormatting sqref="BH13">
    <cfRule type="cellIs" dxfId="12238" priority="1603" operator="lessThan">
      <formula>$C$4</formula>
    </cfRule>
  </conditionalFormatting>
  <conditionalFormatting sqref="BH14">
    <cfRule type="cellIs" dxfId="12237" priority="1604" operator="lessThan">
      <formula>$C$4</formula>
    </cfRule>
  </conditionalFormatting>
  <conditionalFormatting sqref="BH15">
    <cfRule type="cellIs" dxfId="12236" priority="1605" operator="lessThan">
      <formula>$C$4</formula>
    </cfRule>
  </conditionalFormatting>
  <conditionalFormatting sqref="BH16">
    <cfRule type="cellIs" dxfId="12235" priority="1606" operator="lessThan">
      <formula>$C$4</formula>
    </cfRule>
  </conditionalFormatting>
  <conditionalFormatting sqref="BH17">
    <cfRule type="cellIs" dxfId="12234" priority="1607" operator="lessThan">
      <formula>$C$4</formula>
    </cfRule>
  </conditionalFormatting>
  <conditionalFormatting sqref="BH18">
    <cfRule type="cellIs" dxfId="12233" priority="1608" operator="lessThan">
      <formula>$C$4</formula>
    </cfRule>
  </conditionalFormatting>
  <conditionalFormatting sqref="BH19">
    <cfRule type="cellIs" dxfId="12232" priority="1609" operator="lessThan">
      <formula>$C$4</formula>
    </cfRule>
  </conditionalFormatting>
  <conditionalFormatting sqref="BH20">
    <cfRule type="cellIs" dxfId="12231" priority="1610" operator="lessThan">
      <formula>$C$4</formula>
    </cfRule>
  </conditionalFormatting>
  <conditionalFormatting sqref="BH21">
    <cfRule type="cellIs" dxfId="12230" priority="1611" operator="lessThan">
      <formula>$C$4</formula>
    </cfRule>
  </conditionalFormatting>
  <conditionalFormatting sqref="BH22">
    <cfRule type="cellIs" dxfId="12229" priority="1612" operator="lessThan">
      <formula>$C$4</formula>
    </cfRule>
  </conditionalFormatting>
  <conditionalFormatting sqref="BH23">
    <cfRule type="cellIs" dxfId="12228" priority="1613" operator="lessThan">
      <formula>$C$4</formula>
    </cfRule>
  </conditionalFormatting>
  <conditionalFormatting sqref="BH24">
    <cfRule type="cellIs" dxfId="12227" priority="1614" operator="lessThan">
      <formula>$C$4</formula>
    </cfRule>
  </conditionalFormatting>
  <conditionalFormatting sqref="BH25">
    <cfRule type="cellIs" dxfId="12226" priority="1615" operator="lessThan">
      <formula>$C$4</formula>
    </cfRule>
  </conditionalFormatting>
  <conditionalFormatting sqref="BH26">
    <cfRule type="cellIs" dxfId="12225" priority="1616" operator="lessThan">
      <formula>$C$4</formula>
    </cfRule>
  </conditionalFormatting>
  <conditionalFormatting sqref="BH27">
    <cfRule type="cellIs" dxfId="12224" priority="1617" operator="lessThan">
      <formula>$C$4</formula>
    </cfRule>
  </conditionalFormatting>
  <conditionalFormatting sqref="BH28">
    <cfRule type="cellIs" dxfId="12223" priority="1618" operator="lessThan">
      <formula>$C$4</formula>
    </cfRule>
  </conditionalFormatting>
  <conditionalFormatting sqref="BH29">
    <cfRule type="cellIs" dxfId="12222" priority="1619" operator="lessThan">
      <formula>$C$4</formula>
    </cfRule>
  </conditionalFormatting>
  <conditionalFormatting sqref="BH30">
    <cfRule type="cellIs" dxfId="12221" priority="1620" operator="lessThan">
      <formula>$C$4</formula>
    </cfRule>
  </conditionalFormatting>
  <conditionalFormatting sqref="BH31">
    <cfRule type="cellIs" dxfId="12220" priority="1621" operator="lessThan">
      <formula>$C$4</formula>
    </cfRule>
  </conditionalFormatting>
  <conditionalFormatting sqref="BH32">
    <cfRule type="cellIs" dxfId="12219" priority="1622" operator="lessThan">
      <formula>$C$4</formula>
    </cfRule>
  </conditionalFormatting>
  <conditionalFormatting sqref="BH33">
    <cfRule type="cellIs" dxfId="12218" priority="1623" operator="lessThan">
      <formula>$C$4</formula>
    </cfRule>
  </conditionalFormatting>
  <conditionalFormatting sqref="BH34">
    <cfRule type="cellIs" dxfId="12217" priority="1624" operator="lessThan">
      <formula>$C$4</formula>
    </cfRule>
  </conditionalFormatting>
  <conditionalFormatting sqref="BH35">
    <cfRule type="cellIs" dxfId="12216" priority="1625" operator="lessThan">
      <formula>$C$4</formula>
    </cfRule>
  </conditionalFormatting>
  <conditionalFormatting sqref="BH36">
    <cfRule type="cellIs" dxfId="12215" priority="1626" operator="lessThan">
      <formula>$C$4</formula>
    </cfRule>
  </conditionalFormatting>
  <conditionalFormatting sqref="BH37">
    <cfRule type="cellIs" dxfId="12214" priority="1627" operator="lessThan">
      <formula>$C$4</formula>
    </cfRule>
  </conditionalFormatting>
  <conditionalFormatting sqref="BH38">
    <cfRule type="cellIs" dxfId="12213" priority="1628" operator="lessThan">
      <formula>$C$4</formula>
    </cfRule>
  </conditionalFormatting>
  <conditionalFormatting sqref="BH39">
    <cfRule type="cellIs" dxfId="12212" priority="1629" operator="lessThan">
      <formula>$C$4</formula>
    </cfRule>
  </conditionalFormatting>
  <conditionalFormatting sqref="BH40">
    <cfRule type="cellIs" dxfId="12211" priority="1630" operator="lessThan">
      <formula>$C$4</formula>
    </cfRule>
  </conditionalFormatting>
  <conditionalFormatting sqref="BH41">
    <cfRule type="cellIs" dxfId="12210" priority="1631" operator="lessThan">
      <formula>$C$4</formula>
    </cfRule>
  </conditionalFormatting>
  <conditionalFormatting sqref="BH42">
    <cfRule type="cellIs" dxfId="12209" priority="1632" operator="lessThan">
      <formula>$C$4</formula>
    </cfRule>
  </conditionalFormatting>
  <conditionalFormatting sqref="BH43">
    <cfRule type="cellIs" dxfId="12208" priority="1633" operator="lessThan">
      <formula>$C$4</formula>
    </cfRule>
  </conditionalFormatting>
  <conditionalFormatting sqref="BH44">
    <cfRule type="cellIs" dxfId="12207" priority="1634" operator="lessThan">
      <formula>$C$4</formula>
    </cfRule>
  </conditionalFormatting>
  <conditionalFormatting sqref="BH45">
    <cfRule type="cellIs" dxfId="12206" priority="1635" operator="lessThan">
      <formula>$C$4</formula>
    </cfRule>
  </conditionalFormatting>
  <conditionalFormatting sqref="BH46">
    <cfRule type="cellIs" dxfId="12205" priority="1636" operator="lessThan">
      <formula>$C$4</formula>
    </cfRule>
  </conditionalFormatting>
  <conditionalFormatting sqref="BH47">
    <cfRule type="cellIs" dxfId="12204" priority="1637" operator="lessThan">
      <formula>$C$4</formula>
    </cfRule>
  </conditionalFormatting>
  <conditionalFormatting sqref="BH48">
    <cfRule type="cellIs" dxfId="12203" priority="1638" operator="lessThan">
      <formula>$C$4</formula>
    </cfRule>
  </conditionalFormatting>
  <conditionalFormatting sqref="BH49">
    <cfRule type="cellIs" dxfId="12202" priority="1639" operator="lessThan">
      <formula>$C$4</formula>
    </cfRule>
  </conditionalFormatting>
  <conditionalFormatting sqref="BH50">
    <cfRule type="cellIs" dxfId="12201" priority="1640" operator="lessThan">
      <formula>$C$4</formula>
    </cfRule>
  </conditionalFormatting>
  <conditionalFormatting sqref="BI11">
    <cfRule type="cellIs" dxfId="12200" priority="1641" operator="lessThan">
      <formula>$C$4</formula>
    </cfRule>
  </conditionalFormatting>
  <conditionalFormatting sqref="BI12">
    <cfRule type="cellIs" dxfId="12199" priority="1642" operator="lessThan">
      <formula>$C$4</formula>
    </cfRule>
  </conditionalFormatting>
  <conditionalFormatting sqref="BI13">
    <cfRule type="cellIs" dxfId="12198" priority="1643" operator="lessThan">
      <formula>$C$4</formula>
    </cfRule>
  </conditionalFormatting>
  <conditionalFormatting sqref="BI14">
    <cfRule type="cellIs" dxfId="12197" priority="1644" operator="lessThan">
      <formula>$C$4</formula>
    </cfRule>
  </conditionalFormatting>
  <conditionalFormatting sqref="BI15">
    <cfRule type="cellIs" dxfId="12196" priority="1645" operator="lessThan">
      <formula>$C$4</formula>
    </cfRule>
  </conditionalFormatting>
  <conditionalFormatting sqref="BI16">
    <cfRule type="cellIs" dxfId="12195" priority="1646" operator="lessThan">
      <formula>$C$4</formula>
    </cfRule>
  </conditionalFormatting>
  <conditionalFormatting sqref="BI17">
    <cfRule type="cellIs" dxfId="12194" priority="1647" operator="lessThan">
      <formula>$C$4</formula>
    </cfRule>
  </conditionalFormatting>
  <conditionalFormatting sqref="BI18">
    <cfRule type="cellIs" dxfId="12193" priority="1648" operator="lessThan">
      <formula>$C$4</formula>
    </cfRule>
  </conditionalFormatting>
  <conditionalFormatting sqref="BI19">
    <cfRule type="cellIs" dxfId="12192" priority="1649" operator="lessThan">
      <formula>$C$4</formula>
    </cfRule>
  </conditionalFormatting>
  <conditionalFormatting sqref="BI20">
    <cfRule type="cellIs" dxfId="12191" priority="1650" operator="lessThan">
      <formula>$C$4</formula>
    </cfRule>
  </conditionalFormatting>
  <conditionalFormatting sqref="BI21">
    <cfRule type="cellIs" dxfId="12190" priority="1651" operator="lessThan">
      <formula>$C$4</formula>
    </cfRule>
  </conditionalFormatting>
  <conditionalFormatting sqref="BI22">
    <cfRule type="cellIs" dxfId="12189" priority="1652" operator="lessThan">
      <formula>$C$4</formula>
    </cfRule>
  </conditionalFormatting>
  <conditionalFormatting sqref="BI23">
    <cfRule type="cellIs" dxfId="12188" priority="1653" operator="lessThan">
      <formula>$C$4</formula>
    </cfRule>
  </conditionalFormatting>
  <conditionalFormatting sqref="BI24">
    <cfRule type="cellIs" dxfId="12187" priority="1654" operator="lessThan">
      <formula>$C$4</formula>
    </cfRule>
  </conditionalFormatting>
  <conditionalFormatting sqref="BI25">
    <cfRule type="cellIs" dxfId="12186" priority="1655" operator="lessThan">
      <formula>$C$4</formula>
    </cfRule>
  </conditionalFormatting>
  <conditionalFormatting sqref="BI26">
    <cfRule type="cellIs" dxfId="12185" priority="1656" operator="lessThan">
      <formula>$C$4</formula>
    </cfRule>
  </conditionalFormatting>
  <conditionalFormatting sqref="BI27">
    <cfRule type="cellIs" dxfId="12184" priority="1657" operator="lessThan">
      <formula>$C$4</formula>
    </cfRule>
  </conditionalFormatting>
  <conditionalFormatting sqref="BI28">
    <cfRule type="cellIs" dxfId="12183" priority="1658" operator="lessThan">
      <formula>$C$4</formula>
    </cfRule>
  </conditionalFormatting>
  <conditionalFormatting sqref="BI29">
    <cfRule type="cellIs" dxfId="12182" priority="1659" operator="lessThan">
      <formula>$C$4</formula>
    </cfRule>
  </conditionalFormatting>
  <conditionalFormatting sqref="BI30">
    <cfRule type="cellIs" dxfId="12181" priority="1660" operator="lessThan">
      <formula>$C$4</formula>
    </cfRule>
  </conditionalFormatting>
  <conditionalFormatting sqref="BI31">
    <cfRule type="cellIs" dxfId="12180" priority="1661" operator="lessThan">
      <formula>$C$4</formula>
    </cfRule>
  </conditionalFormatting>
  <conditionalFormatting sqref="BI32">
    <cfRule type="cellIs" dxfId="12179" priority="1662" operator="lessThan">
      <formula>$C$4</formula>
    </cfRule>
  </conditionalFormatting>
  <conditionalFormatting sqref="BI33">
    <cfRule type="cellIs" dxfId="12178" priority="1663" operator="lessThan">
      <formula>$C$4</formula>
    </cfRule>
  </conditionalFormatting>
  <conditionalFormatting sqref="BI34">
    <cfRule type="cellIs" dxfId="12177" priority="1664" operator="lessThan">
      <formula>$C$4</formula>
    </cfRule>
  </conditionalFormatting>
  <conditionalFormatting sqref="BI35">
    <cfRule type="cellIs" dxfId="12176" priority="1665" operator="lessThan">
      <formula>$C$4</formula>
    </cfRule>
  </conditionalFormatting>
  <conditionalFormatting sqref="BI36">
    <cfRule type="cellIs" dxfId="12175" priority="1666" operator="lessThan">
      <formula>$C$4</formula>
    </cfRule>
  </conditionalFormatting>
  <conditionalFormatting sqref="BI37">
    <cfRule type="cellIs" dxfId="12174" priority="1667" operator="lessThan">
      <formula>$C$4</formula>
    </cfRule>
  </conditionalFormatting>
  <conditionalFormatting sqref="BI38">
    <cfRule type="cellIs" dxfId="12173" priority="1668" operator="lessThan">
      <formula>$C$4</formula>
    </cfRule>
  </conditionalFormatting>
  <conditionalFormatting sqref="BI39">
    <cfRule type="cellIs" dxfId="12172" priority="1669" operator="lessThan">
      <formula>$C$4</formula>
    </cfRule>
  </conditionalFormatting>
  <conditionalFormatting sqref="BI40">
    <cfRule type="cellIs" dxfId="12171" priority="1670" operator="lessThan">
      <formula>$C$4</formula>
    </cfRule>
  </conditionalFormatting>
  <conditionalFormatting sqref="BI41">
    <cfRule type="cellIs" dxfId="12170" priority="1671" operator="lessThan">
      <formula>$C$4</formula>
    </cfRule>
  </conditionalFormatting>
  <conditionalFormatting sqref="BI42">
    <cfRule type="cellIs" dxfId="12169" priority="1672" operator="lessThan">
      <formula>$C$4</formula>
    </cfRule>
  </conditionalFormatting>
  <conditionalFormatting sqref="BI43">
    <cfRule type="cellIs" dxfId="12168" priority="1673" operator="lessThan">
      <formula>$C$4</formula>
    </cfRule>
  </conditionalFormatting>
  <conditionalFormatting sqref="BI44">
    <cfRule type="cellIs" dxfId="12167" priority="1674" operator="lessThan">
      <formula>$C$4</formula>
    </cfRule>
  </conditionalFormatting>
  <conditionalFormatting sqref="BI45">
    <cfRule type="cellIs" dxfId="12166" priority="1675" operator="lessThan">
      <formula>$C$4</formula>
    </cfRule>
  </conditionalFormatting>
  <conditionalFormatting sqref="BI46">
    <cfRule type="cellIs" dxfId="12165" priority="1676" operator="lessThan">
      <formula>$C$4</formula>
    </cfRule>
  </conditionalFormatting>
  <conditionalFormatting sqref="BI47">
    <cfRule type="cellIs" dxfId="12164" priority="1677" operator="lessThan">
      <formula>$C$4</formula>
    </cfRule>
  </conditionalFormatting>
  <conditionalFormatting sqref="BI48">
    <cfRule type="cellIs" dxfId="12163" priority="1678" operator="lessThan">
      <formula>$C$4</formula>
    </cfRule>
  </conditionalFormatting>
  <conditionalFormatting sqref="BI49">
    <cfRule type="cellIs" dxfId="12162" priority="1679" operator="lessThan">
      <formula>$C$4</formula>
    </cfRule>
  </conditionalFormatting>
  <conditionalFormatting sqref="BI50">
    <cfRule type="cellIs" dxfId="12161" priority="1680" operator="lessThan">
      <formula>$C$4</formula>
    </cfRule>
  </conditionalFormatting>
  <conditionalFormatting sqref="BJ11">
    <cfRule type="cellIs" dxfId="12160" priority="1681" operator="lessThan">
      <formula>$C$4</formula>
    </cfRule>
  </conditionalFormatting>
  <conditionalFormatting sqref="BJ12">
    <cfRule type="cellIs" dxfId="12159" priority="1682" operator="lessThan">
      <formula>$C$4</formula>
    </cfRule>
  </conditionalFormatting>
  <conditionalFormatting sqref="BJ13">
    <cfRule type="cellIs" dxfId="12158" priority="1683" operator="lessThan">
      <formula>$C$4</formula>
    </cfRule>
  </conditionalFormatting>
  <conditionalFormatting sqref="BJ14">
    <cfRule type="cellIs" dxfId="12157" priority="1684" operator="lessThan">
      <formula>$C$4</formula>
    </cfRule>
  </conditionalFormatting>
  <conditionalFormatting sqref="BJ15">
    <cfRule type="cellIs" dxfId="12156" priority="1685" operator="lessThan">
      <formula>$C$4</formula>
    </cfRule>
  </conditionalFormatting>
  <conditionalFormatting sqref="BJ16">
    <cfRule type="cellIs" dxfId="12155" priority="1686" operator="lessThan">
      <formula>$C$4</formula>
    </cfRule>
  </conditionalFormatting>
  <conditionalFormatting sqref="BJ17">
    <cfRule type="cellIs" dxfId="12154" priority="1687" operator="lessThan">
      <formula>$C$4</formula>
    </cfRule>
  </conditionalFormatting>
  <conditionalFormatting sqref="BJ18">
    <cfRule type="cellIs" dxfId="12153" priority="1688" operator="lessThan">
      <formula>$C$4</formula>
    </cfRule>
  </conditionalFormatting>
  <conditionalFormatting sqref="BJ19">
    <cfRule type="cellIs" dxfId="12152" priority="1689" operator="lessThan">
      <formula>$C$4</formula>
    </cfRule>
  </conditionalFormatting>
  <conditionalFormatting sqref="BJ20">
    <cfRule type="cellIs" dxfId="12151" priority="1690" operator="lessThan">
      <formula>$C$4</formula>
    </cfRule>
  </conditionalFormatting>
  <conditionalFormatting sqref="BJ21">
    <cfRule type="cellIs" dxfId="12150" priority="1691" operator="lessThan">
      <formula>$C$4</formula>
    </cfRule>
  </conditionalFormatting>
  <conditionalFormatting sqref="BJ22">
    <cfRule type="cellIs" dxfId="12149" priority="1692" operator="lessThan">
      <formula>$C$4</formula>
    </cfRule>
  </conditionalFormatting>
  <conditionalFormatting sqref="BJ23">
    <cfRule type="cellIs" dxfId="12148" priority="1693" operator="lessThan">
      <formula>$C$4</formula>
    </cfRule>
  </conditionalFormatting>
  <conditionalFormatting sqref="BJ24">
    <cfRule type="cellIs" dxfId="12147" priority="1694" operator="lessThan">
      <formula>$C$4</formula>
    </cfRule>
  </conditionalFormatting>
  <conditionalFormatting sqref="BJ25">
    <cfRule type="cellIs" dxfId="12146" priority="1695" operator="lessThan">
      <formula>$C$4</formula>
    </cfRule>
  </conditionalFormatting>
  <conditionalFormatting sqref="BJ26">
    <cfRule type="cellIs" dxfId="12145" priority="1696" operator="lessThan">
      <formula>$C$4</formula>
    </cfRule>
  </conditionalFormatting>
  <conditionalFormatting sqref="BJ27">
    <cfRule type="cellIs" dxfId="12144" priority="1697" operator="lessThan">
      <formula>$C$4</formula>
    </cfRule>
  </conditionalFormatting>
  <conditionalFormatting sqref="BJ28">
    <cfRule type="cellIs" dxfId="12143" priority="1698" operator="lessThan">
      <formula>$C$4</formula>
    </cfRule>
  </conditionalFormatting>
  <conditionalFormatting sqref="BJ29">
    <cfRule type="cellIs" dxfId="12142" priority="1699" operator="lessThan">
      <formula>$C$4</formula>
    </cfRule>
  </conditionalFormatting>
  <conditionalFormatting sqref="BJ30">
    <cfRule type="cellIs" dxfId="12141" priority="1700" operator="lessThan">
      <formula>$C$4</formula>
    </cfRule>
  </conditionalFormatting>
  <conditionalFormatting sqref="BJ31">
    <cfRule type="cellIs" dxfId="12140" priority="1701" operator="lessThan">
      <formula>$C$4</formula>
    </cfRule>
  </conditionalFormatting>
  <conditionalFormatting sqref="BJ32">
    <cfRule type="cellIs" dxfId="12139" priority="1702" operator="lessThan">
      <formula>$C$4</formula>
    </cfRule>
  </conditionalFormatting>
  <conditionalFormatting sqref="BJ33">
    <cfRule type="cellIs" dxfId="12138" priority="1703" operator="lessThan">
      <formula>$C$4</formula>
    </cfRule>
  </conditionalFormatting>
  <conditionalFormatting sqref="BJ34">
    <cfRule type="cellIs" dxfId="12137" priority="1704" operator="lessThan">
      <formula>$C$4</formula>
    </cfRule>
  </conditionalFormatting>
  <conditionalFormatting sqref="BJ35">
    <cfRule type="cellIs" dxfId="12136" priority="1705" operator="lessThan">
      <formula>$C$4</formula>
    </cfRule>
  </conditionalFormatting>
  <conditionalFormatting sqref="BJ36">
    <cfRule type="cellIs" dxfId="12135" priority="1706" operator="lessThan">
      <formula>$C$4</formula>
    </cfRule>
  </conditionalFormatting>
  <conditionalFormatting sqref="BJ37">
    <cfRule type="cellIs" dxfId="12134" priority="1707" operator="lessThan">
      <formula>$C$4</formula>
    </cfRule>
  </conditionalFormatting>
  <conditionalFormatting sqref="BJ38">
    <cfRule type="cellIs" dxfId="12133" priority="1708" operator="lessThan">
      <formula>$C$4</formula>
    </cfRule>
  </conditionalFormatting>
  <conditionalFormatting sqref="BJ39">
    <cfRule type="cellIs" dxfId="12132" priority="1709" operator="lessThan">
      <formula>$C$4</formula>
    </cfRule>
  </conditionalFormatting>
  <conditionalFormatting sqref="BJ40">
    <cfRule type="cellIs" dxfId="12131" priority="1710" operator="lessThan">
      <formula>$C$4</formula>
    </cfRule>
  </conditionalFormatting>
  <conditionalFormatting sqref="BJ41">
    <cfRule type="cellIs" dxfId="12130" priority="1711" operator="lessThan">
      <formula>$C$4</formula>
    </cfRule>
  </conditionalFormatting>
  <conditionalFormatting sqref="BJ42">
    <cfRule type="cellIs" dxfId="12129" priority="1712" operator="lessThan">
      <formula>$C$4</formula>
    </cfRule>
  </conditionalFormatting>
  <conditionalFormatting sqref="BJ43">
    <cfRule type="cellIs" dxfId="12128" priority="1713" operator="lessThan">
      <formula>$C$4</formula>
    </cfRule>
  </conditionalFormatting>
  <conditionalFormatting sqref="BJ44">
    <cfRule type="cellIs" dxfId="12127" priority="1714" operator="lessThan">
      <formula>$C$4</formula>
    </cfRule>
  </conditionalFormatting>
  <conditionalFormatting sqref="BJ45">
    <cfRule type="cellIs" dxfId="12126" priority="1715" operator="lessThan">
      <formula>$C$4</formula>
    </cfRule>
  </conditionalFormatting>
  <conditionalFormatting sqref="BJ46">
    <cfRule type="cellIs" dxfId="12125" priority="1716" operator="lessThan">
      <formula>$C$4</formula>
    </cfRule>
  </conditionalFormatting>
  <conditionalFormatting sqref="BJ47">
    <cfRule type="cellIs" dxfId="12124" priority="1717" operator="lessThan">
      <formula>$C$4</formula>
    </cfRule>
  </conditionalFormatting>
  <conditionalFormatting sqref="BJ48">
    <cfRule type="cellIs" dxfId="12123" priority="1718" operator="lessThan">
      <formula>$C$4</formula>
    </cfRule>
  </conditionalFormatting>
  <conditionalFormatting sqref="BJ49">
    <cfRule type="cellIs" dxfId="12122" priority="1719" operator="lessThan">
      <formula>$C$4</formula>
    </cfRule>
  </conditionalFormatting>
  <conditionalFormatting sqref="BJ50">
    <cfRule type="cellIs" dxfId="12121" priority="1720" operator="lessThan">
      <formula>$C$4</formula>
    </cfRule>
  </conditionalFormatting>
  <conditionalFormatting sqref="BK11">
    <cfRule type="cellIs" dxfId="12120" priority="1721" operator="lessThan">
      <formula>$C$4</formula>
    </cfRule>
  </conditionalFormatting>
  <conditionalFormatting sqref="BK12">
    <cfRule type="cellIs" dxfId="12119" priority="1722" operator="lessThan">
      <formula>$C$4</formula>
    </cfRule>
  </conditionalFormatting>
  <conditionalFormatting sqref="BK13">
    <cfRule type="cellIs" dxfId="12118" priority="1723" operator="lessThan">
      <formula>$C$4</formula>
    </cfRule>
  </conditionalFormatting>
  <conditionalFormatting sqref="BK14">
    <cfRule type="cellIs" dxfId="12117" priority="1724" operator="lessThan">
      <formula>$C$4</formula>
    </cfRule>
  </conditionalFormatting>
  <conditionalFormatting sqref="BK15">
    <cfRule type="cellIs" dxfId="12116" priority="1725" operator="lessThan">
      <formula>$C$4</formula>
    </cfRule>
  </conditionalFormatting>
  <conditionalFormatting sqref="BK16">
    <cfRule type="cellIs" dxfId="12115" priority="1726" operator="lessThan">
      <formula>$C$4</formula>
    </cfRule>
  </conditionalFormatting>
  <conditionalFormatting sqref="BK17">
    <cfRule type="cellIs" dxfId="12114" priority="1727" operator="lessThan">
      <formula>$C$4</formula>
    </cfRule>
  </conditionalFormatting>
  <conditionalFormatting sqref="BK18">
    <cfRule type="cellIs" dxfId="12113" priority="1728" operator="lessThan">
      <formula>$C$4</formula>
    </cfRule>
  </conditionalFormatting>
  <conditionalFormatting sqref="BK19">
    <cfRule type="cellIs" dxfId="12112" priority="1729" operator="lessThan">
      <formula>$C$4</formula>
    </cfRule>
  </conditionalFormatting>
  <conditionalFormatting sqref="BK20">
    <cfRule type="cellIs" dxfId="12111" priority="1730" operator="lessThan">
      <formula>$C$4</formula>
    </cfRule>
  </conditionalFormatting>
  <conditionalFormatting sqref="BK21">
    <cfRule type="cellIs" dxfId="12110" priority="1731" operator="lessThan">
      <formula>$C$4</formula>
    </cfRule>
  </conditionalFormatting>
  <conditionalFormatting sqref="BK22">
    <cfRule type="cellIs" dxfId="12109" priority="1732" operator="lessThan">
      <formula>$C$4</formula>
    </cfRule>
  </conditionalFormatting>
  <conditionalFormatting sqref="BK23">
    <cfRule type="cellIs" dxfId="12108" priority="1733" operator="lessThan">
      <formula>$C$4</formula>
    </cfRule>
  </conditionalFormatting>
  <conditionalFormatting sqref="BK24">
    <cfRule type="cellIs" dxfId="12107" priority="1734" operator="lessThan">
      <formula>$C$4</formula>
    </cfRule>
  </conditionalFormatting>
  <conditionalFormatting sqref="BK25">
    <cfRule type="cellIs" dxfId="12106" priority="1735" operator="lessThan">
      <formula>$C$4</formula>
    </cfRule>
  </conditionalFormatting>
  <conditionalFormatting sqref="BK26">
    <cfRule type="cellIs" dxfId="12105" priority="1736" operator="lessThan">
      <formula>$C$4</formula>
    </cfRule>
  </conditionalFormatting>
  <conditionalFormatting sqref="BK27">
    <cfRule type="cellIs" dxfId="12104" priority="1737" operator="lessThan">
      <formula>$C$4</formula>
    </cfRule>
  </conditionalFormatting>
  <conditionalFormatting sqref="BK28">
    <cfRule type="cellIs" dxfId="12103" priority="1738" operator="lessThan">
      <formula>$C$4</formula>
    </cfRule>
  </conditionalFormatting>
  <conditionalFormatting sqref="BK29">
    <cfRule type="cellIs" dxfId="12102" priority="1739" operator="lessThan">
      <formula>$C$4</formula>
    </cfRule>
  </conditionalFormatting>
  <conditionalFormatting sqref="BK30">
    <cfRule type="cellIs" dxfId="12101" priority="1740" operator="lessThan">
      <formula>$C$4</formula>
    </cfRule>
  </conditionalFormatting>
  <conditionalFormatting sqref="BK31">
    <cfRule type="cellIs" dxfId="12100" priority="1741" operator="lessThan">
      <formula>$C$4</formula>
    </cfRule>
  </conditionalFormatting>
  <conditionalFormatting sqref="BK32">
    <cfRule type="cellIs" dxfId="12099" priority="1742" operator="lessThan">
      <formula>$C$4</formula>
    </cfRule>
  </conditionalFormatting>
  <conditionalFormatting sqref="BK33">
    <cfRule type="cellIs" dxfId="12098" priority="1743" operator="lessThan">
      <formula>$C$4</formula>
    </cfRule>
  </conditionalFormatting>
  <conditionalFormatting sqref="BK34">
    <cfRule type="cellIs" dxfId="12097" priority="1744" operator="lessThan">
      <formula>$C$4</formula>
    </cfRule>
  </conditionalFormatting>
  <conditionalFormatting sqref="BK35">
    <cfRule type="cellIs" dxfId="12096" priority="1745" operator="lessThan">
      <formula>$C$4</formula>
    </cfRule>
  </conditionalFormatting>
  <conditionalFormatting sqref="BK36">
    <cfRule type="cellIs" dxfId="12095" priority="1746" operator="lessThan">
      <formula>$C$4</formula>
    </cfRule>
  </conditionalFormatting>
  <conditionalFormatting sqref="BK37">
    <cfRule type="cellIs" dxfId="12094" priority="1747" operator="lessThan">
      <formula>$C$4</formula>
    </cfRule>
  </conditionalFormatting>
  <conditionalFormatting sqref="BK38">
    <cfRule type="cellIs" dxfId="12093" priority="1748" operator="lessThan">
      <formula>$C$4</formula>
    </cfRule>
  </conditionalFormatting>
  <conditionalFormatting sqref="BK39">
    <cfRule type="cellIs" dxfId="12092" priority="1749" operator="lessThan">
      <formula>$C$4</formula>
    </cfRule>
  </conditionalFormatting>
  <conditionalFormatting sqref="BK40">
    <cfRule type="cellIs" dxfId="12091" priority="1750" operator="lessThan">
      <formula>$C$4</formula>
    </cfRule>
  </conditionalFormatting>
  <conditionalFormatting sqref="BK41">
    <cfRule type="cellIs" dxfId="12090" priority="1751" operator="lessThan">
      <formula>$C$4</formula>
    </cfRule>
  </conditionalFormatting>
  <conditionalFormatting sqref="BK42">
    <cfRule type="cellIs" dxfId="12089" priority="1752" operator="lessThan">
      <formula>$C$4</formula>
    </cfRule>
  </conditionalFormatting>
  <conditionalFormatting sqref="BK43">
    <cfRule type="cellIs" dxfId="12088" priority="1753" operator="lessThan">
      <formula>$C$4</formula>
    </cfRule>
  </conditionalFormatting>
  <conditionalFormatting sqref="BK44">
    <cfRule type="cellIs" dxfId="12087" priority="1754" operator="lessThan">
      <formula>$C$4</formula>
    </cfRule>
  </conditionalFormatting>
  <conditionalFormatting sqref="BK45">
    <cfRule type="cellIs" dxfId="12086" priority="1755" operator="lessThan">
      <formula>$C$4</formula>
    </cfRule>
  </conditionalFormatting>
  <conditionalFormatting sqref="BK46">
    <cfRule type="cellIs" dxfId="12085" priority="1756" operator="lessThan">
      <formula>$C$4</formula>
    </cfRule>
  </conditionalFormatting>
  <conditionalFormatting sqref="BK47">
    <cfRule type="cellIs" dxfId="12084" priority="1757" operator="lessThan">
      <formula>$C$4</formula>
    </cfRule>
  </conditionalFormatting>
  <conditionalFormatting sqref="BK48">
    <cfRule type="cellIs" dxfId="12083" priority="1758" operator="lessThan">
      <formula>$C$4</formula>
    </cfRule>
  </conditionalFormatting>
  <conditionalFormatting sqref="BK49">
    <cfRule type="cellIs" dxfId="12082" priority="1759" operator="lessThan">
      <formula>$C$4</formula>
    </cfRule>
  </conditionalFormatting>
  <conditionalFormatting sqref="BK50">
    <cfRule type="cellIs" dxfId="12081" priority="1760" operator="lessThan">
      <formula>$C$4</formula>
    </cfRule>
  </conditionalFormatting>
  <conditionalFormatting sqref="BL11">
    <cfRule type="cellIs" dxfId="12080" priority="1761" operator="lessThan">
      <formula>$C$4</formula>
    </cfRule>
  </conditionalFormatting>
  <conditionalFormatting sqref="BL12">
    <cfRule type="cellIs" dxfId="12079" priority="1762" operator="lessThan">
      <formula>$C$4</formula>
    </cfRule>
  </conditionalFormatting>
  <conditionalFormatting sqref="BL13">
    <cfRule type="cellIs" dxfId="12078" priority="1763" operator="lessThan">
      <formula>$C$4</formula>
    </cfRule>
  </conditionalFormatting>
  <conditionalFormatting sqref="BL14">
    <cfRule type="cellIs" dxfId="12077" priority="1764" operator="lessThan">
      <formula>$C$4</formula>
    </cfRule>
  </conditionalFormatting>
  <conditionalFormatting sqref="BL15">
    <cfRule type="cellIs" dxfId="12076" priority="1765" operator="lessThan">
      <formula>$C$4</formula>
    </cfRule>
  </conditionalFormatting>
  <conditionalFormatting sqref="BL16">
    <cfRule type="cellIs" dxfId="12075" priority="1766" operator="lessThan">
      <formula>$C$4</formula>
    </cfRule>
  </conditionalFormatting>
  <conditionalFormatting sqref="BL17">
    <cfRule type="cellIs" dxfId="12074" priority="1767" operator="lessThan">
      <formula>$C$4</formula>
    </cfRule>
  </conditionalFormatting>
  <conditionalFormatting sqref="BL18">
    <cfRule type="cellIs" dxfId="12073" priority="1768" operator="lessThan">
      <formula>$C$4</formula>
    </cfRule>
  </conditionalFormatting>
  <conditionalFormatting sqref="BL19">
    <cfRule type="cellIs" dxfId="12072" priority="1769" operator="lessThan">
      <formula>$C$4</formula>
    </cfRule>
  </conditionalFormatting>
  <conditionalFormatting sqref="BL20">
    <cfRule type="cellIs" dxfId="12071" priority="1770" operator="lessThan">
      <formula>$C$4</formula>
    </cfRule>
  </conditionalFormatting>
  <conditionalFormatting sqref="BL21">
    <cfRule type="cellIs" dxfId="12070" priority="1771" operator="lessThan">
      <formula>$C$4</formula>
    </cfRule>
  </conditionalFormatting>
  <conditionalFormatting sqref="BL22">
    <cfRule type="cellIs" dxfId="12069" priority="1772" operator="lessThan">
      <formula>$C$4</formula>
    </cfRule>
  </conditionalFormatting>
  <conditionalFormatting sqref="BL23">
    <cfRule type="cellIs" dxfId="12068" priority="1773" operator="lessThan">
      <formula>$C$4</formula>
    </cfRule>
  </conditionalFormatting>
  <conditionalFormatting sqref="BL24">
    <cfRule type="cellIs" dxfId="12067" priority="1774" operator="lessThan">
      <formula>$C$4</formula>
    </cfRule>
  </conditionalFormatting>
  <conditionalFormatting sqref="BL25">
    <cfRule type="cellIs" dxfId="12066" priority="1775" operator="lessThan">
      <formula>$C$4</formula>
    </cfRule>
  </conditionalFormatting>
  <conditionalFormatting sqref="BL26">
    <cfRule type="cellIs" dxfId="12065" priority="1776" operator="lessThan">
      <formula>$C$4</formula>
    </cfRule>
  </conditionalFormatting>
  <conditionalFormatting sqref="BL27">
    <cfRule type="cellIs" dxfId="12064" priority="1777" operator="lessThan">
      <formula>$C$4</formula>
    </cfRule>
  </conditionalFormatting>
  <conditionalFormatting sqref="BL28">
    <cfRule type="cellIs" dxfId="12063" priority="1778" operator="lessThan">
      <formula>$C$4</formula>
    </cfRule>
  </conditionalFormatting>
  <conditionalFormatting sqref="BL29">
    <cfRule type="cellIs" dxfId="12062" priority="1779" operator="lessThan">
      <formula>$C$4</formula>
    </cfRule>
  </conditionalFormatting>
  <conditionalFormatting sqref="BL30">
    <cfRule type="cellIs" dxfId="12061" priority="1780" operator="lessThan">
      <formula>$C$4</formula>
    </cfRule>
  </conditionalFormatting>
  <conditionalFormatting sqref="BL31">
    <cfRule type="cellIs" dxfId="12060" priority="1781" operator="lessThan">
      <formula>$C$4</formula>
    </cfRule>
  </conditionalFormatting>
  <conditionalFormatting sqref="BL32">
    <cfRule type="cellIs" dxfId="12059" priority="1782" operator="lessThan">
      <formula>$C$4</formula>
    </cfRule>
  </conditionalFormatting>
  <conditionalFormatting sqref="BL33">
    <cfRule type="cellIs" dxfId="12058" priority="1783" operator="lessThan">
      <formula>$C$4</formula>
    </cfRule>
  </conditionalFormatting>
  <conditionalFormatting sqref="BL34">
    <cfRule type="cellIs" dxfId="12057" priority="1784" operator="lessThan">
      <formula>$C$4</formula>
    </cfRule>
  </conditionalFormatting>
  <conditionalFormatting sqref="BL35">
    <cfRule type="cellIs" dxfId="12056" priority="1785" operator="lessThan">
      <formula>$C$4</formula>
    </cfRule>
  </conditionalFormatting>
  <conditionalFormatting sqref="BL36">
    <cfRule type="cellIs" dxfId="12055" priority="1786" operator="lessThan">
      <formula>$C$4</formula>
    </cfRule>
  </conditionalFormatting>
  <conditionalFormatting sqref="BL37">
    <cfRule type="cellIs" dxfId="12054" priority="1787" operator="lessThan">
      <formula>$C$4</formula>
    </cfRule>
  </conditionalFormatting>
  <conditionalFormatting sqref="BL38">
    <cfRule type="cellIs" dxfId="12053" priority="1788" operator="lessThan">
      <formula>$C$4</formula>
    </cfRule>
  </conditionalFormatting>
  <conditionalFormatting sqref="BL39">
    <cfRule type="cellIs" dxfId="12052" priority="1789" operator="lessThan">
      <formula>$C$4</formula>
    </cfRule>
  </conditionalFormatting>
  <conditionalFormatting sqref="BL40">
    <cfRule type="cellIs" dxfId="12051" priority="1790" operator="lessThan">
      <formula>$C$4</formula>
    </cfRule>
  </conditionalFormatting>
  <conditionalFormatting sqref="BL41">
    <cfRule type="cellIs" dxfId="12050" priority="1791" operator="lessThan">
      <formula>$C$4</formula>
    </cfRule>
  </conditionalFormatting>
  <conditionalFormatting sqref="BL42">
    <cfRule type="cellIs" dxfId="12049" priority="1792" operator="lessThan">
      <formula>$C$4</formula>
    </cfRule>
  </conditionalFormatting>
  <conditionalFormatting sqref="BL43">
    <cfRule type="cellIs" dxfId="12048" priority="1793" operator="lessThan">
      <formula>$C$4</formula>
    </cfRule>
  </conditionalFormatting>
  <conditionalFormatting sqref="BL44">
    <cfRule type="cellIs" dxfId="12047" priority="1794" operator="lessThan">
      <formula>$C$4</formula>
    </cfRule>
  </conditionalFormatting>
  <conditionalFormatting sqref="BL45">
    <cfRule type="cellIs" dxfId="12046" priority="1795" operator="lessThan">
      <formula>$C$4</formula>
    </cfRule>
  </conditionalFormatting>
  <conditionalFormatting sqref="BL46">
    <cfRule type="cellIs" dxfId="12045" priority="1796" operator="lessThan">
      <formula>$C$4</formula>
    </cfRule>
  </conditionalFormatting>
  <conditionalFormatting sqref="BL47">
    <cfRule type="cellIs" dxfId="12044" priority="1797" operator="lessThan">
      <formula>$C$4</formula>
    </cfRule>
  </conditionalFormatting>
  <conditionalFormatting sqref="BL48">
    <cfRule type="cellIs" dxfId="12043" priority="1798" operator="lessThan">
      <formula>$C$4</formula>
    </cfRule>
  </conditionalFormatting>
  <conditionalFormatting sqref="BL49">
    <cfRule type="cellIs" dxfId="12042" priority="1799" operator="lessThan">
      <formula>$C$4</formula>
    </cfRule>
  </conditionalFormatting>
  <conditionalFormatting sqref="BL50">
    <cfRule type="cellIs" dxfId="12041" priority="1800" operator="lessThan">
      <formula>$C$4</formula>
    </cfRule>
  </conditionalFormatting>
  <conditionalFormatting sqref="BM11">
    <cfRule type="cellIs" dxfId="12040" priority="1801" operator="lessThan">
      <formula>$C$4</formula>
    </cfRule>
  </conditionalFormatting>
  <conditionalFormatting sqref="BM12">
    <cfRule type="cellIs" dxfId="12039" priority="1802" operator="lessThan">
      <formula>$C$4</formula>
    </cfRule>
  </conditionalFormatting>
  <conditionalFormatting sqref="BM13">
    <cfRule type="cellIs" dxfId="12038" priority="1803" operator="lessThan">
      <formula>$C$4</formula>
    </cfRule>
  </conditionalFormatting>
  <conditionalFormatting sqref="BM14">
    <cfRule type="cellIs" dxfId="12037" priority="1804" operator="lessThan">
      <formula>$C$4</formula>
    </cfRule>
  </conditionalFormatting>
  <conditionalFormatting sqref="BM15">
    <cfRule type="cellIs" dxfId="12036" priority="1805" operator="lessThan">
      <formula>$C$4</formula>
    </cfRule>
  </conditionalFormatting>
  <conditionalFormatting sqref="BM16">
    <cfRule type="cellIs" dxfId="12035" priority="1806" operator="lessThan">
      <formula>$C$4</formula>
    </cfRule>
  </conditionalFormatting>
  <conditionalFormatting sqref="BM17">
    <cfRule type="cellIs" dxfId="12034" priority="1807" operator="lessThan">
      <formula>$C$4</formula>
    </cfRule>
  </conditionalFormatting>
  <conditionalFormatting sqref="BM18">
    <cfRule type="cellIs" dxfId="12033" priority="1808" operator="lessThan">
      <formula>$C$4</formula>
    </cfRule>
  </conditionalFormatting>
  <conditionalFormatting sqref="BM19">
    <cfRule type="cellIs" dxfId="12032" priority="1809" operator="lessThan">
      <formula>$C$4</formula>
    </cfRule>
  </conditionalFormatting>
  <conditionalFormatting sqref="BM20">
    <cfRule type="cellIs" dxfId="12031" priority="1810" operator="lessThan">
      <formula>$C$4</formula>
    </cfRule>
  </conditionalFormatting>
  <conditionalFormatting sqref="BM21">
    <cfRule type="cellIs" dxfId="12030" priority="1811" operator="lessThan">
      <formula>$C$4</formula>
    </cfRule>
  </conditionalFormatting>
  <conditionalFormatting sqref="BM22">
    <cfRule type="cellIs" dxfId="12029" priority="1812" operator="lessThan">
      <formula>$C$4</formula>
    </cfRule>
  </conditionalFormatting>
  <conditionalFormatting sqref="BM23">
    <cfRule type="cellIs" dxfId="12028" priority="1813" operator="lessThan">
      <formula>$C$4</formula>
    </cfRule>
  </conditionalFormatting>
  <conditionalFormatting sqref="BM24">
    <cfRule type="cellIs" dxfId="12027" priority="1814" operator="lessThan">
      <formula>$C$4</formula>
    </cfRule>
  </conditionalFormatting>
  <conditionalFormatting sqref="BM25">
    <cfRule type="cellIs" dxfId="12026" priority="1815" operator="lessThan">
      <formula>$C$4</formula>
    </cfRule>
  </conditionalFormatting>
  <conditionalFormatting sqref="BM26">
    <cfRule type="cellIs" dxfId="12025" priority="1816" operator="lessThan">
      <formula>$C$4</formula>
    </cfRule>
  </conditionalFormatting>
  <conditionalFormatting sqref="BM27">
    <cfRule type="cellIs" dxfId="12024" priority="1817" operator="lessThan">
      <formula>$C$4</formula>
    </cfRule>
  </conditionalFormatting>
  <conditionalFormatting sqref="BM28">
    <cfRule type="cellIs" dxfId="12023" priority="1818" operator="lessThan">
      <formula>$C$4</formula>
    </cfRule>
  </conditionalFormatting>
  <conditionalFormatting sqref="BM29">
    <cfRule type="cellIs" dxfId="12022" priority="1819" operator="lessThan">
      <formula>$C$4</formula>
    </cfRule>
  </conditionalFormatting>
  <conditionalFormatting sqref="BM30">
    <cfRule type="cellIs" dxfId="12021" priority="1820" operator="lessThan">
      <formula>$C$4</formula>
    </cfRule>
  </conditionalFormatting>
  <conditionalFormatting sqref="BM31">
    <cfRule type="cellIs" dxfId="12020" priority="1821" operator="lessThan">
      <formula>$C$4</formula>
    </cfRule>
  </conditionalFormatting>
  <conditionalFormatting sqref="BM32">
    <cfRule type="cellIs" dxfId="12019" priority="1822" operator="lessThan">
      <formula>$C$4</formula>
    </cfRule>
  </conditionalFormatting>
  <conditionalFormatting sqref="BM33">
    <cfRule type="cellIs" dxfId="12018" priority="1823" operator="lessThan">
      <formula>$C$4</formula>
    </cfRule>
  </conditionalFormatting>
  <conditionalFormatting sqref="BM34">
    <cfRule type="cellIs" dxfId="12017" priority="1824" operator="lessThan">
      <formula>$C$4</formula>
    </cfRule>
  </conditionalFormatting>
  <conditionalFormatting sqref="BM35">
    <cfRule type="cellIs" dxfId="12016" priority="1825" operator="lessThan">
      <formula>$C$4</formula>
    </cfRule>
  </conditionalFormatting>
  <conditionalFormatting sqref="BM36">
    <cfRule type="cellIs" dxfId="12015" priority="1826" operator="lessThan">
      <formula>$C$4</formula>
    </cfRule>
  </conditionalFormatting>
  <conditionalFormatting sqref="BM37">
    <cfRule type="cellIs" dxfId="12014" priority="1827" operator="lessThan">
      <formula>$C$4</formula>
    </cfRule>
  </conditionalFormatting>
  <conditionalFormatting sqref="BM38">
    <cfRule type="cellIs" dxfId="12013" priority="1828" operator="lessThan">
      <formula>$C$4</formula>
    </cfRule>
  </conditionalFormatting>
  <conditionalFormatting sqref="BM39">
    <cfRule type="cellIs" dxfId="12012" priority="1829" operator="lessThan">
      <formula>$C$4</formula>
    </cfRule>
  </conditionalFormatting>
  <conditionalFormatting sqref="BM40">
    <cfRule type="cellIs" dxfId="12011" priority="1830" operator="lessThan">
      <formula>$C$4</formula>
    </cfRule>
  </conditionalFormatting>
  <conditionalFormatting sqref="BM41">
    <cfRule type="cellIs" dxfId="12010" priority="1831" operator="lessThan">
      <formula>$C$4</formula>
    </cfRule>
  </conditionalFormatting>
  <conditionalFormatting sqref="BM42">
    <cfRule type="cellIs" dxfId="12009" priority="1832" operator="lessThan">
      <formula>$C$4</formula>
    </cfRule>
  </conditionalFormatting>
  <conditionalFormatting sqref="BM43">
    <cfRule type="cellIs" dxfId="12008" priority="1833" operator="lessThan">
      <formula>$C$4</formula>
    </cfRule>
  </conditionalFormatting>
  <conditionalFormatting sqref="BM44">
    <cfRule type="cellIs" dxfId="12007" priority="1834" operator="lessThan">
      <formula>$C$4</formula>
    </cfRule>
  </conditionalFormatting>
  <conditionalFormatting sqref="BM45">
    <cfRule type="cellIs" dxfId="12006" priority="1835" operator="lessThan">
      <formula>$C$4</formula>
    </cfRule>
  </conditionalFormatting>
  <conditionalFormatting sqref="BM46">
    <cfRule type="cellIs" dxfId="12005" priority="1836" operator="lessThan">
      <formula>$C$4</formula>
    </cfRule>
  </conditionalFormatting>
  <conditionalFormatting sqref="BM47">
    <cfRule type="cellIs" dxfId="12004" priority="1837" operator="lessThan">
      <formula>$C$4</formula>
    </cfRule>
  </conditionalFormatting>
  <conditionalFormatting sqref="BM48">
    <cfRule type="cellIs" dxfId="12003" priority="1838" operator="lessThan">
      <formula>$C$4</formula>
    </cfRule>
  </conditionalFormatting>
  <conditionalFormatting sqref="BM49">
    <cfRule type="cellIs" dxfId="12002" priority="1839" operator="lessThan">
      <formula>$C$4</formula>
    </cfRule>
  </conditionalFormatting>
  <conditionalFormatting sqref="BM50">
    <cfRule type="cellIs" dxfId="12001" priority="1840" operator="lessThan">
      <formula>$C$4</formula>
    </cfRule>
  </conditionalFormatting>
  <conditionalFormatting sqref="BN11">
    <cfRule type="cellIs" dxfId="12000" priority="1841" operator="lessThan">
      <formula>$C$4</formula>
    </cfRule>
  </conditionalFormatting>
  <conditionalFormatting sqref="BN12">
    <cfRule type="cellIs" dxfId="11999" priority="1842" operator="lessThan">
      <formula>$C$4</formula>
    </cfRule>
  </conditionalFormatting>
  <conditionalFormatting sqref="BN13">
    <cfRule type="cellIs" dxfId="11998" priority="1843" operator="lessThan">
      <formula>$C$4</formula>
    </cfRule>
  </conditionalFormatting>
  <conditionalFormatting sqref="BN14">
    <cfRule type="cellIs" dxfId="11997" priority="1844" operator="lessThan">
      <formula>$C$4</formula>
    </cfRule>
  </conditionalFormatting>
  <conditionalFormatting sqref="BN15">
    <cfRule type="cellIs" dxfId="11996" priority="1845" operator="lessThan">
      <formula>$C$4</formula>
    </cfRule>
  </conditionalFormatting>
  <conditionalFormatting sqref="BN16">
    <cfRule type="cellIs" dxfId="11995" priority="1846" operator="lessThan">
      <formula>$C$4</formula>
    </cfRule>
  </conditionalFormatting>
  <conditionalFormatting sqref="BN17">
    <cfRule type="cellIs" dxfId="11994" priority="1847" operator="lessThan">
      <formula>$C$4</formula>
    </cfRule>
  </conditionalFormatting>
  <conditionalFormatting sqref="BN18">
    <cfRule type="cellIs" dxfId="11993" priority="1848" operator="lessThan">
      <formula>$C$4</formula>
    </cfRule>
  </conditionalFormatting>
  <conditionalFormatting sqref="BN19">
    <cfRule type="cellIs" dxfId="11992" priority="1849" operator="lessThan">
      <formula>$C$4</formula>
    </cfRule>
  </conditionalFormatting>
  <conditionalFormatting sqref="BN20">
    <cfRule type="cellIs" dxfId="11991" priority="1850" operator="lessThan">
      <formula>$C$4</formula>
    </cfRule>
  </conditionalFormatting>
  <conditionalFormatting sqref="BN21">
    <cfRule type="cellIs" dxfId="11990" priority="1851" operator="lessThan">
      <formula>$C$4</formula>
    </cfRule>
  </conditionalFormatting>
  <conditionalFormatting sqref="BN22">
    <cfRule type="cellIs" dxfId="11989" priority="1852" operator="lessThan">
      <formula>$C$4</formula>
    </cfRule>
  </conditionalFormatting>
  <conditionalFormatting sqref="BN23">
    <cfRule type="cellIs" dxfId="11988" priority="1853" operator="lessThan">
      <formula>$C$4</formula>
    </cfRule>
  </conditionalFormatting>
  <conditionalFormatting sqref="BN24">
    <cfRule type="cellIs" dxfId="11987" priority="1854" operator="lessThan">
      <formula>$C$4</formula>
    </cfRule>
  </conditionalFormatting>
  <conditionalFormatting sqref="BN25">
    <cfRule type="cellIs" dxfId="11986" priority="1855" operator="lessThan">
      <formula>$C$4</formula>
    </cfRule>
  </conditionalFormatting>
  <conditionalFormatting sqref="BN26">
    <cfRule type="cellIs" dxfId="11985" priority="1856" operator="lessThan">
      <formula>$C$4</formula>
    </cfRule>
  </conditionalFormatting>
  <conditionalFormatting sqref="BN27">
    <cfRule type="cellIs" dxfId="11984" priority="1857" operator="lessThan">
      <formula>$C$4</formula>
    </cfRule>
  </conditionalFormatting>
  <conditionalFormatting sqref="BN28">
    <cfRule type="cellIs" dxfId="11983" priority="1858" operator="lessThan">
      <formula>$C$4</formula>
    </cfRule>
  </conditionalFormatting>
  <conditionalFormatting sqref="BN29">
    <cfRule type="cellIs" dxfId="11982" priority="1859" operator="lessThan">
      <formula>$C$4</formula>
    </cfRule>
  </conditionalFormatting>
  <conditionalFormatting sqref="BN30">
    <cfRule type="cellIs" dxfId="11981" priority="1860" operator="lessThan">
      <formula>$C$4</formula>
    </cfRule>
  </conditionalFormatting>
  <conditionalFormatting sqref="BN31">
    <cfRule type="cellIs" dxfId="11980" priority="1861" operator="lessThan">
      <formula>$C$4</formula>
    </cfRule>
  </conditionalFormatting>
  <conditionalFormatting sqref="BN32">
    <cfRule type="cellIs" dxfId="11979" priority="1862" operator="lessThan">
      <formula>$C$4</formula>
    </cfRule>
  </conditionalFormatting>
  <conditionalFormatting sqref="BN33">
    <cfRule type="cellIs" dxfId="11978" priority="1863" operator="lessThan">
      <formula>$C$4</formula>
    </cfRule>
  </conditionalFormatting>
  <conditionalFormatting sqref="BN34">
    <cfRule type="cellIs" dxfId="11977" priority="1864" operator="lessThan">
      <formula>$C$4</formula>
    </cfRule>
  </conditionalFormatting>
  <conditionalFormatting sqref="BN35">
    <cfRule type="cellIs" dxfId="11976" priority="1865" operator="lessThan">
      <formula>$C$4</formula>
    </cfRule>
  </conditionalFormatting>
  <conditionalFormatting sqref="BN36">
    <cfRule type="cellIs" dxfId="11975" priority="1866" operator="lessThan">
      <formula>$C$4</formula>
    </cfRule>
  </conditionalFormatting>
  <conditionalFormatting sqref="BN37">
    <cfRule type="cellIs" dxfId="11974" priority="1867" operator="lessThan">
      <formula>$C$4</formula>
    </cfRule>
  </conditionalFormatting>
  <conditionalFormatting sqref="BN38">
    <cfRule type="cellIs" dxfId="11973" priority="1868" operator="lessThan">
      <formula>$C$4</formula>
    </cfRule>
  </conditionalFormatting>
  <conditionalFormatting sqref="BN39">
    <cfRule type="cellIs" dxfId="11972" priority="1869" operator="lessThan">
      <formula>$C$4</formula>
    </cfRule>
  </conditionalFormatting>
  <conditionalFormatting sqref="BN40">
    <cfRule type="cellIs" dxfId="11971" priority="1870" operator="lessThan">
      <formula>$C$4</formula>
    </cfRule>
  </conditionalFormatting>
  <conditionalFormatting sqref="BN41">
    <cfRule type="cellIs" dxfId="11970" priority="1871" operator="lessThan">
      <formula>$C$4</formula>
    </cfRule>
  </conditionalFormatting>
  <conditionalFormatting sqref="BN42">
    <cfRule type="cellIs" dxfId="11969" priority="1872" operator="lessThan">
      <formula>$C$4</formula>
    </cfRule>
  </conditionalFormatting>
  <conditionalFormatting sqref="BN43">
    <cfRule type="cellIs" dxfId="11968" priority="1873" operator="lessThan">
      <formula>$C$4</formula>
    </cfRule>
  </conditionalFormatting>
  <conditionalFormatting sqref="BN44">
    <cfRule type="cellIs" dxfId="11967" priority="1874" operator="lessThan">
      <formula>$C$4</formula>
    </cfRule>
  </conditionalFormatting>
  <conditionalFormatting sqref="BN45">
    <cfRule type="cellIs" dxfId="11966" priority="1875" operator="lessThan">
      <formula>$C$4</formula>
    </cfRule>
  </conditionalFormatting>
  <conditionalFormatting sqref="BN46">
    <cfRule type="cellIs" dxfId="11965" priority="1876" operator="lessThan">
      <formula>$C$4</formula>
    </cfRule>
  </conditionalFormatting>
  <conditionalFormatting sqref="BN47">
    <cfRule type="cellIs" dxfId="11964" priority="1877" operator="lessThan">
      <formula>$C$4</formula>
    </cfRule>
  </conditionalFormatting>
  <conditionalFormatting sqref="BN48">
    <cfRule type="cellIs" dxfId="11963" priority="1878" operator="lessThan">
      <formula>$C$4</formula>
    </cfRule>
  </conditionalFormatting>
  <conditionalFormatting sqref="BN49">
    <cfRule type="cellIs" dxfId="11962" priority="1879" operator="lessThan">
      <formula>$C$4</formula>
    </cfRule>
  </conditionalFormatting>
  <conditionalFormatting sqref="BN50">
    <cfRule type="cellIs" dxfId="11961" priority="1880" operator="lessThan">
      <formula>$C$4</formula>
    </cfRule>
  </conditionalFormatting>
  <conditionalFormatting sqref="BO11">
    <cfRule type="cellIs" dxfId="11960" priority="1881" operator="lessThan">
      <formula>$C$4</formula>
    </cfRule>
  </conditionalFormatting>
  <conditionalFormatting sqref="BO12">
    <cfRule type="cellIs" dxfId="11959" priority="1882" operator="lessThan">
      <formula>$C$4</formula>
    </cfRule>
  </conditionalFormatting>
  <conditionalFormatting sqref="BO13">
    <cfRule type="cellIs" dxfId="11958" priority="1883" operator="lessThan">
      <formula>$C$4</formula>
    </cfRule>
  </conditionalFormatting>
  <conditionalFormatting sqref="BO14">
    <cfRule type="cellIs" dxfId="11957" priority="1884" operator="lessThan">
      <formula>$C$4</formula>
    </cfRule>
  </conditionalFormatting>
  <conditionalFormatting sqref="BO15">
    <cfRule type="cellIs" dxfId="11956" priority="1885" operator="lessThan">
      <formula>$C$4</formula>
    </cfRule>
  </conditionalFormatting>
  <conditionalFormatting sqref="BO16">
    <cfRule type="cellIs" dxfId="11955" priority="1886" operator="lessThan">
      <formula>$C$4</formula>
    </cfRule>
  </conditionalFormatting>
  <conditionalFormatting sqref="BO17">
    <cfRule type="cellIs" dxfId="11954" priority="1887" operator="lessThan">
      <formula>$C$4</formula>
    </cfRule>
  </conditionalFormatting>
  <conditionalFormatting sqref="BO18">
    <cfRule type="cellIs" dxfId="11953" priority="1888" operator="lessThan">
      <formula>$C$4</formula>
    </cfRule>
  </conditionalFormatting>
  <conditionalFormatting sqref="BO19">
    <cfRule type="cellIs" dxfId="11952" priority="1889" operator="lessThan">
      <formula>$C$4</formula>
    </cfRule>
  </conditionalFormatting>
  <conditionalFormatting sqref="BO20">
    <cfRule type="cellIs" dxfId="11951" priority="1890" operator="lessThan">
      <formula>$C$4</formula>
    </cfRule>
  </conditionalFormatting>
  <conditionalFormatting sqref="BO21">
    <cfRule type="cellIs" dxfId="11950" priority="1891" operator="lessThan">
      <formula>$C$4</formula>
    </cfRule>
  </conditionalFormatting>
  <conditionalFormatting sqref="BO22">
    <cfRule type="cellIs" dxfId="11949" priority="1892" operator="lessThan">
      <formula>$C$4</formula>
    </cfRule>
  </conditionalFormatting>
  <conditionalFormatting sqref="BO23">
    <cfRule type="cellIs" dxfId="11948" priority="1893" operator="lessThan">
      <formula>$C$4</formula>
    </cfRule>
  </conditionalFormatting>
  <conditionalFormatting sqref="BO24">
    <cfRule type="cellIs" dxfId="11947" priority="1894" operator="lessThan">
      <formula>$C$4</formula>
    </cfRule>
  </conditionalFormatting>
  <conditionalFormatting sqref="BO25">
    <cfRule type="cellIs" dxfId="11946" priority="1895" operator="lessThan">
      <formula>$C$4</formula>
    </cfRule>
  </conditionalFormatting>
  <conditionalFormatting sqref="BO26">
    <cfRule type="cellIs" dxfId="11945" priority="1896" operator="lessThan">
      <formula>$C$4</formula>
    </cfRule>
  </conditionalFormatting>
  <conditionalFormatting sqref="BO27">
    <cfRule type="cellIs" dxfId="11944" priority="1897" operator="lessThan">
      <formula>$C$4</formula>
    </cfRule>
  </conditionalFormatting>
  <conditionalFormatting sqref="BO28">
    <cfRule type="cellIs" dxfId="11943" priority="1898" operator="lessThan">
      <formula>$C$4</formula>
    </cfRule>
  </conditionalFormatting>
  <conditionalFormatting sqref="BO29">
    <cfRule type="cellIs" dxfId="11942" priority="1899" operator="lessThan">
      <formula>$C$4</formula>
    </cfRule>
  </conditionalFormatting>
  <conditionalFormatting sqref="BO30">
    <cfRule type="cellIs" dxfId="11941" priority="1900" operator="lessThan">
      <formula>$C$4</formula>
    </cfRule>
  </conditionalFormatting>
  <conditionalFormatting sqref="BO31">
    <cfRule type="cellIs" dxfId="11940" priority="1901" operator="lessThan">
      <formula>$C$4</formula>
    </cfRule>
  </conditionalFormatting>
  <conditionalFormatting sqref="BO32">
    <cfRule type="cellIs" dxfId="11939" priority="1902" operator="lessThan">
      <formula>$C$4</formula>
    </cfRule>
  </conditionalFormatting>
  <conditionalFormatting sqref="BO33">
    <cfRule type="cellIs" dxfId="11938" priority="1903" operator="lessThan">
      <formula>$C$4</formula>
    </cfRule>
  </conditionalFormatting>
  <conditionalFormatting sqref="BO34">
    <cfRule type="cellIs" dxfId="11937" priority="1904" operator="lessThan">
      <formula>$C$4</formula>
    </cfRule>
  </conditionalFormatting>
  <conditionalFormatting sqref="BO35">
    <cfRule type="cellIs" dxfId="11936" priority="1905" operator="lessThan">
      <formula>$C$4</formula>
    </cfRule>
  </conditionalFormatting>
  <conditionalFormatting sqref="BO36">
    <cfRule type="cellIs" dxfId="11935" priority="1906" operator="lessThan">
      <formula>$C$4</formula>
    </cfRule>
  </conditionalFormatting>
  <conditionalFormatting sqref="BO37">
    <cfRule type="cellIs" dxfId="11934" priority="1907" operator="lessThan">
      <formula>$C$4</formula>
    </cfRule>
  </conditionalFormatting>
  <conditionalFormatting sqref="BO38">
    <cfRule type="cellIs" dxfId="11933" priority="1908" operator="lessThan">
      <formula>$C$4</formula>
    </cfRule>
  </conditionalFormatting>
  <conditionalFormatting sqref="BO39">
    <cfRule type="cellIs" dxfId="11932" priority="1909" operator="lessThan">
      <formula>$C$4</formula>
    </cfRule>
  </conditionalFormatting>
  <conditionalFormatting sqref="BO40">
    <cfRule type="cellIs" dxfId="11931" priority="1910" operator="lessThan">
      <formula>$C$4</formula>
    </cfRule>
  </conditionalFormatting>
  <conditionalFormatting sqref="BO41">
    <cfRule type="cellIs" dxfId="11930" priority="1911" operator="lessThan">
      <formula>$C$4</formula>
    </cfRule>
  </conditionalFormatting>
  <conditionalFormatting sqref="BO42">
    <cfRule type="cellIs" dxfId="11929" priority="1912" operator="lessThan">
      <formula>$C$4</formula>
    </cfRule>
  </conditionalFormatting>
  <conditionalFormatting sqref="BO43">
    <cfRule type="cellIs" dxfId="11928" priority="1913" operator="lessThan">
      <formula>$C$4</formula>
    </cfRule>
  </conditionalFormatting>
  <conditionalFormatting sqref="BO44">
    <cfRule type="cellIs" dxfId="11927" priority="1914" operator="lessThan">
      <formula>$C$4</formula>
    </cfRule>
  </conditionalFormatting>
  <conditionalFormatting sqref="BO45">
    <cfRule type="cellIs" dxfId="11926" priority="1915" operator="lessThan">
      <formula>$C$4</formula>
    </cfRule>
  </conditionalFormatting>
  <conditionalFormatting sqref="BO46">
    <cfRule type="cellIs" dxfId="11925" priority="1916" operator="lessThan">
      <formula>$C$4</formula>
    </cfRule>
  </conditionalFormatting>
  <conditionalFormatting sqref="BO47">
    <cfRule type="cellIs" dxfId="11924" priority="1917" operator="lessThan">
      <formula>$C$4</formula>
    </cfRule>
  </conditionalFormatting>
  <conditionalFormatting sqref="BO48">
    <cfRule type="cellIs" dxfId="11923" priority="1918" operator="lessThan">
      <formula>$C$4</formula>
    </cfRule>
  </conditionalFormatting>
  <conditionalFormatting sqref="BO49">
    <cfRule type="cellIs" dxfId="11922" priority="1919" operator="lessThan">
      <formula>$C$4</formula>
    </cfRule>
  </conditionalFormatting>
  <conditionalFormatting sqref="BO50">
    <cfRule type="cellIs" dxfId="11921" priority="1920" operator="lessThan">
      <formula>$C$4</formula>
    </cfRule>
  </conditionalFormatting>
  <conditionalFormatting sqref="BP11">
    <cfRule type="cellIs" dxfId="11920" priority="1921" operator="lessThan">
      <formula>$C$4</formula>
    </cfRule>
  </conditionalFormatting>
  <conditionalFormatting sqref="BP12">
    <cfRule type="cellIs" dxfId="11919" priority="1922" operator="lessThan">
      <formula>$C$4</formula>
    </cfRule>
  </conditionalFormatting>
  <conditionalFormatting sqref="BP13">
    <cfRule type="cellIs" dxfId="11918" priority="1923" operator="lessThan">
      <formula>$C$4</formula>
    </cfRule>
  </conditionalFormatting>
  <conditionalFormatting sqref="BP14">
    <cfRule type="cellIs" dxfId="11917" priority="1924" operator="lessThan">
      <formula>$C$4</formula>
    </cfRule>
  </conditionalFormatting>
  <conditionalFormatting sqref="BP15">
    <cfRule type="cellIs" dxfId="11916" priority="1925" operator="lessThan">
      <formula>$C$4</formula>
    </cfRule>
  </conditionalFormatting>
  <conditionalFormatting sqref="BP16">
    <cfRule type="cellIs" dxfId="11915" priority="1926" operator="lessThan">
      <formula>$C$4</formula>
    </cfRule>
  </conditionalFormatting>
  <conditionalFormatting sqref="BP17">
    <cfRule type="cellIs" dxfId="11914" priority="1927" operator="lessThan">
      <formula>$C$4</formula>
    </cfRule>
  </conditionalFormatting>
  <conditionalFormatting sqref="BP18">
    <cfRule type="cellIs" dxfId="11913" priority="1928" operator="lessThan">
      <formula>$C$4</formula>
    </cfRule>
  </conditionalFormatting>
  <conditionalFormatting sqref="BP19">
    <cfRule type="cellIs" dxfId="11912" priority="1929" operator="lessThan">
      <formula>$C$4</formula>
    </cfRule>
  </conditionalFormatting>
  <conditionalFormatting sqref="BP20">
    <cfRule type="cellIs" dxfId="11911" priority="1930" operator="lessThan">
      <formula>$C$4</formula>
    </cfRule>
  </conditionalFormatting>
  <conditionalFormatting sqref="BP21">
    <cfRule type="cellIs" dxfId="11910" priority="1931" operator="lessThan">
      <formula>$C$4</formula>
    </cfRule>
  </conditionalFormatting>
  <conditionalFormatting sqref="BP22">
    <cfRule type="cellIs" dxfId="11909" priority="1932" operator="lessThan">
      <formula>$C$4</formula>
    </cfRule>
  </conditionalFormatting>
  <conditionalFormatting sqref="BP23">
    <cfRule type="cellIs" dxfId="11908" priority="1933" operator="lessThan">
      <formula>$C$4</formula>
    </cfRule>
  </conditionalFormatting>
  <conditionalFormatting sqref="BP24">
    <cfRule type="cellIs" dxfId="11907" priority="1934" operator="lessThan">
      <formula>$C$4</formula>
    </cfRule>
  </conditionalFormatting>
  <conditionalFormatting sqref="BP25">
    <cfRule type="cellIs" dxfId="11906" priority="1935" operator="lessThan">
      <formula>$C$4</formula>
    </cfRule>
  </conditionalFormatting>
  <conditionalFormatting sqref="BP26">
    <cfRule type="cellIs" dxfId="11905" priority="1936" operator="lessThan">
      <formula>$C$4</formula>
    </cfRule>
  </conditionalFormatting>
  <conditionalFormatting sqref="BP27">
    <cfRule type="cellIs" dxfId="11904" priority="1937" operator="lessThan">
      <formula>$C$4</formula>
    </cfRule>
  </conditionalFormatting>
  <conditionalFormatting sqref="BP28">
    <cfRule type="cellIs" dxfId="11903" priority="1938" operator="lessThan">
      <formula>$C$4</formula>
    </cfRule>
  </conditionalFormatting>
  <conditionalFormatting sqref="BP29">
    <cfRule type="cellIs" dxfId="11902" priority="1939" operator="lessThan">
      <formula>$C$4</formula>
    </cfRule>
  </conditionalFormatting>
  <conditionalFormatting sqref="BP30">
    <cfRule type="cellIs" dxfId="11901" priority="1940" operator="lessThan">
      <formula>$C$4</formula>
    </cfRule>
  </conditionalFormatting>
  <conditionalFormatting sqref="BP31">
    <cfRule type="cellIs" dxfId="11900" priority="1941" operator="lessThan">
      <formula>$C$4</formula>
    </cfRule>
  </conditionalFormatting>
  <conditionalFormatting sqref="BP32">
    <cfRule type="cellIs" dxfId="11899" priority="1942" operator="lessThan">
      <formula>$C$4</formula>
    </cfRule>
  </conditionalFormatting>
  <conditionalFormatting sqref="BP33">
    <cfRule type="cellIs" dxfId="11898" priority="1943" operator="lessThan">
      <formula>$C$4</formula>
    </cfRule>
  </conditionalFormatting>
  <conditionalFormatting sqref="BP34">
    <cfRule type="cellIs" dxfId="11897" priority="1944" operator="lessThan">
      <formula>$C$4</formula>
    </cfRule>
  </conditionalFormatting>
  <conditionalFormatting sqref="BP35">
    <cfRule type="cellIs" dxfId="11896" priority="1945" operator="lessThan">
      <formula>$C$4</formula>
    </cfRule>
  </conditionalFormatting>
  <conditionalFormatting sqref="BP36">
    <cfRule type="cellIs" dxfId="11895" priority="1946" operator="lessThan">
      <formula>$C$4</formula>
    </cfRule>
  </conditionalFormatting>
  <conditionalFormatting sqref="BP37">
    <cfRule type="cellIs" dxfId="11894" priority="1947" operator="lessThan">
      <formula>$C$4</formula>
    </cfRule>
  </conditionalFormatting>
  <conditionalFormatting sqref="BP38">
    <cfRule type="cellIs" dxfId="11893" priority="1948" operator="lessThan">
      <formula>$C$4</formula>
    </cfRule>
  </conditionalFormatting>
  <conditionalFormatting sqref="BP39">
    <cfRule type="cellIs" dxfId="11892" priority="1949" operator="lessThan">
      <formula>$C$4</formula>
    </cfRule>
  </conditionalFormatting>
  <conditionalFormatting sqref="BP40">
    <cfRule type="cellIs" dxfId="11891" priority="1950" operator="lessThan">
      <formula>$C$4</formula>
    </cfRule>
  </conditionalFormatting>
  <conditionalFormatting sqref="BP41">
    <cfRule type="cellIs" dxfId="11890" priority="1951" operator="lessThan">
      <formula>$C$4</formula>
    </cfRule>
  </conditionalFormatting>
  <conditionalFormatting sqref="BP42">
    <cfRule type="cellIs" dxfId="11889" priority="1952" operator="lessThan">
      <formula>$C$4</formula>
    </cfRule>
  </conditionalFormatting>
  <conditionalFormatting sqref="BP43">
    <cfRule type="cellIs" dxfId="11888" priority="1953" operator="lessThan">
      <formula>$C$4</formula>
    </cfRule>
  </conditionalFormatting>
  <conditionalFormatting sqref="BP44">
    <cfRule type="cellIs" dxfId="11887" priority="1954" operator="lessThan">
      <formula>$C$4</formula>
    </cfRule>
  </conditionalFormatting>
  <conditionalFormatting sqref="BP45">
    <cfRule type="cellIs" dxfId="11886" priority="1955" operator="lessThan">
      <formula>$C$4</formula>
    </cfRule>
  </conditionalFormatting>
  <conditionalFormatting sqref="BP46">
    <cfRule type="cellIs" dxfId="11885" priority="1956" operator="lessThan">
      <formula>$C$4</formula>
    </cfRule>
  </conditionalFormatting>
  <conditionalFormatting sqref="BP47">
    <cfRule type="cellIs" dxfId="11884" priority="1957" operator="lessThan">
      <formula>$C$4</formula>
    </cfRule>
  </conditionalFormatting>
  <conditionalFormatting sqref="BP48">
    <cfRule type="cellIs" dxfId="11883" priority="1958" operator="lessThan">
      <formula>$C$4</formula>
    </cfRule>
  </conditionalFormatting>
  <conditionalFormatting sqref="BP49">
    <cfRule type="cellIs" dxfId="11882" priority="1959" operator="lessThan">
      <formula>$C$4</formula>
    </cfRule>
  </conditionalFormatting>
  <conditionalFormatting sqref="BP50">
    <cfRule type="cellIs" dxfId="11881" priority="1960" operator="lessThan">
      <formula>$C$4</formula>
    </cfRule>
  </conditionalFormatting>
  <conditionalFormatting sqref="BQ11">
    <cfRule type="cellIs" dxfId="11880" priority="1961" operator="lessThan">
      <formula>$C$4</formula>
    </cfRule>
  </conditionalFormatting>
  <conditionalFormatting sqref="BQ12">
    <cfRule type="cellIs" dxfId="11879" priority="1962" operator="lessThan">
      <formula>$C$4</formula>
    </cfRule>
  </conditionalFormatting>
  <conditionalFormatting sqref="BQ13">
    <cfRule type="cellIs" dxfId="11878" priority="1963" operator="lessThan">
      <formula>$C$4</formula>
    </cfRule>
  </conditionalFormatting>
  <conditionalFormatting sqref="BQ14">
    <cfRule type="cellIs" dxfId="11877" priority="1964" operator="lessThan">
      <formula>$C$4</formula>
    </cfRule>
  </conditionalFormatting>
  <conditionalFormatting sqref="BQ15">
    <cfRule type="cellIs" dxfId="11876" priority="1965" operator="lessThan">
      <formula>$C$4</formula>
    </cfRule>
  </conditionalFormatting>
  <conditionalFormatting sqref="BQ16">
    <cfRule type="cellIs" dxfId="11875" priority="1966" operator="lessThan">
      <formula>$C$4</formula>
    </cfRule>
  </conditionalFormatting>
  <conditionalFormatting sqref="BQ17">
    <cfRule type="cellIs" dxfId="11874" priority="1967" operator="lessThan">
      <formula>$C$4</formula>
    </cfRule>
  </conditionalFormatting>
  <conditionalFormatting sqref="BQ18">
    <cfRule type="cellIs" dxfId="11873" priority="1968" operator="lessThan">
      <formula>$C$4</formula>
    </cfRule>
  </conditionalFormatting>
  <conditionalFormatting sqref="BQ19">
    <cfRule type="cellIs" dxfId="11872" priority="1969" operator="lessThan">
      <formula>$C$4</formula>
    </cfRule>
  </conditionalFormatting>
  <conditionalFormatting sqref="BQ20">
    <cfRule type="cellIs" dxfId="11871" priority="1970" operator="lessThan">
      <formula>$C$4</formula>
    </cfRule>
  </conditionalFormatting>
  <conditionalFormatting sqref="BQ21">
    <cfRule type="cellIs" dxfId="11870" priority="1971" operator="lessThan">
      <formula>$C$4</formula>
    </cfRule>
  </conditionalFormatting>
  <conditionalFormatting sqref="BQ22">
    <cfRule type="cellIs" dxfId="11869" priority="1972" operator="lessThan">
      <formula>$C$4</formula>
    </cfRule>
  </conditionalFormatting>
  <conditionalFormatting sqref="BQ23">
    <cfRule type="cellIs" dxfId="11868" priority="1973" operator="lessThan">
      <formula>$C$4</formula>
    </cfRule>
  </conditionalFormatting>
  <conditionalFormatting sqref="BQ24">
    <cfRule type="cellIs" dxfId="11867" priority="1974" operator="lessThan">
      <formula>$C$4</formula>
    </cfRule>
  </conditionalFormatting>
  <conditionalFormatting sqref="BQ25">
    <cfRule type="cellIs" dxfId="11866" priority="1975" operator="lessThan">
      <formula>$C$4</formula>
    </cfRule>
  </conditionalFormatting>
  <conditionalFormatting sqref="BQ26">
    <cfRule type="cellIs" dxfId="11865" priority="1976" operator="lessThan">
      <formula>$C$4</formula>
    </cfRule>
  </conditionalFormatting>
  <conditionalFormatting sqref="BQ27">
    <cfRule type="cellIs" dxfId="11864" priority="1977" operator="lessThan">
      <formula>$C$4</formula>
    </cfRule>
  </conditionalFormatting>
  <conditionalFormatting sqref="BQ28">
    <cfRule type="cellIs" dxfId="11863" priority="1978" operator="lessThan">
      <formula>$C$4</formula>
    </cfRule>
  </conditionalFormatting>
  <conditionalFormatting sqref="BQ29">
    <cfRule type="cellIs" dxfId="11862" priority="1979" operator="lessThan">
      <formula>$C$4</formula>
    </cfRule>
  </conditionalFormatting>
  <conditionalFormatting sqref="BQ30">
    <cfRule type="cellIs" dxfId="11861" priority="1980" operator="lessThan">
      <formula>$C$4</formula>
    </cfRule>
  </conditionalFormatting>
  <conditionalFormatting sqref="BQ31">
    <cfRule type="cellIs" dxfId="11860" priority="1981" operator="lessThan">
      <formula>$C$4</formula>
    </cfRule>
  </conditionalFormatting>
  <conditionalFormatting sqref="BQ32">
    <cfRule type="cellIs" dxfId="11859" priority="1982" operator="lessThan">
      <formula>$C$4</formula>
    </cfRule>
  </conditionalFormatting>
  <conditionalFormatting sqref="BQ33">
    <cfRule type="cellIs" dxfId="11858" priority="1983" operator="lessThan">
      <formula>$C$4</formula>
    </cfRule>
  </conditionalFormatting>
  <conditionalFormatting sqref="BQ34">
    <cfRule type="cellIs" dxfId="11857" priority="1984" operator="lessThan">
      <formula>$C$4</formula>
    </cfRule>
  </conditionalFormatting>
  <conditionalFormatting sqref="BQ35">
    <cfRule type="cellIs" dxfId="11856" priority="1985" operator="lessThan">
      <formula>$C$4</formula>
    </cfRule>
  </conditionalFormatting>
  <conditionalFormatting sqref="BQ36">
    <cfRule type="cellIs" dxfId="11855" priority="1986" operator="lessThan">
      <formula>$C$4</formula>
    </cfRule>
  </conditionalFormatting>
  <conditionalFormatting sqref="BQ37">
    <cfRule type="cellIs" dxfId="11854" priority="1987" operator="lessThan">
      <formula>$C$4</formula>
    </cfRule>
  </conditionalFormatting>
  <conditionalFormatting sqref="BQ38">
    <cfRule type="cellIs" dxfId="11853" priority="1988" operator="lessThan">
      <formula>$C$4</formula>
    </cfRule>
  </conditionalFormatting>
  <conditionalFormatting sqref="BQ39">
    <cfRule type="cellIs" dxfId="11852" priority="1989" operator="lessThan">
      <formula>$C$4</formula>
    </cfRule>
  </conditionalFormatting>
  <conditionalFormatting sqref="BQ40">
    <cfRule type="cellIs" dxfId="11851" priority="1990" operator="lessThan">
      <formula>$C$4</formula>
    </cfRule>
  </conditionalFormatting>
  <conditionalFormatting sqref="BQ41">
    <cfRule type="cellIs" dxfId="11850" priority="1991" operator="lessThan">
      <formula>$C$4</formula>
    </cfRule>
  </conditionalFormatting>
  <conditionalFormatting sqref="BQ42">
    <cfRule type="cellIs" dxfId="11849" priority="1992" operator="lessThan">
      <formula>$C$4</formula>
    </cfRule>
  </conditionalFormatting>
  <conditionalFormatting sqref="BQ43">
    <cfRule type="cellIs" dxfId="11848" priority="1993" operator="lessThan">
      <formula>$C$4</formula>
    </cfRule>
  </conditionalFormatting>
  <conditionalFormatting sqref="BQ44">
    <cfRule type="cellIs" dxfId="11847" priority="1994" operator="lessThan">
      <formula>$C$4</formula>
    </cfRule>
  </conditionalFormatting>
  <conditionalFormatting sqref="BQ45">
    <cfRule type="cellIs" dxfId="11846" priority="1995" operator="lessThan">
      <formula>$C$4</formula>
    </cfRule>
  </conditionalFormatting>
  <conditionalFormatting sqref="BQ46">
    <cfRule type="cellIs" dxfId="11845" priority="1996" operator="lessThan">
      <formula>$C$4</formula>
    </cfRule>
  </conditionalFormatting>
  <conditionalFormatting sqref="BQ47">
    <cfRule type="cellIs" dxfId="11844" priority="1997" operator="lessThan">
      <formula>$C$4</formula>
    </cfRule>
  </conditionalFormatting>
  <conditionalFormatting sqref="BQ48">
    <cfRule type="cellIs" dxfId="11843" priority="1998" operator="lessThan">
      <formula>$C$4</formula>
    </cfRule>
  </conditionalFormatting>
  <conditionalFormatting sqref="BQ49">
    <cfRule type="cellIs" dxfId="11842" priority="1999" operator="lessThan">
      <formula>$C$4</formula>
    </cfRule>
  </conditionalFormatting>
  <conditionalFormatting sqref="BQ50">
    <cfRule type="cellIs" dxfId="11841" priority="2000" operator="lessThan">
      <formula>$C$4</formula>
    </cfRule>
  </conditionalFormatting>
  <conditionalFormatting sqref="BR11">
    <cfRule type="cellIs" dxfId="11840" priority="2001" operator="lessThan">
      <formula>$C$4</formula>
    </cfRule>
  </conditionalFormatting>
  <conditionalFormatting sqref="BR12">
    <cfRule type="cellIs" dxfId="11839" priority="2002" operator="lessThan">
      <formula>$C$4</formula>
    </cfRule>
  </conditionalFormatting>
  <conditionalFormatting sqref="BR13">
    <cfRule type="cellIs" dxfId="11838" priority="2003" operator="lessThan">
      <formula>$C$4</formula>
    </cfRule>
  </conditionalFormatting>
  <conditionalFormatting sqref="BR14">
    <cfRule type="cellIs" dxfId="11837" priority="2004" operator="lessThan">
      <formula>$C$4</formula>
    </cfRule>
  </conditionalFormatting>
  <conditionalFormatting sqref="BR15">
    <cfRule type="cellIs" dxfId="11836" priority="2005" operator="lessThan">
      <formula>$C$4</formula>
    </cfRule>
  </conditionalFormatting>
  <conditionalFormatting sqref="BR16">
    <cfRule type="cellIs" dxfId="11835" priority="2006" operator="lessThan">
      <formula>$C$4</formula>
    </cfRule>
  </conditionalFormatting>
  <conditionalFormatting sqref="BR17">
    <cfRule type="cellIs" dxfId="11834" priority="2007" operator="lessThan">
      <formula>$C$4</formula>
    </cfRule>
  </conditionalFormatting>
  <conditionalFormatting sqref="BR18">
    <cfRule type="cellIs" dxfId="11833" priority="2008" operator="lessThan">
      <formula>$C$4</formula>
    </cfRule>
  </conditionalFormatting>
  <conditionalFormatting sqref="BR19">
    <cfRule type="cellIs" dxfId="11832" priority="2009" operator="lessThan">
      <formula>$C$4</formula>
    </cfRule>
  </conditionalFormatting>
  <conditionalFormatting sqref="BR20">
    <cfRule type="cellIs" dxfId="11831" priority="2010" operator="lessThan">
      <formula>$C$4</formula>
    </cfRule>
  </conditionalFormatting>
  <conditionalFormatting sqref="BR21">
    <cfRule type="cellIs" dxfId="11830" priority="2011" operator="lessThan">
      <formula>$C$4</formula>
    </cfRule>
  </conditionalFormatting>
  <conditionalFormatting sqref="BR22">
    <cfRule type="cellIs" dxfId="11829" priority="2012" operator="lessThan">
      <formula>$C$4</formula>
    </cfRule>
  </conditionalFormatting>
  <conditionalFormatting sqref="BR23">
    <cfRule type="cellIs" dxfId="11828" priority="2013" operator="lessThan">
      <formula>$C$4</formula>
    </cfRule>
  </conditionalFormatting>
  <conditionalFormatting sqref="BR24">
    <cfRule type="cellIs" dxfId="11827" priority="2014" operator="lessThan">
      <formula>$C$4</formula>
    </cfRule>
  </conditionalFormatting>
  <conditionalFormatting sqref="BR25">
    <cfRule type="cellIs" dxfId="11826" priority="2015" operator="lessThan">
      <formula>$C$4</formula>
    </cfRule>
  </conditionalFormatting>
  <conditionalFormatting sqref="BR26">
    <cfRule type="cellIs" dxfId="11825" priority="2016" operator="lessThan">
      <formula>$C$4</formula>
    </cfRule>
  </conditionalFormatting>
  <conditionalFormatting sqref="BR27">
    <cfRule type="cellIs" dxfId="11824" priority="2017" operator="lessThan">
      <formula>$C$4</formula>
    </cfRule>
  </conditionalFormatting>
  <conditionalFormatting sqref="BR28">
    <cfRule type="cellIs" dxfId="11823" priority="2018" operator="lessThan">
      <formula>$C$4</formula>
    </cfRule>
  </conditionalFormatting>
  <conditionalFormatting sqref="BR29">
    <cfRule type="cellIs" dxfId="11822" priority="2019" operator="lessThan">
      <formula>$C$4</formula>
    </cfRule>
  </conditionalFormatting>
  <conditionalFormatting sqref="BR30">
    <cfRule type="cellIs" dxfId="11821" priority="2020" operator="lessThan">
      <formula>$C$4</formula>
    </cfRule>
  </conditionalFormatting>
  <conditionalFormatting sqref="BR31">
    <cfRule type="cellIs" dxfId="11820" priority="2021" operator="lessThan">
      <formula>$C$4</formula>
    </cfRule>
  </conditionalFormatting>
  <conditionalFormatting sqref="BR32">
    <cfRule type="cellIs" dxfId="11819" priority="2022" operator="lessThan">
      <formula>$C$4</formula>
    </cfRule>
  </conditionalFormatting>
  <conditionalFormatting sqref="BR33">
    <cfRule type="cellIs" dxfId="11818" priority="2023" operator="lessThan">
      <formula>$C$4</formula>
    </cfRule>
  </conditionalFormatting>
  <conditionalFormatting sqref="BR34">
    <cfRule type="cellIs" dxfId="11817" priority="2024" operator="lessThan">
      <formula>$C$4</formula>
    </cfRule>
  </conditionalFormatting>
  <conditionalFormatting sqref="BR35">
    <cfRule type="cellIs" dxfId="11816" priority="2025" operator="lessThan">
      <formula>$C$4</formula>
    </cfRule>
  </conditionalFormatting>
  <conditionalFormatting sqref="BR36">
    <cfRule type="cellIs" dxfId="11815" priority="2026" operator="lessThan">
      <formula>$C$4</formula>
    </cfRule>
  </conditionalFormatting>
  <conditionalFormatting sqref="BR37">
    <cfRule type="cellIs" dxfId="11814" priority="2027" operator="lessThan">
      <formula>$C$4</formula>
    </cfRule>
  </conditionalFormatting>
  <conditionalFormatting sqref="BR38">
    <cfRule type="cellIs" dxfId="11813" priority="2028" operator="lessThan">
      <formula>$C$4</formula>
    </cfRule>
  </conditionalFormatting>
  <conditionalFormatting sqref="BR39">
    <cfRule type="cellIs" dxfId="11812" priority="2029" operator="lessThan">
      <formula>$C$4</formula>
    </cfRule>
  </conditionalFormatting>
  <conditionalFormatting sqref="BR40">
    <cfRule type="cellIs" dxfId="11811" priority="2030" operator="lessThan">
      <formula>$C$4</formula>
    </cfRule>
  </conditionalFormatting>
  <conditionalFormatting sqref="BR41">
    <cfRule type="cellIs" dxfId="11810" priority="2031" operator="lessThan">
      <formula>$C$4</formula>
    </cfRule>
  </conditionalFormatting>
  <conditionalFormatting sqref="BR42">
    <cfRule type="cellIs" dxfId="11809" priority="2032" operator="lessThan">
      <formula>$C$4</formula>
    </cfRule>
  </conditionalFormatting>
  <conditionalFormatting sqref="BR43">
    <cfRule type="cellIs" dxfId="11808" priority="2033" operator="lessThan">
      <formula>$C$4</formula>
    </cfRule>
  </conditionalFormatting>
  <conditionalFormatting sqref="BR44">
    <cfRule type="cellIs" dxfId="11807" priority="2034" operator="lessThan">
      <formula>$C$4</formula>
    </cfRule>
  </conditionalFormatting>
  <conditionalFormatting sqref="BR45">
    <cfRule type="cellIs" dxfId="11806" priority="2035" operator="lessThan">
      <formula>$C$4</formula>
    </cfRule>
  </conditionalFormatting>
  <conditionalFormatting sqref="BR46">
    <cfRule type="cellIs" dxfId="11805" priority="2036" operator="lessThan">
      <formula>$C$4</formula>
    </cfRule>
  </conditionalFormatting>
  <conditionalFormatting sqref="BR47">
    <cfRule type="cellIs" dxfId="11804" priority="2037" operator="lessThan">
      <formula>$C$4</formula>
    </cfRule>
  </conditionalFormatting>
  <conditionalFormatting sqref="BR48">
    <cfRule type="cellIs" dxfId="11803" priority="2038" operator="lessThan">
      <formula>$C$4</formula>
    </cfRule>
  </conditionalFormatting>
  <conditionalFormatting sqref="BR49">
    <cfRule type="cellIs" dxfId="11802" priority="2039" operator="lessThan">
      <formula>$C$4</formula>
    </cfRule>
  </conditionalFormatting>
  <conditionalFormatting sqref="BR50">
    <cfRule type="cellIs" dxfId="11801" priority="2040" operator="lessThan">
      <formula>$C$4</formula>
    </cfRule>
  </conditionalFormatting>
  <conditionalFormatting sqref="BS11">
    <cfRule type="cellIs" dxfId="11800" priority="2041" operator="lessThan">
      <formula>$C$4</formula>
    </cfRule>
  </conditionalFormatting>
  <conditionalFormatting sqref="BS12">
    <cfRule type="cellIs" dxfId="11799" priority="2042" operator="lessThan">
      <formula>$C$4</formula>
    </cfRule>
  </conditionalFormatting>
  <conditionalFormatting sqref="BS13">
    <cfRule type="cellIs" dxfId="11798" priority="2043" operator="lessThan">
      <formula>$C$4</formula>
    </cfRule>
  </conditionalFormatting>
  <conditionalFormatting sqref="BS14">
    <cfRule type="cellIs" dxfId="11797" priority="2044" operator="lessThan">
      <formula>$C$4</formula>
    </cfRule>
  </conditionalFormatting>
  <conditionalFormatting sqref="BS15">
    <cfRule type="cellIs" dxfId="11796" priority="2045" operator="lessThan">
      <formula>$C$4</formula>
    </cfRule>
  </conditionalFormatting>
  <conditionalFormatting sqref="BS16">
    <cfRule type="cellIs" dxfId="11795" priority="2046" operator="lessThan">
      <formula>$C$4</formula>
    </cfRule>
  </conditionalFormatting>
  <conditionalFormatting sqref="BS17">
    <cfRule type="cellIs" dxfId="11794" priority="2047" operator="lessThan">
      <formula>$C$4</formula>
    </cfRule>
  </conditionalFormatting>
  <conditionalFormatting sqref="BS18">
    <cfRule type="cellIs" dxfId="11793" priority="2048" operator="lessThan">
      <formula>$C$4</formula>
    </cfRule>
  </conditionalFormatting>
  <conditionalFormatting sqref="BS19">
    <cfRule type="cellIs" dxfId="11792" priority="2049" operator="lessThan">
      <formula>$C$4</formula>
    </cfRule>
  </conditionalFormatting>
  <conditionalFormatting sqref="BS20">
    <cfRule type="cellIs" dxfId="11791" priority="2050" operator="lessThan">
      <formula>$C$4</formula>
    </cfRule>
  </conditionalFormatting>
  <conditionalFormatting sqref="BS21">
    <cfRule type="cellIs" dxfId="11790" priority="2051" operator="lessThan">
      <formula>$C$4</formula>
    </cfRule>
  </conditionalFormatting>
  <conditionalFormatting sqref="BS22">
    <cfRule type="cellIs" dxfId="11789" priority="2052" operator="lessThan">
      <formula>$C$4</formula>
    </cfRule>
  </conditionalFormatting>
  <conditionalFormatting sqref="BS23">
    <cfRule type="cellIs" dxfId="11788" priority="2053" operator="lessThan">
      <formula>$C$4</formula>
    </cfRule>
  </conditionalFormatting>
  <conditionalFormatting sqref="BS24">
    <cfRule type="cellIs" dxfId="11787" priority="2054" operator="lessThan">
      <formula>$C$4</formula>
    </cfRule>
  </conditionalFormatting>
  <conditionalFormatting sqref="BS25">
    <cfRule type="cellIs" dxfId="11786" priority="2055" operator="lessThan">
      <formula>$C$4</formula>
    </cfRule>
  </conditionalFormatting>
  <conditionalFormatting sqref="BS26">
    <cfRule type="cellIs" dxfId="11785" priority="2056" operator="lessThan">
      <formula>$C$4</formula>
    </cfRule>
  </conditionalFormatting>
  <conditionalFormatting sqref="BS27">
    <cfRule type="cellIs" dxfId="11784" priority="2057" operator="lessThan">
      <formula>$C$4</formula>
    </cfRule>
  </conditionalFormatting>
  <conditionalFormatting sqref="BS28">
    <cfRule type="cellIs" dxfId="11783" priority="2058" operator="lessThan">
      <formula>$C$4</formula>
    </cfRule>
  </conditionalFormatting>
  <conditionalFormatting sqref="BS29">
    <cfRule type="cellIs" dxfId="11782" priority="2059" operator="lessThan">
      <formula>$C$4</formula>
    </cfRule>
  </conditionalFormatting>
  <conditionalFormatting sqref="BS30">
    <cfRule type="cellIs" dxfId="11781" priority="2060" operator="lessThan">
      <formula>$C$4</formula>
    </cfRule>
  </conditionalFormatting>
  <conditionalFormatting sqref="BS31">
    <cfRule type="cellIs" dxfId="11780" priority="2061" operator="lessThan">
      <formula>$C$4</formula>
    </cfRule>
  </conditionalFormatting>
  <conditionalFormatting sqref="BS32">
    <cfRule type="cellIs" dxfId="11779" priority="2062" operator="lessThan">
      <formula>$C$4</formula>
    </cfRule>
  </conditionalFormatting>
  <conditionalFormatting sqref="BS33">
    <cfRule type="cellIs" dxfId="11778" priority="2063" operator="lessThan">
      <formula>$C$4</formula>
    </cfRule>
  </conditionalFormatting>
  <conditionalFormatting sqref="BS34">
    <cfRule type="cellIs" dxfId="11777" priority="2064" operator="lessThan">
      <formula>$C$4</formula>
    </cfRule>
  </conditionalFormatting>
  <conditionalFormatting sqref="BS35">
    <cfRule type="cellIs" dxfId="11776" priority="2065" operator="lessThan">
      <formula>$C$4</formula>
    </cfRule>
  </conditionalFormatting>
  <conditionalFormatting sqref="BS36">
    <cfRule type="cellIs" dxfId="11775" priority="2066" operator="lessThan">
      <formula>$C$4</formula>
    </cfRule>
  </conditionalFormatting>
  <conditionalFormatting sqref="BS37">
    <cfRule type="cellIs" dxfId="11774" priority="2067" operator="lessThan">
      <formula>$C$4</formula>
    </cfRule>
  </conditionalFormatting>
  <conditionalFormatting sqref="BS38">
    <cfRule type="cellIs" dxfId="11773" priority="2068" operator="lessThan">
      <formula>$C$4</formula>
    </cfRule>
  </conditionalFormatting>
  <conditionalFormatting sqref="BS39">
    <cfRule type="cellIs" dxfId="11772" priority="2069" operator="lessThan">
      <formula>$C$4</formula>
    </cfRule>
  </conditionalFormatting>
  <conditionalFormatting sqref="BS40">
    <cfRule type="cellIs" dxfId="11771" priority="2070" operator="lessThan">
      <formula>$C$4</formula>
    </cfRule>
  </conditionalFormatting>
  <conditionalFormatting sqref="BS41">
    <cfRule type="cellIs" dxfId="11770" priority="2071" operator="lessThan">
      <formula>$C$4</formula>
    </cfRule>
  </conditionalFormatting>
  <conditionalFormatting sqref="BS42">
    <cfRule type="cellIs" dxfId="11769" priority="2072" operator="lessThan">
      <formula>$C$4</formula>
    </cfRule>
  </conditionalFormatting>
  <conditionalFormatting sqref="BS43">
    <cfRule type="cellIs" dxfId="11768" priority="2073" operator="lessThan">
      <formula>$C$4</formula>
    </cfRule>
  </conditionalFormatting>
  <conditionalFormatting sqref="BS44">
    <cfRule type="cellIs" dxfId="11767" priority="2074" operator="lessThan">
      <formula>$C$4</formula>
    </cfRule>
  </conditionalFormatting>
  <conditionalFormatting sqref="BS45">
    <cfRule type="cellIs" dxfId="11766" priority="2075" operator="lessThan">
      <formula>$C$4</formula>
    </cfRule>
  </conditionalFormatting>
  <conditionalFormatting sqref="BS46">
    <cfRule type="cellIs" dxfId="11765" priority="2076" operator="lessThan">
      <formula>$C$4</formula>
    </cfRule>
  </conditionalFormatting>
  <conditionalFormatting sqref="BS47">
    <cfRule type="cellIs" dxfId="11764" priority="2077" operator="lessThan">
      <formula>$C$4</formula>
    </cfRule>
  </conditionalFormatting>
  <conditionalFormatting sqref="BS48">
    <cfRule type="cellIs" dxfId="11763" priority="2078" operator="lessThan">
      <formula>$C$4</formula>
    </cfRule>
  </conditionalFormatting>
  <conditionalFormatting sqref="BS49">
    <cfRule type="cellIs" dxfId="11762" priority="2079" operator="lessThan">
      <formula>$C$4</formula>
    </cfRule>
  </conditionalFormatting>
  <conditionalFormatting sqref="BS50">
    <cfRule type="cellIs" dxfId="11761" priority="2080" operator="lessThan">
      <formula>$C$4</formula>
    </cfRule>
  </conditionalFormatting>
  <conditionalFormatting sqref="BT11">
    <cfRule type="cellIs" dxfId="11760" priority="2081" operator="lessThan">
      <formula>$C$4</formula>
    </cfRule>
  </conditionalFormatting>
  <conditionalFormatting sqref="BT12">
    <cfRule type="cellIs" dxfId="11759" priority="2082" operator="lessThan">
      <formula>$C$4</formula>
    </cfRule>
  </conditionalFormatting>
  <conditionalFormatting sqref="BT13">
    <cfRule type="cellIs" dxfId="11758" priority="2083" operator="lessThan">
      <formula>$C$4</formula>
    </cfRule>
  </conditionalFormatting>
  <conditionalFormatting sqref="BT14">
    <cfRule type="cellIs" dxfId="11757" priority="2084" operator="lessThan">
      <formula>$C$4</formula>
    </cfRule>
  </conditionalFormatting>
  <conditionalFormatting sqref="BT15">
    <cfRule type="cellIs" dxfId="11756" priority="2085" operator="lessThan">
      <formula>$C$4</formula>
    </cfRule>
  </conditionalFormatting>
  <conditionalFormatting sqref="BT16">
    <cfRule type="cellIs" dxfId="11755" priority="2086" operator="lessThan">
      <formula>$C$4</formula>
    </cfRule>
  </conditionalFormatting>
  <conditionalFormatting sqref="BT17">
    <cfRule type="cellIs" dxfId="11754" priority="2087" operator="lessThan">
      <formula>$C$4</formula>
    </cfRule>
  </conditionalFormatting>
  <conditionalFormatting sqref="BT18">
    <cfRule type="cellIs" dxfId="11753" priority="2088" operator="lessThan">
      <formula>$C$4</formula>
    </cfRule>
  </conditionalFormatting>
  <conditionalFormatting sqref="BT19">
    <cfRule type="cellIs" dxfId="11752" priority="2089" operator="lessThan">
      <formula>$C$4</formula>
    </cfRule>
  </conditionalFormatting>
  <conditionalFormatting sqref="BT20">
    <cfRule type="cellIs" dxfId="11751" priority="2090" operator="lessThan">
      <formula>$C$4</formula>
    </cfRule>
  </conditionalFormatting>
  <conditionalFormatting sqref="BT21">
    <cfRule type="cellIs" dxfId="11750" priority="2091" operator="lessThan">
      <formula>$C$4</formula>
    </cfRule>
  </conditionalFormatting>
  <conditionalFormatting sqref="BT22">
    <cfRule type="cellIs" dxfId="11749" priority="2092" operator="lessThan">
      <formula>$C$4</formula>
    </cfRule>
  </conditionalFormatting>
  <conditionalFormatting sqref="BT23">
    <cfRule type="cellIs" dxfId="11748" priority="2093" operator="lessThan">
      <formula>$C$4</formula>
    </cfRule>
  </conditionalFormatting>
  <conditionalFormatting sqref="BT24">
    <cfRule type="cellIs" dxfId="11747" priority="2094" operator="lessThan">
      <formula>$C$4</formula>
    </cfRule>
  </conditionalFormatting>
  <conditionalFormatting sqref="BT25">
    <cfRule type="cellIs" dxfId="11746" priority="2095" operator="lessThan">
      <formula>$C$4</formula>
    </cfRule>
  </conditionalFormatting>
  <conditionalFormatting sqref="BT26">
    <cfRule type="cellIs" dxfId="11745" priority="2096" operator="lessThan">
      <formula>$C$4</formula>
    </cfRule>
  </conditionalFormatting>
  <conditionalFormatting sqref="BT27">
    <cfRule type="cellIs" dxfId="11744" priority="2097" operator="lessThan">
      <formula>$C$4</formula>
    </cfRule>
  </conditionalFormatting>
  <conditionalFormatting sqref="BT28">
    <cfRule type="cellIs" dxfId="11743" priority="2098" operator="lessThan">
      <formula>$C$4</formula>
    </cfRule>
  </conditionalFormatting>
  <conditionalFormatting sqref="BT29">
    <cfRule type="cellIs" dxfId="11742" priority="2099" operator="lessThan">
      <formula>$C$4</formula>
    </cfRule>
  </conditionalFormatting>
  <conditionalFormatting sqref="BT30">
    <cfRule type="cellIs" dxfId="11741" priority="2100" operator="lessThan">
      <formula>$C$4</formula>
    </cfRule>
  </conditionalFormatting>
  <conditionalFormatting sqref="BT31">
    <cfRule type="cellIs" dxfId="11740" priority="2101" operator="lessThan">
      <formula>$C$4</formula>
    </cfRule>
  </conditionalFormatting>
  <conditionalFormatting sqref="BT32">
    <cfRule type="cellIs" dxfId="11739" priority="2102" operator="lessThan">
      <formula>$C$4</formula>
    </cfRule>
  </conditionalFormatting>
  <conditionalFormatting sqref="BT33">
    <cfRule type="cellIs" dxfId="11738" priority="2103" operator="lessThan">
      <formula>$C$4</formula>
    </cfRule>
  </conditionalFormatting>
  <conditionalFormatting sqref="BT34">
    <cfRule type="cellIs" dxfId="11737" priority="2104" operator="lessThan">
      <formula>$C$4</formula>
    </cfRule>
  </conditionalFormatting>
  <conditionalFormatting sqref="BT35">
    <cfRule type="cellIs" dxfId="11736" priority="2105" operator="lessThan">
      <formula>$C$4</formula>
    </cfRule>
  </conditionalFormatting>
  <conditionalFormatting sqref="BT36">
    <cfRule type="cellIs" dxfId="11735" priority="2106" operator="lessThan">
      <formula>$C$4</formula>
    </cfRule>
  </conditionalFormatting>
  <conditionalFormatting sqref="BT37">
    <cfRule type="cellIs" dxfId="11734" priority="2107" operator="lessThan">
      <formula>$C$4</formula>
    </cfRule>
  </conditionalFormatting>
  <conditionalFormatting sqref="BT38">
    <cfRule type="cellIs" dxfId="11733" priority="2108" operator="lessThan">
      <formula>$C$4</formula>
    </cfRule>
  </conditionalFormatting>
  <conditionalFormatting sqref="BT39">
    <cfRule type="cellIs" dxfId="11732" priority="2109" operator="lessThan">
      <formula>$C$4</formula>
    </cfRule>
  </conditionalFormatting>
  <conditionalFormatting sqref="BT40">
    <cfRule type="cellIs" dxfId="11731" priority="2110" operator="lessThan">
      <formula>$C$4</formula>
    </cfRule>
  </conditionalFormatting>
  <conditionalFormatting sqref="BT41">
    <cfRule type="cellIs" dxfId="11730" priority="2111" operator="lessThan">
      <formula>$C$4</formula>
    </cfRule>
  </conditionalFormatting>
  <conditionalFormatting sqref="BT42">
    <cfRule type="cellIs" dxfId="11729" priority="2112" operator="lessThan">
      <formula>$C$4</formula>
    </cfRule>
  </conditionalFormatting>
  <conditionalFormatting sqref="BT43">
    <cfRule type="cellIs" dxfId="11728" priority="2113" operator="lessThan">
      <formula>$C$4</formula>
    </cfRule>
  </conditionalFormatting>
  <conditionalFormatting sqref="BT44">
    <cfRule type="cellIs" dxfId="11727" priority="2114" operator="lessThan">
      <formula>$C$4</formula>
    </cfRule>
  </conditionalFormatting>
  <conditionalFormatting sqref="BT45">
    <cfRule type="cellIs" dxfId="11726" priority="2115" operator="lessThan">
      <formula>$C$4</formula>
    </cfRule>
  </conditionalFormatting>
  <conditionalFormatting sqref="BT46">
    <cfRule type="cellIs" dxfId="11725" priority="2116" operator="lessThan">
      <formula>$C$4</formula>
    </cfRule>
  </conditionalFormatting>
  <conditionalFormatting sqref="BT47">
    <cfRule type="cellIs" dxfId="11724" priority="2117" operator="lessThan">
      <formula>$C$4</formula>
    </cfRule>
  </conditionalFormatting>
  <conditionalFormatting sqref="BT48">
    <cfRule type="cellIs" dxfId="11723" priority="2118" operator="lessThan">
      <formula>$C$4</formula>
    </cfRule>
  </conditionalFormatting>
  <conditionalFormatting sqref="BT49">
    <cfRule type="cellIs" dxfId="11722" priority="2119" operator="lessThan">
      <formula>$C$4</formula>
    </cfRule>
  </conditionalFormatting>
  <conditionalFormatting sqref="BT50">
    <cfRule type="cellIs" dxfId="11721" priority="2120" operator="lessThan">
      <formula>$C$4</formula>
    </cfRule>
  </conditionalFormatting>
  <conditionalFormatting sqref="BU11">
    <cfRule type="cellIs" dxfId="11720" priority="2121" operator="lessThan">
      <formula>$C$4</formula>
    </cfRule>
  </conditionalFormatting>
  <conditionalFormatting sqref="BU12">
    <cfRule type="cellIs" dxfId="11719" priority="2122" operator="lessThan">
      <formula>$C$4</formula>
    </cfRule>
  </conditionalFormatting>
  <conditionalFormatting sqref="BU13">
    <cfRule type="cellIs" dxfId="11718" priority="2123" operator="lessThan">
      <formula>$C$4</formula>
    </cfRule>
  </conditionalFormatting>
  <conditionalFormatting sqref="BU14">
    <cfRule type="cellIs" dxfId="11717" priority="2124" operator="lessThan">
      <formula>$C$4</formula>
    </cfRule>
  </conditionalFormatting>
  <conditionalFormatting sqref="BU15">
    <cfRule type="cellIs" dxfId="11716" priority="2125" operator="lessThan">
      <formula>$C$4</formula>
    </cfRule>
  </conditionalFormatting>
  <conditionalFormatting sqref="BU16">
    <cfRule type="cellIs" dxfId="11715" priority="2126" operator="lessThan">
      <formula>$C$4</formula>
    </cfRule>
  </conditionalFormatting>
  <conditionalFormatting sqref="BU17">
    <cfRule type="cellIs" dxfId="11714" priority="2127" operator="lessThan">
      <formula>$C$4</formula>
    </cfRule>
  </conditionalFormatting>
  <conditionalFormatting sqref="BU18">
    <cfRule type="cellIs" dxfId="11713" priority="2128" operator="lessThan">
      <formula>$C$4</formula>
    </cfRule>
  </conditionalFormatting>
  <conditionalFormatting sqref="BU19">
    <cfRule type="cellIs" dxfId="11712" priority="2129" operator="lessThan">
      <formula>$C$4</formula>
    </cfRule>
  </conditionalFormatting>
  <conditionalFormatting sqref="BU20">
    <cfRule type="cellIs" dxfId="11711" priority="2130" operator="lessThan">
      <formula>$C$4</formula>
    </cfRule>
  </conditionalFormatting>
  <conditionalFormatting sqref="BU21">
    <cfRule type="cellIs" dxfId="11710" priority="2131" operator="lessThan">
      <formula>$C$4</formula>
    </cfRule>
  </conditionalFormatting>
  <conditionalFormatting sqref="BU22">
    <cfRule type="cellIs" dxfId="11709" priority="2132" operator="lessThan">
      <formula>$C$4</formula>
    </cfRule>
  </conditionalFormatting>
  <conditionalFormatting sqref="BU23">
    <cfRule type="cellIs" dxfId="11708" priority="2133" operator="lessThan">
      <formula>$C$4</formula>
    </cfRule>
  </conditionalFormatting>
  <conditionalFormatting sqref="BU24">
    <cfRule type="cellIs" dxfId="11707" priority="2134" operator="lessThan">
      <formula>$C$4</formula>
    </cfRule>
  </conditionalFormatting>
  <conditionalFormatting sqref="BU25">
    <cfRule type="cellIs" dxfId="11706" priority="2135" operator="lessThan">
      <formula>$C$4</formula>
    </cfRule>
  </conditionalFormatting>
  <conditionalFormatting sqref="BU26">
    <cfRule type="cellIs" dxfId="11705" priority="2136" operator="lessThan">
      <formula>$C$4</formula>
    </cfRule>
  </conditionalFormatting>
  <conditionalFormatting sqref="BU27">
    <cfRule type="cellIs" dxfId="11704" priority="2137" operator="lessThan">
      <formula>$C$4</formula>
    </cfRule>
  </conditionalFormatting>
  <conditionalFormatting sqref="BU28">
    <cfRule type="cellIs" dxfId="11703" priority="2138" operator="lessThan">
      <formula>$C$4</formula>
    </cfRule>
  </conditionalFormatting>
  <conditionalFormatting sqref="BU29">
    <cfRule type="cellIs" dxfId="11702" priority="2139" operator="lessThan">
      <formula>$C$4</formula>
    </cfRule>
  </conditionalFormatting>
  <conditionalFormatting sqref="BU30">
    <cfRule type="cellIs" dxfId="11701" priority="2140" operator="lessThan">
      <formula>$C$4</formula>
    </cfRule>
  </conditionalFormatting>
  <conditionalFormatting sqref="BU31">
    <cfRule type="cellIs" dxfId="11700" priority="2141" operator="lessThan">
      <formula>$C$4</formula>
    </cfRule>
  </conditionalFormatting>
  <conditionalFormatting sqref="BU32">
    <cfRule type="cellIs" dxfId="11699" priority="2142" operator="lessThan">
      <formula>$C$4</formula>
    </cfRule>
  </conditionalFormatting>
  <conditionalFormatting sqref="BU33">
    <cfRule type="cellIs" dxfId="11698" priority="2143" operator="lessThan">
      <formula>$C$4</formula>
    </cfRule>
  </conditionalFormatting>
  <conditionalFormatting sqref="BU34">
    <cfRule type="cellIs" dxfId="11697" priority="2144" operator="lessThan">
      <formula>$C$4</formula>
    </cfRule>
  </conditionalFormatting>
  <conditionalFormatting sqref="BU35">
    <cfRule type="cellIs" dxfId="11696" priority="2145" operator="lessThan">
      <formula>$C$4</formula>
    </cfRule>
  </conditionalFormatting>
  <conditionalFormatting sqref="BU36">
    <cfRule type="cellIs" dxfId="11695" priority="2146" operator="lessThan">
      <formula>$C$4</formula>
    </cfRule>
  </conditionalFormatting>
  <conditionalFormatting sqref="BU37">
    <cfRule type="cellIs" dxfId="11694" priority="2147" operator="lessThan">
      <formula>$C$4</formula>
    </cfRule>
  </conditionalFormatting>
  <conditionalFormatting sqref="BU38">
    <cfRule type="cellIs" dxfId="11693" priority="2148" operator="lessThan">
      <formula>$C$4</formula>
    </cfRule>
  </conditionalFormatting>
  <conditionalFormatting sqref="BU39">
    <cfRule type="cellIs" dxfId="11692" priority="2149" operator="lessThan">
      <formula>$C$4</formula>
    </cfRule>
  </conditionalFormatting>
  <conditionalFormatting sqref="BU40">
    <cfRule type="cellIs" dxfId="11691" priority="2150" operator="lessThan">
      <formula>$C$4</formula>
    </cfRule>
  </conditionalFormatting>
  <conditionalFormatting sqref="BU41">
    <cfRule type="cellIs" dxfId="11690" priority="2151" operator="lessThan">
      <formula>$C$4</formula>
    </cfRule>
  </conditionalFormatting>
  <conditionalFormatting sqref="BU42">
    <cfRule type="cellIs" dxfId="11689" priority="2152" operator="lessThan">
      <formula>$C$4</formula>
    </cfRule>
  </conditionalFormatting>
  <conditionalFormatting sqref="BU43">
    <cfRule type="cellIs" dxfId="11688" priority="2153" operator="lessThan">
      <formula>$C$4</formula>
    </cfRule>
  </conditionalFormatting>
  <conditionalFormatting sqref="BU44">
    <cfRule type="cellIs" dxfId="11687" priority="2154" operator="lessThan">
      <formula>$C$4</formula>
    </cfRule>
  </conditionalFormatting>
  <conditionalFormatting sqref="BU45">
    <cfRule type="cellIs" dxfId="11686" priority="2155" operator="lessThan">
      <formula>$C$4</formula>
    </cfRule>
  </conditionalFormatting>
  <conditionalFormatting sqref="BU46">
    <cfRule type="cellIs" dxfId="11685" priority="2156" operator="lessThan">
      <formula>$C$4</formula>
    </cfRule>
  </conditionalFormatting>
  <conditionalFormatting sqref="BU47">
    <cfRule type="cellIs" dxfId="11684" priority="2157" operator="lessThan">
      <formula>$C$4</formula>
    </cfRule>
  </conditionalFormatting>
  <conditionalFormatting sqref="BU48">
    <cfRule type="cellIs" dxfId="11683" priority="2158" operator="lessThan">
      <formula>$C$4</formula>
    </cfRule>
  </conditionalFormatting>
  <conditionalFormatting sqref="BU49">
    <cfRule type="cellIs" dxfId="11682" priority="2159" operator="lessThan">
      <formula>$C$4</formula>
    </cfRule>
  </conditionalFormatting>
  <conditionalFormatting sqref="BU50">
    <cfRule type="cellIs" dxfId="11681" priority="2160" operator="lessThan">
      <formula>$C$4</formula>
    </cfRule>
  </conditionalFormatting>
  <conditionalFormatting sqref="BV11">
    <cfRule type="cellIs" dxfId="11680" priority="2161" operator="lessThan">
      <formula>$C$4</formula>
    </cfRule>
  </conditionalFormatting>
  <conditionalFormatting sqref="BV12">
    <cfRule type="cellIs" dxfId="11679" priority="2162" operator="lessThan">
      <formula>$C$4</formula>
    </cfRule>
  </conditionalFormatting>
  <conditionalFormatting sqref="BV13">
    <cfRule type="cellIs" dxfId="11678" priority="2163" operator="lessThan">
      <formula>$C$4</formula>
    </cfRule>
  </conditionalFormatting>
  <conditionalFormatting sqref="BV14">
    <cfRule type="cellIs" dxfId="11677" priority="2164" operator="lessThan">
      <formula>$C$4</formula>
    </cfRule>
  </conditionalFormatting>
  <conditionalFormatting sqref="BV15">
    <cfRule type="cellIs" dxfId="11676" priority="2165" operator="lessThan">
      <formula>$C$4</formula>
    </cfRule>
  </conditionalFormatting>
  <conditionalFormatting sqref="BV16">
    <cfRule type="cellIs" dxfId="11675" priority="2166" operator="lessThan">
      <formula>$C$4</formula>
    </cfRule>
  </conditionalFormatting>
  <conditionalFormatting sqref="BV17">
    <cfRule type="cellIs" dxfId="11674" priority="2167" operator="lessThan">
      <formula>$C$4</formula>
    </cfRule>
  </conditionalFormatting>
  <conditionalFormatting sqref="BV18">
    <cfRule type="cellIs" dxfId="11673" priority="2168" operator="lessThan">
      <formula>$C$4</formula>
    </cfRule>
  </conditionalFormatting>
  <conditionalFormatting sqref="BV19">
    <cfRule type="cellIs" dxfId="11672" priority="2169" operator="lessThan">
      <formula>$C$4</formula>
    </cfRule>
  </conditionalFormatting>
  <conditionalFormatting sqref="BV20">
    <cfRule type="cellIs" dxfId="11671" priority="2170" operator="lessThan">
      <formula>$C$4</formula>
    </cfRule>
  </conditionalFormatting>
  <conditionalFormatting sqref="BV21">
    <cfRule type="cellIs" dxfId="11670" priority="2171" operator="lessThan">
      <formula>$C$4</formula>
    </cfRule>
  </conditionalFormatting>
  <conditionalFormatting sqref="BV22">
    <cfRule type="cellIs" dxfId="11669" priority="2172" operator="lessThan">
      <formula>$C$4</formula>
    </cfRule>
  </conditionalFormatting>
  <conditionalFormatting sqref="BV23">
    <cfRule type="cellIs" dxfId="11668" priority="2173" operator="lessThan">
      <formula>$C$4</formula>
    </cfRule>
  </conditionalFormatting>
  <conditionalFormatting sqref="BV24">
    <cfRule type="cellIs" dxfId="11667" priority="2174" operator="lessThan">
      <formula>$C$4</formula>
    </cfRule>
  </conditionalFormatting>
  <conditionalFormatting sqref="BV25">
    <cfRule type="cellIs" dxfId="11666" priority="2175" operator="lessThan">
      <formula>$C$4</formula>
    </cfRule>
  </conditionalFormatting>
  <conditionalFormatting sqref="BV26">
    <cfRule type="cellIs" dxfId="11665" priority="2176" operator="lessThan">
      <formula>$C$4</formula>
    </cfRule>
  </conditionalFormatting>
  <conditionalFormatting sqref="BV27">
    <cfRule type="cellIs" dxfId="11664" priority="2177" operator="lessThan">
      <formula>$C$4</formula>
    </cfRule>
  </conditionalFormatting>
  <conditionalFormatting sqref="BV28">
    <cfRule type="cellIs" dxfId="11663" priority="2178" operator="lessThan">
      <formula>$C$4</formula>
    </cfRule>
  </conditionalFormatting>
  <conditionalFormatting sqref="BV29">
    <cfRule type="cellIs" dxfId="11662" priority="2179" operator="lessThan">
      <formula>$C$4</formula>
    </cfRule>
  </conditionalFormatting>
  <conditionalFormatting sqref="BV30">
    <cfRule type="cellIs" dxfId="11661" priority="2180" operator="lessThan">
      <formula>$C$4</formula>
    </cfRule>
  </conditionalFormatting>
  <conditionalFormatting sqref="BV31">
    <cfRule type="cellIs" dxfId="11660" priority="2181" operator="lessThan">
      <formula>$C$4</formula>
    </cfRule>
  </conditionalFormatting>
  <conditionalFormatting sqref="BV32">
    <cfRule type="cellIs" dxfId="11659" priority="2182" operator="lessThan">
      <formula>$C$4</formula>
    </cfRule>
  </conditionalFormatting>
  <conditionalFormatting sqref="BV33">
    <cfRule type="cellIs" dxfId="11658" priority="2183" operator="lessThan">
      <formula>$C$4</formula>
    </cfRule>
  </conditionalFormatting>
  <conditionalFormatting sqref="BV34">
    <cfRule type="cellIs" dxfId="11657" priority="2184" operator="lessThan">
      <formula>$C$4</formula>
    </cfRule>
  </conditionalFormatting>
  <conditionalFormatting sqref="BV35">
    <cfRule type="cellIs" dxfId="11656" priority="2185" operator="lessThan">
      <formula>$C$4</formula>
    </cfRule>
  </conditionalFormatting>
  <conditionalFormatting sqref="BV36">
    <cfRule type="cellIs" dxfId="11655" priority="2186" operator="lessThan">
      <formula>$C$4</formula>
    </cfRule>
  </conditionalFormatting>
  <conditionalFormatting sqref="BV37">
    <cfRule type="cellIs" dxfId="11654" priority="2187" operator="lessThan">
      <formula>$C$4</formula>
    </cfRule>
  </conditionalFormatting>
  <conditionalFormatting sqref="BV38">
    <cfRule type="cellIs" dxfId="11653" priority="2188" operator="lessThan">
      <formula>$C$4</formula>
    </cfRule>
  </conditionalFormatting>
  <conditionalFormatting sqref="BV39">
    <cfRule type="cellIs" dxfId="11652" priority="2189" operator="lessThan">
      <formula>$C$4</formula>
    </cfRule>
  </conditionalFormatting>
  <conditionalFormatting sqref="BV40">
    <cfRule type="cellIs" dxfId="11651" priority="2190" operator="lessThan">
      <formula>$C$4</formula>
    </cfRule>
  </conditionalFormatting>
  <conditionalFormatting sqref="BV41">
    <cfRule type="cellIs" dxfId="11650" priority="2191" operator="lessThan">
      <formula>$C$4</formula>
    </cfRule>
  </conditionalFormatting>
  <conditionalFormatting sqref="BV42">
    <cfRule type="cellIs" dxfId="11649" priority="2192" operator="lessThan">
      <formula>$C$4</formula>
    </cfRule>
  </conditionalFormatting>
  <conditionalFormatting sqref="BV43">
    <cfRule type="cellIs" dxfId="11648" priority="2193" operator="lessThan">
      <formula>$C$4</formula>
    </cfRule>
  </conditionalFormatting>
  <conditionalFormatting sqref="BV44">
    <cfRule type="cellIs" dxfId="11647" priority="2194" operator="lessThan">
      <formula>$C$4</formula>
    </cfRule>
  </conditionalFormatting>
  <conditionalFormatting sqref="BV45">
    <cfRule type="cellIs" dxfId="11646" priority="2195" operator="lessThan">
      <formula>$C$4</formula>
    </cfRule>
  </conditionalFormatting>
  <conditionalFormatting sqref="BV46">
    <cfRule type="cellIs" dxfId="11645" priority="2196" operator="lessThan">
      <formula>$C$4</formula>
    </cfRule>
  </conditionalFormatting>
  <conditionalFormatting sqref="BV47">
    <cfRule type="cellIs" dxfId="11644" priority="2197" operator="lessThan">
      <formula>$C$4</formula>
    </cfRule>
  </conditionalFormatting>
  <conditionalFormatting sqref="BV48">
    <cfRule type="cellIs" dxfId="11643" priority="2198" operator="lessThan">
      <formula>$C$4</formula>
    </cfRule>
  </conditionalFormatting>
  <conditionalFormatting sqref="BV49">
    <cfRule type="cellIs" dxfId="11642" priority="2199" operator="lessThan">
      <formula>$C$4</formula>
    </cfRule>
  </conditionalFormatting>
  <conditionalFormatting sqref="BV50">
    <cfRule type="cellIs" dxfId="11641" priority="2200" operator="lessThan">
      <formula>$C$4</formula>
    </cfRule>
  </conditionalFormatting>
  <conditionalFormatting sqref="BW11 BW14 BW17 BW20 BW23 BW26 BW29 BW32 BW35 BW38">
    <cfRule type="cellIs" dxfId="11640" priority="2201" operator="lessThan">
      <formula>$C$4</formula>
    </cfRule>
  </conditionalFormatting>
  <conditionalFormatting sqref="BW12 BW15 BW18 BW21 BW24 BW27 BW30 BW33 BW36 BW39">
    <cfRule type="cellIs" dxfId="11639" priority="2202" operator="lessThan">
      <formula>$C$4</formula>
    </cfRule>
  </conditionalFormatting>
  <conditionalFormatting sqref="BW13 BW16 BW19 BW22 BW25 BW28 BW31 BW34 BW37 BW40">
    <cfRule type="cellIs" dxfId="11638" priority="2203" operator="lessThan">
      <formula>$C$4</formula>
    </cfRule>
  </conditionalFormatting>
  <conditionalFormatting sqref="BW41">
    <cfRule type="cellIs" dxfId="11637" priority="2231" operator="lessThan">
      <formula>$C$4</formula>
    </cfRule>
  </conditionalFormatting>
  <conditionalFormatting sqref="BW42">
    <cfRule type="cellIs" dxfId="11636" priority="2232" operator="lessThan">
      <formula>$C$4</formula>
    </cfRule>
  </conditionalFormatting>
  <conditionalFormatting sqref="BW43">
    <cfRule type="cellIs" dxfId="11635" priority="2233" operator="lessThan">
      <formula>$C$4</formula>
    </cfRule>
  </conditionalFormatting>
  <conditionalFormatting sqref="BW44">
    <cfRule type="cellIs" dxfId="11634" priority="2234" operator="lessThan">
      <formula>$C$4</formula>
    </cfRule>
  </conditionalFormatting>
  <conditionalFormatting sqref="BW45">
    <cfRule type="cellIs" dxfId="11633" priority="2235" operator="lessThan">
      <formula>$C$4</formula>
    </cfRule>
  </conditionalFormatting>
  <conditionalFormatting sqref="BW46">
    <cfRule type="cellIs" dxfId="11632" priority="2236" operator="lessThan">
      <formula>$C$4</formula>
    </cfRule>
  </conditionalFormatting>
  <conditionalFormatting sqref="BW47">
    <cfRule type="cellIs" dxfId="11631" priority="2237" operator="lessThan">
      <formula>$C$4</formula>
    </cfRule>
  </conditionalFormatting>
  <conditionalFormatting sqref="BW48">
    <cfRule type="cellIs" dxfId="11630" priority="2238" operator="lessThan">
      <formula>$C$4</formula>
    </cfRule>
  </conditionalFormatting>
  <conditionalFormatting sqref="BW49">
    <cfRule type="cellIs" dxfId="11629" priority="2239" operator="lessThan">
      <formula>$C$4</formula>
    </cfRule>
  </conditionalFormatting>
  <conditionalFormatting sqref="BW50">
    <cfRule type="cellIs" dxfId="11628" priority="2240" operator="lessThan">
      <formula>$C$4</formula>
    </cfRule>
  </conditionalFormatting>
  <conditionalFormatting sqref="BX11">
    <cfRule type="cellIs" dxfId="11627" priority="2241" operator="lessThan">
      <formula>$C$4</formula>
    </cfRule>
  </conditionalFormatting>
  <conditionalFormatting sqref="BX12">
    <cfRule type="cellIs" dxfId="11626" priority="2242" operator="lessThan">
      <formula>$C$4</formula>
    </cfRule>
  </conditionalFormatting>
  <conditionalFormatting sqref="BX13">
    <cfRule type="cellIs" dxfId="11625" priority="2243" operator="lessThan">
      <formula>$C$4</formula>
    </cfRule>
  </conditionalFormatting>
  <conditionalFormatting sqref="BX14">
    <cfRule type="cellIs" dxfId="11624" priority="2244" operator="lessThan">
      <formula>$C$4</formula>
    </cfRule>
  </conditionalFormatting>
  <conditionalFormatting sqref="BX15">
    <cfRule type="cellIs" dxfId="11623" priority="2245" operator="lessThan">
      <formula>$C$4</formula>
    </cfRule>
  </conditionalFormatting>
  <conditionalFormatting sqref="BX16">
    <cfRule type="cellIs" dxfId="11622" priority="2246" operator="lessThan">
      <formula>$C$4</formula>
    </cfRule>
  </conditionalFormatting>
  <conditionalFormatting sqref="BX17">
    <cfRule type="cellIs" dxfId="11621" priority="2247" operator="lessThan">
      <formula>$C$4</formula>
    </cfRule>
  </conditionalFormatting>
  <conditionalFormatting sqref="BX18">
    <cfRule type="cellIs" dxfId="11620" priority="2248" operator="lessThan">
      <formula>$C$4</formula>
    </cfRule>
  </conditionalFormatting>
  <conditionalFormatting sqref="BX19">
    <cfRule type="cellIs" dxfId="11619" priority="2249" operator="lessThan">
      <formula>$C$4</formula>
    </cfRule>
  </conditionalFormatting>
  <conditionalFormatting sqref="BX20">
    <cfRule type="cellIs" dxfId="11618" priority="2250" operator="lessThan">
      <formula>$C$4</formula>
    </cfRule>
  </conditionalFormatting>
  <conditionalFormatting sqref="BX21">
    <cfRule type="cellIs" dxfId="11617" priority="2251" operator="lessThan">
      <formula>$C$4</formula>
    </cfRule>
  </conditionalFormatting>
  <conditionalFormatting sqref="BX22">
    <cfRule type="cellIs" dxfId="11616" priority="2252" operator="lessThan">
      <formula>$C$4</formula>
    </cfRule>
  </conditionalFormatting>
  <conditionalFormatting sqref="BX23">
    <cfRule type="cellIs" dxfId="11615" priority="2253" operator="lessThan">
      <formula>$C$4</formula>
    </cfRule>
  </conditionalFormatting>
  <conditionalFormatting sqref="BX24">
    <cfRule type="cellIs" dxfId="11614" priority="2254" operator="lessThan">
      <formula>$C$4</formula>
    </cfRule>
  </conditionalFormatting>
  <conditionalFormatting sqref="BX25">
    <cfRule type="cellIs" dxfId="11613" priority="2255" operator="lessThan">
      <formula>$C$4</formula>
    </cfRule>
  </conditionalFormatting>
  <conditionalFormatting sqref="BX26">
    <cfRule type="cellIs" dxfId="11612" priority="2256" operator="lessThan">
      <formula>$C$4</formula>
    </cfRule>
  </conditionalFormatting>
  <conditionalFormatting sqref="BX27">
    <cfRule type="cellIs" dxfId="11611" priority="2257" operator="lessThan">
      <formula>$C$4</formula>
    </cfRule>
  </conditionalFormatting>
  <conditionalFormatting sqref="BX28">
    <cfRule type="cellIs" dxfId="11610" priority="2258" operator="lessThan">
      <formula>$C$4</formula>
    </cfRule>
  </conditionalFormatting>
  <conditionalFormatting sqref="BX29">
    <cfRule type="cellIs" dxfId="11609" priority="2259" operator="lessThan">
      <formula>$C$4</formula>
    </cfRule>
  </conditionalFormatting>
  <conditionalFormatting sqref="BX30">
    <cfRule type="cellIs" dxfId="11608" priority="2260" operator="lessThan">
      <formula>$C$4</formula>
    </cfRule>
  </conditionalFormatting>
  <conditionalFormatting sqref="BX31">
    <cfRule type="cellIs" dxfId="11607" priority="2261" operator="lessThan">
      <formula>$C$4</formula>
    </cfRule>
  </conditionalFormatting>
  <conditionalFormatting sqref="BX32">
    <cfRule type="cellIs" dxfId="11606" priority="2262" operator="lessThan">
      <formula>$C$4</formula>
    </cfRule>
  </conditionalFormatting>
  <conditionalFormatting sqref="BX33">
    <cfRule type="cellIs" dxfId="11605" priority="2263" operator="lessThan">
      <formula>$C$4</formula>
    </cfRule>
  </conditionalFormatting>
  <conditionalFormatting sqref="BX34">
    <cfRule type="cellIs" dxfId="11604" priority="2264" operator="lessThan">
      <formula>$C$4</formula>
    </cfRule>
  </conditionalFormatting>
  <conditionalFormatting sqref="BX35">
    <cfRule type="cellIs" dxfId="11603" priority="2265" operator="lessThan">
      <formula>$C$4</formula>
    </cfRule>
  </conditionalFormatting>
  <conditionalFormatting sqref="BX36">
    <cfRule type="cellIs" dxfId="11602" priority="2266" operator="lessThan">
      <formula>$C$4</formula>
    </cfRule>
  </conditionalFormatting>
  <conditionalFormatting sqref="BX37">
    <cfRule type="cellIs" dxfId="11601" priority="2267" operator="lessThan">
      <formula>$C$4</formula>
    </cfRule>
  </conditionalFormatting>
  <conditionalFormatting sqref="BX38">
    <cfRule type="cellIs" dxfId="11600" priority="2268" operator="lessThan">
      <formula>$C$4</formula>
    </cfRule>
  </conditionalFormatting>
  <conditionalFormatting sqref="BX39">
    <cfRule type="cellIs" dxfId="11599" priority="2269" operator="lessThan">
      <formula>$C$4</formula>
    </cfRule>
  </conditionalFormatting>
  <conditionalFormatting sqref="BX40">
    <cfRule type="cellIs" dxfId="11598" priority="2270" operator="lessThan">
      <formula>$C$4</formula>
    </cfRule>
  </conditionalFormatting>
  <conditionalFormatting sqref="BX41">
    <cfRule type="cellIs" dxfId="11597" priority="2271" operator="lessThan">
      <formula>$C$4</formula>
    </cfRule>
  </conditionalFormatting>
  <conditionalFormatting sqref="BX42">
    <cfRule type="cellIs" dxfId="11596" priority="2272" operator="lessThan">
      <formula>$C$4</formula>
    </cfRule>
  </conditionalFormatting>
  <conditionalFormatting sqref="BX43">
    <cfRule type="cellIs" dxfId="11595" priority="2273" operator="lessThan">
      <formula>$C$4</formula>
    </cfRule>
  </conditionalFormatting>
  <conditionalFormatting sqref="BX44">
    <cfRule type="cellIs" dxfId="11594" priority="2274" operator="lessThan">
      <formula>$C$4</formula>
    </cfRule>
  </conditionalFormatting>
  <conditionalFormatting sqref="BX45">
    <cfRule type="cellIs" dxfId="11593" priority="2275" operator="lessThan">
      <formula>$C$4</formula>
    </cfRule>
  </conditionalFormatting>
  <conditionalFormatting sqref="BX46">
    <cfRule type="cellIs" dxfId="11592" priority="2276" operator="lessThan">
      <formula>$C$4</formula>
    </cfRule>
  </conditionalFormatting>
  <conditionalFormatting sqref="BX47">
    <cfRule type="cellIs" dxfId="11591" priority="2277" operator="lessThan">
      <formula>$C$4</formula>
    </cfRule>
  </conditionalFormatting>
  <conditionalFormatting sqref="BX48">
    <cfRule type="cellIs" dxfId="11590" priority="2278" operator="lessThan">
      <formula>$C$4</formula>
    </cfRule>
  </conditionalFormatting>
  <conditionalFormatting sqref="BX49">
    <cfRule type="cellIs" dxfId="11589" priority="2279" operator="lessThan">
      <formula>$C$4</formula>
    </cfRule>
  </conditionalFormatting>
  <conditionalFormatting sqref="BX50">
    <cfRule type="cellIs" dxfId="11588" priority="2280" operator="lessThan">
      <formula>$C$4</formula>
    </cfRule>
  </conditionalFormatting>
  <conditionalFormatting sqref="BY11">
    <cfRule type="cellIs" dxfId="11587" priority="2281" operator="lessThan">
      <formula>$C$4</formula>
    </cfRule>
  </conditionalFormatting>
  <conditionalFormatting sqref="BY12">
    <cfRule type="cellIs" dxfId="11586" priority="2282" operator="lessThan">
      <formula>$C$4</formula>
    </cfRule>
  </conditionalFormatting>
  <conditionalFormatting sqref="BY13">
    <cfRule type="cellIs" dxfId="11585" priority="2283" operator="lessThan">
      <formula>$C$4</formula>
    </cfRule>
  </conditionalFormatting>
  <conditionalFormatting sqref="BY14">
    <cfRule type="cellIs" dxfId="11584" priority="2284" operator="lessThan">
      <formula>$C$4</formula>
    </cfRule>
  </conditionalFormatting>
  <conditionalFormatting sqref="BY15">
    <cfRule type="cellIs" dxfId="11583" priority="2285" operator="lessThan">
      <formula>$C$4</formula>
    </cfRule>
  </conditionalFormatting>
  <conditionalFormatting sqref="BY16">
    <cfRule type="cellIs" dxfId="11582" priority="2286" operator="lessThan">
      <formula>$C$4</formula>
    </cfRule>
  </conditionalFormatting>
  <conditionalFormatting sqref="BY17">
    <cfRule type="cellIs" dxfId="11581" priority="2287" operator="lessThan">
      <formula>$C$4</formula>
    </cfRule>
  </conditionalFormatting>
  <conditionalFormatting sqref="BY18">
    <cfRule type="cellIs" dxfId="11580" priority="2288" operator="lessThan">
      <formula>$C$4</formula>
    </cfRule>
  </conditionalFormatting>
  <conditionalFormatting sqref="BY19">
    <cfRule type="cellIs" dxfId="11579" priority="2289" operator="lessThan">
      <formula>$C$4</formula>
    </cfRule>
  </conditionalFormatting>
  <conditionalFormatting sqref="BY20">
    <cfRule type="cellIs" dxfId="11578" priority="2290" operator="lessThan">
      <formula>$C$4</formula>
    </cfRule>
  </conditionalFormatting>
  <conditionalFormatting sqref="BY21">
    <cfRule type="cellIs" dxfId="11577" priority="2291" operator="lessThan">
      <formula>$C$4</formula>
    </cfRule>
  </conditionalFormatting>
  <conditionalFormatting sqref="BY22">
    <cfRule type="cellIs" dxfId="11576" priority="2292" operator="lessThan">
      <formula>$C$4</formula>
    </cfRule>
  </conditionalFormatting>
  <conditionalFormatting sqref="BY23">
    <cfRule type="cellIs" dxfId="11575" priority="2293" operator="lessThan">
      <formula>$C$4</formula>
    </cfRule>
  </conditionalFormatting>
  <conditionalFormatting sqref="BY24">
    <cfRule type="cellIs" dxfId="11574" priority="2294" operator="lessThan">
      <formula>$C$4</formula>
    </cfRule>
  </conditionalFormatting>
  <conditionalFormatting sqref="BY25">
    <cfRule type="cellIs" dxfId="11573" priority="2295" operator="lessThan">
      <formula>$C$4</formula>
    </cfRule>
  </conditionalFormatting>
  <conditionalFormatting sqref="BY26">
    <cfRule type="cellIs" dxfId="11572" priority="2296" operator="lessThan">
      <formula>$C$4</formula>
    </cfRule>
  </conditionalFormatting>
  <conditionalFormatting sqref="BY27">
    <cfRule type="cellIs" dxfId="11571" priority="2297" operator="lessThan">
      <formula>$C$4</formula>
    </cfRule>
  </conditionalFormatting>
  <conditionalFormatting sqref="BY28">
    <cfRule type="cellIs" dxfId="11570" priority="2298" operator="lessThan">
      <formula>$C$4</formula>
    </cfRule>
  </conditionalFormatting>
  <conditionalFormatting sqref="BY29">
    <cfRule type="cellIs" dxfId="11569" priority="2299" operator="lessThan">
      <formula>$C$4</formula>
    </cfRule>
  </conditionalFormatting>
  <conditionalFormatting sqref="BY30">
    <cfRule type="cellIs" dxfId="11568" priority="2300" operator="lessThan">
      <formula>$C$4</formula>
    </cfRule>
  </conditionalFormatting>
  <conditionalFormatting sqref="BY31">
    <cfRule type="cellIs" dxfId="11567" priority="2301" operator="lessThan">
      <formula>$C$4</formula>
    </cfRule>
  </conditionalFormatting>
  <conditionalFormatting sqref="BY32">
    <cfRule type="cellIs" dxfId="11566" priority="2302" operator="lessThan">
      <formula>$C$4</formula>
    </cfRule>
  </conditionalFormatting>
  <conditionalFormatting sqref="BY33">
    <cfRule type="cellIs" dxfId="11565" priority="2303" operator="lessThan">
      <formula>$C$4</formula>
    </cfRule>
  </conditionalFormatting>
  <conditionalFormatting sqref="BY34">
    <cfRule type="cellIs" dxfId="11564" priority="2304" operator="lessThan">
      <formula>$C$4</formula>
    </cfRule>
  </conditionalFormatting>
  <conditionalFormatting sqref="BY35">
    <cfRule type="cellIs" dxfId="11563" priority="2305" operator="lessThan">
      <formula>$C$4</formula>
    </cfRule>
  </conditionalFormatting>
  <conditionalFormatting sqref="BY36">
    <cfRule type="cellIs" dxfId="11562" priority="2306" operator="lessThan">
      <formula>$C$4</formula>
    </cfRule>
  </conditionalFormatting>
  <conditionalFormatting sqref="BY37">
    <cfRule type="cellIs" dxfId="11561" priority="2307" operator="lessThan">
      <formula>$C$4</formula>
    </cfRule>
  </conditionalFormatting>
  <conditionalFormatting sqref="BY38">
    <cfRule type="cellIs" dxfId="11560" priority="2308" operator="lessThan">
      <formula>$C$4</formula>
    </cfRule>
  </conditionalFormatting>
  <conditionalFormatting sqref="BY39">
    <cfRule type="cellIs" dxfId="11559" priority="2309" operator="lessThan">
      <formula>$C$4</formula>
    </cfRule>
  </conditionalFormatting>
  <conditionalFormatting sqref="BY40">
    <cfRule type="cellIs" dxfId="11558" priority="2310" operator="lessThan">
      <formula>$C$4</formula>
    </cfRule>
  </conditionalFormatting>
  <conditionalFormatting sqref="BY41">
    <cfRule type="cellIs" dxfId="11557" priority="2311" operator="lessThan">
      <formula>$C$4</formula>
    </cfRule>
  </conditionalFormatting>
  <conditionalFormatting sqref="BY42">
    <cfRule type="cellIs" dxfId="11556" priority="2312" operator="lessThan">
      <formula>$C$4</formula>
    </cfRule>
  </conditionalFormatting>
  <conditionalFormatting sqref="BY43">
    <cfRule type="cellIs" dxfId="11555" priority="2313" operator="lessThan">
      <formula>$C$4</formula>
    </cfRule>
  </conditionalFormatting>
  <conditionalFormatting sqref="BY44">
    <cfRule type="cellIs" dxfId="11554" priority="2314" operator="lessThan">
      <formula>$C$4</formula>
    </cfRule>
  </conditionalFormatting>
  <conditionalFormatting sqref="BY45">
    <cfRule type="cellIs" dxfId="11553" priority="2315" operator="lessThan">
      <formula>$C$4</formula>
    </cfRule>
  </conditionalFormatting>
  <conditionalFormatting sqref="BY46">
    <cfRule type="cellIs" dxfId="11552" priority="2316" operator="lessThan">
      <formula>$C$4</formula>
    </cfRule>
  </conditionalFormatting>
  <conditionalFormatting sqref="BY47">
    <cfRule type="cellIs" dxfId="11551" priority="2317" operator="lessThan">
      <formula>$C$4</formula>
    </cfRule>
  </conditionalFormatting>
  <conditionalFormatting sqref="BY48">
    <cfRule type="cellIs" dxfId="11550" priority="2318" operator="lessThan">
      <formula>$C$4</formula>
    </cfRule>
  </conditionalFormatting>
  <conditionalFormatting sqref="BY49">
    <cfRule type="cellIs" dxfId="11549" priority="2319" operator="lessThan">
      <formula>$C$4</formula>
    </cfRule>
  </conditionalFormatting>
  <conditionalFormatting sqref="BY50">
    <cfRule type="cellIs" dxfId="11548" priority="2320" operator="lessThan">
      <formula>$C$4</formula>
    </cfRule>
  </conditionalFormatting>
  <conditionalFormatting sqref="BZ11">
    <cfRule type="cellIs" dxfId="11547" priority="2321" operator="lessThan">
      <formula>$C$4</formula>
    </cfRule>
  </conditionalFormatting>
  <conditionalFormatting sqref="BZ12">
    <cfRule type="cellIs" dxfId="11546" priority="2322" operator="lessThan">
      <formula>$C$4</formula>
    </cfRule>
  </conditionalFormatting>
  <conditionalFormatting sqref="BZ13">
    <cfRule type="cellIs" dxfId="11545" priority="2323" operator="lessThan">
      <formula>$C$4</formula>
    </cfRule>
  </conditionalFormatting>
  <conditionalFormatting sqref="BZ14">
    <cfRule type="cellIs" dxfId="11544" priority="2324" operator="lessThan">
      <formula>$C$4</formula>
    </cfRule>
  </conditionalFormatting>
  <conditionalFormatting sqref="BZ15">
    <cfRule type="cellIs" dxfId="11543" priority="2325" operator="lessThan">
      <formula>$C$4</formula>
    </cfRule>
  </conditionalFormatting>
  <conditionalFormatting sqref="BZ16">
    <cfRule type="cellIs" dxfId="11542" priority="2326" operator="lessThan">
      <formula>$C$4</formula>
    </cfRule>
  </conditionalFormatting>
  <conditionalFormatting sqref="BZ17">
    <cfRule type="cellIs" dxfId="11541" priority="2327" operator="lessThan">
      <formula>$C$4</formula>
    </cfRule>
  </conditionalFormatting>
  <conditionalFormatting sqref="BZ18">
    <cfRule type="cellIs" dxfId="11540" priority="2328" operator="lessThan">
      <formula>$C$4</formula>
    </cfRule>
  </conditionalFormatting>
  <conditionalFormatting sqref="BZ19">
    <cfRule type="cellIs" dxfId="11539" priority="2329" operator="lessThan">
      <formula>$C$4</formula>
    </cfRule>
  </conditionalFormatting>
  <conditionalFormatting sqref="BZ20">
    <cfRule type="cellIs" dxfId="11538" priority="2330" operator="lessThan">
      <formula>$C$4</formula>
    </cfRule>
  </conditionalFormatting>
  <conditionalFormatting sqref="BZ21">
    <cfRule type="cellIs" dxfId="11537" priority="2331" operator="lessThan">
      <formula>$C$4</formula>
    </cfRule>
  </conditionalFormatting>
  <conditionalFormatting sqref="BZ22">
    <cfRule type="cellIs" dxfId="11536" priority="2332" operator="lessThan">
      <formula>$C$4</formula>
    </cfRule>
  </conditionalFormatting>
  <conditionalFormatting sqref="BZ23">
    <cfRule type="cellIs" dxfId="11535" priority="2333" operator="lessThan">
      <formula>$C$4</formula>
    </cfRule>
  </conditionalFormatting>
  <conditionalFormatting sqref="BZ24">
    <cfRule type="cellIs" dxfId="11534" priority="2334" operator="lessThan">
      <formula>$C$4</formula>
    </cfRule>
  </conditionalFormatting>
  <conditionalFormatting sqref="BZ25">
    <cfRule type="cellIs" dxfId="11533" priority="2335" operator="lessThan">
      <formula>$C$4</formula>
    </cfRule>
  </conditionalFormatting>
  <conditionalFormatting sqref="BZ26">
    <cfRule type="cellIs" dxfId="11532" priority="2336" operator="lessThan">
      <formula>$C$4</formula>
    </cfRule>
  </conditionalFormatting>
  <conditionalFormatting sqref="BZ27">
    <cfRule type="cellIs" dxfId="11531" priority="2337" operator="lessThan">
      <formula>$C$4</formula>
    </cfRule>
  </conditionalFormatting>
  <conditionalFormatting sqref="BZ28">
    <cfRule type="cellIs" dxfId="11530" priority="2338" operator="lessThan">
      <formula>$C$4</formula>
    </cfRule>
  </conditionalFormatting>
  <conditionalFormatting sqref="BZ29">
    <cfRule type="cellIs" dxfId="11529" priority="2339" operator="lessThan">
      <formula>$C$4</formula>
    </cfRule>
  </conditionalFormatting>
  <conditionalFormatting sqref="BZ30">
    <cfRule type="cellIs" dxfId="11528" priority="2340" operator="lessThan">
      <formula>$C$4</formula>
    </cfRule>
  </conditionalFormatting>
  <conditionalFormatting sqref="BZ31">
    <cfRule type="cellIs" dxfId="11527" priority="2341" operator="lessThan">
      <formula>$C$4</formula>
    </cfRule>
  </conditionalFormatting>
  <conditionalFormatting sqref="BZ32">
    <cfRule type="cellIs" dxfId="11526" priority="2342" operator="lessThan">
      <formula>$C$4</formula>
    </cfRule>
  </conditionalFormatting>
  <conditionalFormatting sqref="BZ33">
    <cfRule type="cellIs" dxfId="11525" priority="2343" operator="lessThan">
      <formula>$C$4</formula>
    </cfRule>
  </conditionalFormatting>
  <conditionalFormatting sqref="BZ34">
    <cfRule type="cellIs" dxfId="11524" priority="2344" operator="lessThan">
      <formula>$C$4</formula>
    </cfRule>
  </conditionalFormatting>
  <conditionalFormatting sqref="BZ35">
    <cfRule type="cellIs" dxfId="11523" priority="2345" operator="lessThan">
      <formula>$C$4</formula>
    </cfRule>
  </conditionalFormatting>
  <conditionalFormatting sqref="BZ36">
    <cfRule type="cellIs" dxfId="11522" priority="2346" operator="lessThan">
      <formula>$C$4</formula>
    </cfRule>
  </conditionalFormatting>
  <conditionalFormatting sqref="BZ37">
    <cfRule type="cellIs" dxfId="11521" priority="2347" operator="lessThan">
      <formula>$C$4</formula>
    </cfRule>
  </conditionalFormatting>
  <conditionalFormatting sqref="BZ38">
    <cfRule type="cellIs" dxfId="11520" priority="2348" operator="lessThan">
      <formula>$C$4</formula>
    </cfRule>
  </conditionalFormatting>
  <conditionalFormatting sqref="BZ39">
    <cfRule type="cellIs" dxfId="11519" priority="2349" operator="lessThan">
      <formula>$C$4</formula>
    </cfRule>
  </conditionalFormatting>
  <conditionalFormatting sqref="BZ40">
    <cfRule type="cellIs" dxfId="11518" priority="2350" operator="lessThan">
      <formula>$C$4</formula>
    </cfRule>
  </conditionalFormatting>
  <conditionalFormatting sqref="BZ41">
    <cfRule type="cellIs" dxfId="11517" priority="2351" operator="lessThan">
      <formula>$C$4</formula>
    </cfRule>
  </conditionalFormatting>
  <conditionalFormatting sqref="BZ42">
    <cfRule type="cellIs" dxfId="11516" priority="2352" operator="lessThan">
      <formula>$C$4</formula>
    </cfRule>
  </conditionalFormatting>
  <conditionalFormatting sqref="BZ43">
    <cfRule type="cellIs" dxfId="11515" priority="2353" operator="lessThan">
      <formula>$C$4</formula>
    </cfRule>
  </conditionalFormatting>
  <conditionalFormatting sqref="BZ44">
    <cfRule type="cellIs" dxfId="11514" priority="2354" operator="lessThan">
      <formula>$C$4</formula>
    </cfRule>
  </conditionalFormatting>
  <conditionalFormatting sqref="BZ45">
    <cfRule type="cellIs" dxfId="11513" priority="2355" operator="lessThan">
      <formula>$C$4</formula>
    </cfRule>
  </conditionalFormatting>
  <conditionalFormatting sqref="BZ46">
    <cfRule type="cellIs" dxfId="11512" priority="2356" operator="lessThan">
      <formula>$C$4</formula>
    </cfRule>
  </conditionalFormatting>
  <conditionalFormatting sqref="BZ47">
    <cfRule type="cellIs" dxfId="11511" priority="2357" operator="lessThan">
      <formula>$C$4</formula>
    </cfRule>
  </conditionalFormatting>
  <conditionalFormatting sqref="BZ48">
    <cfRule type="cellIs" dxfId="11510" priority="2358" operator="lessThan">
      <formula>$C$4</formula>
    </cfRule>
  </conditionalFormatting>
  <conditionalFormatting sqref="BZ49">
    <cfRule type="cellIs" dxfId="11509" priority="2359" operator="lessThan">
      <formula>$C$4</formula>
    </cfRule>
  </conditionalFormatting>
  <conditionalFormatting sqref="BZ50">
    <cfRule type="cellIs" dxfId="11508" priority="2360" operator="lessThan">
      <formula>$C$4</formula>
    </cfRule>
  </conditionalFormatting>
  <conditionalFormatting sqref="CA11">
    <cfRule type="cellIs" dxfId="11507" priority="2361" operator="lessThan">
      <formula>$C$4</formula>
    </cfRule>
  </conditionalFormatting>
  <conditionalFormatting sqref="CA12">
    <cfRule type="cellIs" dxfId="11506" priority="2362" operator="lessThan">
      <formula>$C$4</formula>
    </cfRule>
  </conditionalFormatting>
  <conditionalFormatting sqref="CA13">
    <cfRule type="cellIs" dxfId="11505" priority="2363" operator="lessThan">
      <formula>$C$4</formula>
    </cfRule>
  </conditionalFormatting>
  <conditionalFormatting sqref="CA14">
    <cfRule type="cellIs" dxfId="11504" priority="2364" operator="lessThan">
      <formula>$C$4</formula>
    </cfRule>
  </conditionalFormatting>
  <conditionalFormatting sqref="CA15">
    <cfRule type="cellIs" dxfId="11503" priority="2365" operator="lessThan">
      <formula>$C$4</formula>
    </cfRule>
  </conditionalFormatting>
  <conditionalFormatting sqref="CA16">
    <cfRule type="cellIs" dxfId="11502" priority="2366" operator="lessThan">
      <formula>$C$4</formula>
    </cfRule>
  </conditionalFormatting>
  <conditionalFormatting sqref="CA17">
    <cfRule type="cellIs" dxfId="11501" priority="2367" operator="lessThan">
      <formula>$C$4</formula>
    </cfRule>
  </conditionalFormatting>
  <conditionalFormatting sqref="CA18">
    <cfRule type="cellIs" dxfId="11500" priority="2368" operator="lessThan">
      <formula>$C$4</formula>
    </cfRule>
  </conditionalFormatting>
  <conditionalFormatting sqref="CA19">
    <cfRule type="cellIs" dxfId="11499" priority="2369" operator="lessThan">
      <formula>$C$4</formula>
    </cfRule>
  </conditionalFormatting>
  <conditionalFormatting sqref="CA20">
    <cfRule type="cellIs" dxfId="11498" priority="2370" operator="lessThan">
      <formula>$C$4</formula>
    </cfRule>
  </conditionalFormatting>
  <conditionalFormatting sqref="CA21">
    <cfRule type="cellIs" dxfId="11497" priority="2371" operator="lessThan">
      <formula>$C$4</formula>
    </cfRule>
  </conditionalFormatting>
  <conditionalFormatting sqref="CA22">
    <cfRule type="cellIs" dxfId="11496" priority="2372" operator="lessThan">
      <formula>$C$4</formula>
    </cfRule>
  </conditionalFormatting>
  <conditionalFormatting sqref="CA23">
    <cfRule type="cellIs" dxfId="11495" priority="2373" operator="lessThan">
      <formula>$C$4</formula>
    </cfRule>
  </conditionalFormatting>
  <conditionalFormatting sqref="CA24">
    <cfRule type="cellIs" dxfId="11494" priority="2374" operator="lessThan">
      <formula>$C$4</formula>
    </cfRule>
  </conditionalFormatting>
  <conditionalFormatting sqref="CA25">
    <cfRule type="cellIs" dxfId="11493" priority="2375" operator="lessThan">
      <formula>$C$4</formula>
    </cfRule>
  </conditionalFormatting>
  <conditionalFormatting sqref="CA26">
    <cfRule type="cellIs" dxfId="11492" priority="2376" operator="lessThan">
      <formula>$C$4</formula>
    </cfRule>
  </conditionalFormatting>
  <conditionalFormatting sqref="CA27">
    <cfRule type="cellIs" dxfId="11491" priority="2377" operator="lessThan">
      <formula>$C$4</formula>
    </cfRule>
  </conditionalFormatting>
  <conditionalFormatting sqref="CA28">
    <cfRule type="cellIs" dxfId="11490" priority="2378" operator="lessThan">
      <formula>$C$4</formula>
    </cfRule>
  </conditionalFormatting>
  <conditionalFormatting sqref="CA29">
    <cfRule type="cellIs" dxfId="11489" priority="2379" operator="lessThan">
      <formula>$C$4</formula>
    </cfRule>
  </conditionalFormatting>
  <conditionalFormatting sqref="CA30">
    <cfRule type="cellIs" dxfId="11488" priority="2380" operator="lessThan">
      <formula>$C$4</formula>
    </cfRule>
  </conditionalFormatting>
  <conditionalFormatting sqref="CA31">
    <cfRule type="cellIs" dxfId="11487" priority="2381" operator="lessThan">
      <formula>$C$4</formula>
    </cfRule>
  </conditionalFormatting>
  <conditionalFormatting sqref="CA32">
    <cfRule type="cellIs" dxfId="11486" priority="2382" operator="lessThan">
      <formula>$C$4</formula>
    </cfRule>
  </conditionalFormatting>
  <conditionalFormatting sqref="CA33">
    <cfRule type="cellIs" dxfId="11485" priority="2383" operator="lessThan">
      <formula>$C$4</formula>
    </cfRule>
  </conditionalFormatting>
  <conditionalFormatting sqref="CA34">
    <cfRule type="cellIs" dxfId="11484" priority="2384" operator="lessThan">
      <formula>$C$4</formula>
    </cfRule>
  </conditionalFormatting>
  <conditionalFormatting sqref="CA35">
    <cfRule type="cellIs" dxfId="11483" priority="2385" operator="lessThan">
      <formula>$C$4</formula>
    </cfRule>
  </conditionalFormatting>
  <conditionalFormatting sqref="CA36">
    <cfRule type="cellIs" dxfId="11482" priority="2386" operator="lessThan">
      <formula>$C$4</formula>
    </cfRule>
  </conditionalFormatting>
  <conditionalFormatting sqref="CA37">
    <cfRule type="cellIs" dxfId="11481" priority="2387" operator="lessThan">
      <formula>$C$4</formula>
    </cfRule>
  </conditionalFormatting>
  <conditionalFormatting sqref="CA38">
    <cfRule type="cellIs" dxfId="11480" priority="2388" operator="lessThan">
      <formula>$C$4</formula>
    </cfRule>
  </conditionalFormatting>
  <conditionalFormatting sqref="CA39">
    <cfRule type="cellIs" dxfId="11479" priority="2389" operator="lessThan">
      <formula>$C$4</formula>
    </cfRule>
  </conditionalFormatting>
  <conditionalFormatting sqref="CA40">
    <cfRule type="cellIs" dxfId="11478" priority="2390" operator="lessThan">
      <formula>$C$4</formula>
    </cfRule>
  </conditionalFormatting>
  <conditionalFormatting sqref="CA41">
    <cfRule type="cellIs" dxfId="11477" priority="2391" operator="lessThan">
      <formula>$C$4</formula>
    </cfRule>
  </conditionalFormatting>
  <conditionalFormatting sqref="CA42">
    <cfRule type="cellIs" dxfId="11476" priority="2392" operator="lessThan">
      <formula>$C$4</formula>
    </cfRule>
  </conditionalFormatting>
  <conditionalFormatting sqref="CA43">
    <cfRule type="cellIs" dxfId="11475" priority="2393" operator="lessThan">
      <formula>$C$4</formula>
    </cfRule>
  </conditionalFormatting>
  <conditionalFormatting sqref="CA44">
    <cfRule type="cellIs" dxfId="11474" priority="2394" operator="lessThan">
      <formula>$C$4</formula>
    </cfRule>
  </conditionalFormatting>
  <conditionalFormatting sqref="CA45">
    <cfRule type="cellIs" dxfId="11473" priority="2395" operator="lessThan">
      <formula>$C$4</formula>
    </cfRule>
  </conditionalFormatting>
  <conditionalFormatting sqref="CA46">
    <cfRule type="cellIs" dxfId="11472" priority="2396" operator="lessThan">
      <formula>$C$4</formula>
    </cfRule>
  </conditionalFormatting>
  <conditionalFormatting sqref="CA47">
    <cfRule type="cellIs" dxfId="11471" priority="2397" operator="lessThan">
      <formula>$C$4</formula>
    </cfRule>
  </conditionalFormatting>
  <conditionalFormatting sqref="CA48">
    <cfRule type="cellIs" dxfId="11470" priority="2398" operator="lessThan">
      <formula>$C$4</formula>
    </cfRule>
  </conditionalFormatting>
  <conditionalFormatting sqref="CA49">
    <cfRule type="cellIs" dxfId="11469" priority="2399" operator="lessThan">
      <formula>$C$4</formula>
    </cfRule>
  </conditionalFormatting>
  <conditionalFormatting sqref="CA50">
    <cfRule type="cellIs" dxfId="11468" priority="2400" operator="lessThan">
      <formula>$C$4</formula>
    </cfRule>
  </conditionalFormatting>
  <conditionalFormatting sqref="CB11">
    <cfRule type="cellIs" dxfId="11467" priority="2401" operator="lessThan">
      <formula>$C$4</formula>
    </cfRule>
  </conditionalFormatting>
  <conditionalFormatting sqref="CB12">
    <cfRule type="cellIs" dxfId="11466" priority="2402" operator="lessThan">
      <formula>$C$4</formula>
    </cfRule>
  </conditionalFormatting>
  <conditionalFormatting sqref="CB13">
    <cfRule type="cellIs" dxfId="11465" priority="2403" operator="lessThan">
      <formula>$C$4</formula>
    </cfRule>
  </conditionalFormatting>
  <conditionalFormatting sqref="CB14">
    <cfRule type="cellIs" dxfId="11464" priority="2404" operator="lessThan">
      <formula>$C$4</formula>
    </cfRule>
  </conditionalFormatting>
  <conditionalFormatting sqref="CB15">
    <cfRule type="cellIs" dxfId="11463" priority="2405" operator="lessThan">
      <formula>$C$4</formula>
    </cfRule>
  </conditionalFormatting>
  <conditionalFormatting sqref="CB16">
    <cfRule type="cellIs" dxfId="11462" priority="2406" operator="lessThan">
      <formula>$C$4</formula>
    </cfRule>
  </conditionalFormatting>
  <conditionalFormatting sqref="CB17">
    <cfRule type="cellIs" dxfId="11461" priority="2407" operator="lessThan">
      <formula>$C$4</formula>
    </cfRule>
  </conditionalFormatting>
  <conditionalFormatting sqref="CB18">
    <cfRule type="cellIs" dxfId="11460" priority="2408" operator="lessThan">
      <formula>$C$4</formula>
    </cfRule>
  </conditionalFormatting>
  <conditionalFormatting sqref="CB19">
    <cfRule type="cellIs" dxfId="11459" priority="2409" operator="lessThan">
      <formula>$C$4</formula>
    </cfRule>
  </conditionalFormatting>
  <conditionalFormatting sqref="CB20">
    <cfRule type="cellIs" dxfId="11458" priority="2410" operator="lessThan">
      <formula>$C$4</formula>
    </cfRule>
  </conditionalFormatting>
  <conditionalFormatting sqref="CB21">
    <cfRule type="cellIs" dxfId="11457" priority="2411" operator="lessThan">
      <formula>$C$4</formula>
    </cfRule>
  </conditionalFormatting>
  <conditionalFormatting sqref="CB22">
    <cfRule type="cellIs" dxfId="11456" priority="2412" operator="lessThan">
      <formula>$C$4</formula>
    </cfRule>
  </conditionalFormatting>
  <conditionalFormatting sqref="CB23">
    <cfRule type="cellIs" dxfId="11455" priority="2413" operator="lessThan">
      <formula>$C$4</formula>
    </cfRule>
  </conditionalFormatting>
  <conditionalFormatting sqref="CB24">
    <cfRule type="cellIs" dxfId="11454" priority="2414" operator="lessThan">
      <formula>$C$4</formula>
    </cfRule>
  </conditionalFormatting>
  <conditionalFormatting sqref="CB25">
    <cfRule type="cellIs" dxfId="11453" priority="2415" operator="lessThan">
      <formula>$C$4</formula>
    </cfRule>
  </conditionalFormatting>
  <conditionalFormatting sqref="CB26">
    <cfRule type="cellIs" dxfId="11452" priority="2416" operator="lessThan">
      <formula>$C$4</formula>
    </cfRule>
  </conditionalFormatting>
  <conditionalFormatting sqref="CB27">
    <cfRule type="cellIs" dxfId="11451" priority="2417" operator="lessThan">
      <formula>$C$4</formula>
    </cfRule>
  </conditionalFormatting>
  <conditionalFormatting sqref="CB28">
    <cfRule type="cellIs" dxfId="11450" priority="2418" operator="lessThan">
      <formula>$C$4</formula>
    </cfRule>
  </conditionalFormatting>
  <conditionalFormatting sqref="CB29">
    <cfRule type="cellIs" dxfId="11449" priority="2419" operator="lessThan">
      <formula>$C$4</formula>
    </cfRule>
  </conditionalFormatting>
  <conditionalFormatting sqref="CB30">
    <cfRule type="cellIs" dxfId="11448" priority="2420" operator="lessThan">
      <formula>$C$4</formula>
    </cfRule>
  </conditionalFormatting>
  <conditionalFormatting sqref="CB31">
    <cfRule type="cellIs" dxfId="11447" priority="2421" operator="lessThan">
      <formula>$C$4</formula>
    </cfRule>
  </conditionalFormatting>
  <conditionalFormatting sqref="CB32">
    <cfRule type="cellIs" dxfId="11446" priority="2422" operator="lessThan">
      <formula>$C$4</formula>
    </cfRule>
  </conditionalFormatting>
  <conditionalFormatting sqref="CB33">
    <cfRule type="cellIs" dxfId="11445" priority="2423" operator="lessThan">
      <formula>$C$4</formula>
    </cfRule>
  </conditionalFormatting>
  <conditionalFormatting sqref="CB34">
    <cfRule type="cellIs" dxfId="11444" priority="2424" operator="lessThan">
      <formula>$C$4</formula>
    </cfRule>
  </conditionalFormatting>
  <conditionalFormatting sqref="CB35">
    <cfRule type="cellIs" dxfId="11443" priority="2425" operator="lessThan">
      <formula>$C$4</formula>
    </cfRule>
  </conditionalFormatting>
  <conditionalFormatting sqref="CB36">
    <cfRule type="cellIs" dxfId="11442" priority="2426" operator="lessThan">
      <formula>$C$4</formula>
    </cfRule>
  </conditionalFormatting>
  <conditionalFormatting sqref="CB37">
    <cfRule type="cellIs" dxfId="11441" priority="2427" operator="lessThan">
      <formula>$C$4</formula>
    </cfRule>
  </conditionalFormatting>
  <conditionalFormatting sqref="CB38">
    <cfRule type="cellIs" dxfId="11440" priority="2428" operator="lessThan">
      <formula>$C$4</formula>
    </cfRule>
  </conditionalFormatting>
  <conditionalFormatting sqref="CB39">
    <cfRule type="cellIs" dxfId="11439" priority="2429" operator="lessThan">
      <formula>$C$4</formula>
    </cfRule>
  </conditionalFormatting>
  <conditionalFormatting sqref="CB40">
    <cfRule type="cellIs" dxfId="11438" priority="2430" operator="lessThan">
      <formula>$C$4</formula>
    </cfRule>
  </conditionalFormatting>
  <conditionalFormatting sqref="CB41">
    <cfRule type="cellIs" dxfId="11437" priority="2431" operator="lessThan">
      <formula>$C$4</formula>
    </cfRule>
  </conditionalFormatting>
  <conditionalFormatting sqref="CB42">
    <cfRule type="cellIs" dxfId="11436" priority="2432" operator="lessThan">
      <formula>$C$4</formula>
    </cfRule>
  </conditionalFormatting>
  <conditionalFormatting sqref="CB43">
    <cfRule type="cellIs" dxfId="11435" priority="2433" operator="lessThan">
      <formula>$C$4</formula>
    </cfRule>
  </conditionalFormatting>
  <conditionalFormatting sqref="CB44">
    <cfRule type="cellIs" dxfId="11434" priority="2434" operator="lessThan">
      <formula>$C$4</formula>
    </cfRule>
  </conditionalFormatting>
  <conditionalFormatting sqref="CB45">
    <cfRule type="cellIs" dxfId="11433" priority="2435" operator="lessThan">
      <formula>$C$4</formula>
    </cfRule>
  </conditionalFormatting>
  <conditionalFormatting sqref="CB46">
    <cfRule type="cellIs" dxfId="11432" priority="2436" operator="lessThan">
      <formula>$C$4</formula>
    </cfRule>
  </conditionalFormatting>
  <conditionalFormatting sqref="CB47">
    <cfRule type="cellIs" dxfId="11431" priority="2437" operator="lessThan">
      <formula>$C$4</formula>
    </cfRule>
  </conditionalFormatting>
  <conditionalFormatting sqref="CB48">
    <cfRule type="cellIs" dxfId="11430" priority="2438" operator="lessThan">
      <formula>$C$4</formula>
    </cfRule>
  </conditionalFormatting>
  <conditionalFormatting sqref="CB49">
    <cfRule type="cellIs" dxfId="11429" priority="2439" operator="lessThan">
      <formula>$C$4</formula>
    </cfRule>
  </conditionalFormatting>
  <conditionalFormatting sqref="CB50">
    <cfRule type="cellIs" dxfId="11428" priority="2440" operator="lessThan">
      <formula>$C$4</formula>
    </cfRule>
  </conditionalFormatting>
  <conditionalFormatting sqref="CC11">
    <cfRule type="cellIs" dxfId="11427" priority="2441" operator="lessThan">
      <formula>$C$4</formula>
    </cfRule>
  </conditionalFormatting>
  <conditionalFormatting sqref="CC12">
    <cfRule type="cellIs" dxfId="11426" priority="2442" operator="lessThan">
      <formula>$C$4</formula>
    </cfRule>
  </conditionalFormatting>
  <conditionalFormatting sqref="CC13">
    <cfRule type="cellIs" dxfId="11425" priority="2443" operator="lessThan">
      <formula>$C$4</formula>
    </cfRule>
  </conditionalFormatting>
  <conditionalFormatting sqref="CC14">
    <cfRule type="cellIs" dxfId="11424" priority="2444" operator="lessThan">
      <formula>$C$4</formula>
    </cfRule>
  </conditionalFormatting>
  <conditionalFormatting sqref="CC15">
    <cfRule type="cellIs" dxfId="11423" priority="2445" operator="lessThan">
      <formula>$C$4</formula>
    </cfRule>
  </conditionalFormatting>
  <conditionalFormatting sqref="CC16">
    <cfRule type="cellIs" dxfId="11422" priority="2446" operator="lessThan">
      <formula>$C$4</formula>
    </cfRule>
  </conditionalFormatting>
  <conditionalFormatting sqref="CC17">
    <cfRule type="cellIs" dxfId="11421" priority="2447" operator="lessThan">
      <formula>$C$4</formula>
    </cfRule>
  </conditionalFormatting>
  <conditionalFormatting sqref="CC18">
    <cfRule type="cellIs" dxfId="11420" priority="2448" operator="lessThan">
      <formula>$C$4</formula>
    </cfRule>
  </conditionalFormatting>
  <conditionalFormatting sqref="CC19">
    <cfRule type="cellIs" dxfId="11419" priority="2449" operator="lessThan">
      <formula>$C$4</formula>
    </cfRule>
  </conditionalFormatting>
  <conditionalFormatting sqref="CC20">
    <cfRule type="cellIs" dxfId="11418" priority="2450" operator="lessThan">
      <formula>$C$4</formula>
    </cfRule>
  </conditionalFormatting>
  <conditionalFormatting sqref="CC21">
    <cfRule type="cellIs" dxfId="11417" priority="2451" operator="lessThan">
      <formula>$C$4</formula>
    </cfRule>
  </conditionalFormatting>
  <conditionalFormatting sqref="CC22">
    <cfRule type="cellIs" dxfId="11416" priority="2452" operator="lessThan">
      <formula>$C$4</formula>
    </cfRule>
  </conditionalFormatting>
  <conditionalFormatting sqref="CC23">
    <cfRule type="cellIs" dxfId="11415" priority="2453" operator="lessThan">
      <formula>$C$4</formula>
    </cfRule>
  </conditionalFormatting>
  <conditionalFormatting sqref="CC24">
    <cfRule type="cellIs" dxfId="11414" priority="2454" operator="lessThan">
      <formula>$C$4</formula>
    </cfRule>
  </conditionalFormatting>
  <conditionalFormatting sqref="CC25">
    <cfRule type="cellIs" dxfId="11413" priority="2455" operator="lessThan">
      <formula>$C$4</formula>
    </cfRule>
  </conditionalFormatting>
  <conditionalFormatting sqref="CC26">
    <cfRule type="cellIs" dxfId="11412" priority="2456" operator="lessThan">
      <formula>$C$4</formula>
    </cfRule>
  </conditionalFormatting>
  <conditionalFormatting sqref="CC27">
    <cfRule type="cellIs" dxfId="11411" priority="2457" operator="lessThan">
      <formula>$C$4</formula>
    </cfRule>
  </conditionalFormatting>
  <conditionalFormatting sqref="CC28">
    <cfRule type="cellIs" dxfId="11410" priority="2458" operator="lessThan">
      <formula>$C$4</formula>
    </cfRule>
  </conditionalFormatting>
  <conditionalFormatting sqref="CC29">
    <cfRule type="cellIs" dxfId="11409" priority="2459" operator="lessThan">
      <formula>$C$4</formula>
    </cfRule>
  </conditionalFormatting>
  <conditionalFormatting sqref="CC30">
    <cfRule type="cellIs" dxfId="11408" priority="2460" operator="lessThan">
      <formula>$C$4</formula>
    </cfRule>
  </conditionalFormatting>
  <conditionalFormatting sqref="CC31">
    <cfRule type="cellIs" dxfId="11407" priority="2461" operator="lessThan">
      <formula>$C$4</formula>
    </cfRule>
  </conditionalFormatting>
  <conditionalFormatting sqref="CC32">
    <cfRule type="cellIs" dxfId="11406" priority="2462" operator="lessThan">
      <formula>$C$4</formula>
    </cfRule>
  </conditionalFormatting>
  <conditionalFormatting sqref="CC33">
    <cfRule type="cellIs" dxfId="11405" priority="2463" operator="lessThan">
      <formula>$C$4</formula>
    </cfRule>
  </conditionalFormatting>
  <conditionalFormatting sqref="CC34">
    <cfRule type="cellIs" dxfId="11404" priority="2464" operator="lessThan">
      <formula>$C$4</formula>
    </cfRule>
  </conditionalFormatting>
  <conditionalFormatting sqref="CC35">
    <cfRule type="cellIs" dxfId="11403" priority="2465" operator="lessThan">
      <formula>$C$4</formula>
    </cfRule>
  </conditionalFormatting>
  <conditionalFormatting sqref="CC36">
    <cfRule type="cellIs" dxfId="11402" priority="2466" operator="lessThan">
      <formula>$C$4</formula>
    </cfRule>
  </conditionalFormatting>
  <conditionalFormatting sqref="CC37">
    <cfRule type="cellIs" dxfId="11401" priority="2467" operator="lessThan">
      <formula>$C$4</formula>
    </cfRule>
  </conditionalFormatting>
  <conditionalFormatting sqref="CC38">
    <cfRule type="cellIs" dxfId="11400" priority="2468" operator="lessThan">
      <formula>$C$4</formula>
    </cfRule>
  </conditionalFormatting>
  <conditionalFormatting sqref="CC39">
    <cfRule type="cellIs" dxfId="11399" priority="2469" operator="lessThan">
      <formula>$C$4</formula>
    </cfRule>
  </conditionalFormatting>
  <conditionalFormatting sqref="CC40">
    <cfRule type="cellIs" dxfId="11398" priority="2470" operator="lessThan">
      <formula>$C$4</formula>
    </cfRule>
  </conditionalFormatting>
  <conditionalFormatting sqref="CC41">
    <cfRule type="cellIs" dxfId="11397" priority="2471" operator="lessThan">
      <formula>$C$4</formula>
    </cfRule>
  </conditionalFormatting>
  <conditionalFormatting sqref="CC42">
    <cfRule type="cellIs" dxfId="11396" priority="2472" operator="lessThan">
      <formula>$C$4</formula>
    </cfRule>
  </conditionalFormatting>
  <conditionalFormatting sqref="CC43">
    <cfRule type="cellIs" dxfId="11395" priority="2473" operator="lessThan">
      <formula>$C$4</formula>
    </cfRule>
  </conditionalFormatting>
  <conditionalFormatting sqref="CC44">
    <cfRule type="cellIs" dxfId="11394" priority="2474" operator="lessThan">
      <formula>$C$4</formula>
    </cfRule>
  </conditionalFormatting>
  <conditionalFormatting sqref="CC45">
    <cfRule type="cellIs" dxfId="11393" priority="2475" operator="lessThan">
      <formula>$C$4</formula>
    </cfRule>
  </conditionalFormatting>
  <conditionalFormatting sqref="CC46">
    <cfRule type="cellIs" dxfId="11392" priority="2476" operator="lessThan">
      <formula>$C$4</formula>
    </cfRule>
  </conditionalFormatting>
  <conditionalFormatting sqref="CC47">
    <cfRule type="cellIs" dxfId="11391" priority="2477" operator="lessThan">
      <formula>$C$4</formula>
    </cfRule>
  </conditionalFormatting>
  <conditionalFormatting sqref="CC48">
    <cfRule type="cellIs" dxfId="11390" priority="2478" operator="lessThan">
      <formula>$C$4</formula>
    </cfRule>
  </conditionalFormatting>
  <conditionalFormatting sqref="CC49">
    <cfRule type="cellIs" dxfId="11389" priority="2479" operator="lessThan">
      <formula>$C$4</formula>
    </cfRule>
  </conditionalFormatting>
  <conditionalFormatting sqref="CC50">
    <cfRule type="cellIs" dxfId="11388" priority="2480" operator="lessThan">
      <formula>$C$4</formula>
    </cfRule>
  </conditionalFormatting>
  <conditionalFormatting sqref="CD11">
    <cfRule type="cellIs" dxfId="11387" priority="2481" operator="lessThan">
      <formula>$C$4</formula>
    </cfRule>
  </conditionalFormatting>
  <conditionalFormatting sqref="CD12">
    <cfRule type="cellIs" dxfId="11386" priority="2482" operator="lessThan">
      <formula>$C$4</formula>
    </cfRule>
  </conditionalFormatting>
  <conditionalFormatting sqref="CD13">
    <cfRule type="cellIs" dxfId="11385" priority="2483" operator="lessThan">
      <formula>$C$4</formula>
    </cfRule>
  </conditionalFormatting>
  <conditionalFormatting sqref="CD14">
    <cfRule type="cellIs" dxfId="11384" priority="2484" operator="lessThan">
      <formula>$C$4</formula>
    </cfRule>
  </conditionalFormatting>
  <conditionalFormatting sqref="CD15">
    <cfRule type="cellIs" dxfId="11383" priority="2485" operator="lessThan">
      <formula>$C$4</formula>
    </cfRule>
  </conditionalFormatting>
  <conditionalFormatting sqref="CD16">
    <cfRule type="cellIs" dxfId="11382" priority="2486" operator="lessThan">
      <formula>$C$4</formula>
    </cfRule>
  </conditionalFormatting>
  <conditionalFormatting sqref="CD17">
    <cfRule type="cellIs" dxfId="11381" priority="2487" operator="lessThan">
      <formula>$C$4</formula>
    </cfRule>
  </conditionalFormatting>
  <conditionalFormatting sqref="CD18">
    <cfRule type="cellIs" dxfId="11380" priority="2488" operator="lessThan">
      <formula>$C$4</formula>
    </cfRule>
  </conditionalFormatting>
  <conditionalFormatting sqref="CD19">
    <cfRule type="cellIs" dxfId="11379" priority="2489" operator="lessThan">
      <formula>$C$4</formula>
    </cfRule>
  </conditionalFormatting>
  <conditionalFormatting sqref="CD20">
    <cfRule type="cellIs" dxfId="11378" priority="2490" operator="lessThan">
      <formula>$C$4</formula>
    </cfRule>
  </conditionalFormatting>
  <conditionalFormatting sqref="CD21">
    <cfRule type="cellIs" dxfId="11377" priority="2491" operator="lessThan">
      <formula>$C$4</formula>
    </cfRule>
  </conditionalFormatting>
  <conditionalFormatting sqref="CD22">
    <cfRule type="cellIs" dxfId="11376" priority="2492" operator="lessThan">
      <formula>$C$4</formula>
    </cfRule>
  </conditionalFormatting>
  <conditionalFormatting sqref="CD23">
    <cfRule type="cellIs" dxfId="11375" priority="2493" operator="lessThan">
      <formula>$C$4</formula>
    </cfRule>
  </conditionalFormatting>
  <conditionalFormatting sqref="CD24">
    <cfRule type="cellIs" dxfId="11374" priority="2494" operator="lessThan">
      <formula>$C$4</formula>
    </cfRule>
  </conditionalFormatting>
  <conditionalFormatting sqref="CD25">
    <cfRule type="cellIs" dxfId="11373" priority="2495" operator="lessThan">
      <formula>$C$4</formula>
    </cfRule>
  </conditionalFormatting>
  <conditionalFormatting sqref="CD26">
    <cfRule type="cellIs" dxfId="11372" priority="2496" operator="lessThan">
      <formula>$C$4</formula>
    </cfRule>
  </conditionalFormatting>
  <conditionalFormatting sqref="CD27">
    <cfRule type="cellIs" dxfId="11371" priority="2497" operator="lessThan">
      <formula>$C$4</formula>
    </cfRule>
  </conditionalFormatting>
  <conditionalFormatting sqref="CD28">
    <cfRule type="cellIs" dxfId="11370" priority="2498" operator="lessThan">
      <formula>$C$4</formula>
    </cfRule>
  </conditionalFormatting>
  <conditionalFormatting sqref="CD29">
    <cfRule type="cellIs" dxfId="11369" priority="2499" operator="lessThan">
      <formula>$C$4</formula>
    </cfRule>
  </conditionalFormatting>
  <conditionalFormatting sqref="CD30">
    <cfRule type="cellIs" dxfId="11368" priority="2500" operator="lessThan">
      <formula>$C$4</formula>
    </cfRule>
  </conditionalFormatting>
  <conditionalFormatting sqref="CD31">
    <cfRule type="cellIs" dxfId="11367" priority="2501" operator="lessThan">
      <formula>$C$4</formula>
    </cfRule>
  </conditionalFormatting>
  <conditionalFormatting sqref="CD32">
    <cfRule type="cellIs" dxfId="11366" priority="2502" operator="lessThan">
      <formula>$C$4</formula>
    </cfRule>
  </conditionalFormatting>
  <conditionalFormatting sqref="CD33">
    <cfRule type="cellIs" dxfId="11365" priority="2503" operator="lessThan">
      <formula>$C$4</formula>
    </cfRule>
  </conditionalFormatting>
  <conditionalFormatting sqref="CD34">
    <cfRule type="cellIs" dxfId="11364" priority="2504" operator="lessThan">
      <formula>$C$4</formula>
    </cfRule>
  </conditionalFormatting>
  <conditionalFormatting sqref="CD35">
    <cfRule type="cellIs" dxfId="11363" priority="2505" operator="lessThan">
      <formula>$C$4</formula>
    </cfRule>
  </conditionalFormatting>
  <conditionalFormatting sqref="CD36">
    <cfRule type="cellIs" dxfId="11362" priority="2506" operator="lessThan">
      <formula>$C$4</formula>
    </cfRule>
  </conditionalFormatting>
  <conditionalFormatting sqref="CD37">
    <cfRule type="cellIs" dxfId="11361" priority="2507" operator="lessThan">
      <formula>$C$4</formula>
    </cfRule>
  </conditionalFormatting>
  <conditionalFormatting sqref="CD38">
    <cfRule type="cellIs" dxfId="11360" priority="2508" operator="lessThan">
      <formula>$C$4</formula>
    </cfRule>
  </conditionalFormatting>
  <conditionalFormatting sqref="CD39">
    <cfRule type="cellIs" dxfId="11359" priority="2509" operator="lessThan">
      <formula>$C$4</formula>
    </cfRule>
  </conditionalFormatting>
  <conditionalFormatting sqref="CD40">
    <cfRule type="cellIs" dxfId="11358" priority="2510" operator="lessThan">
      <formula>$C$4</formula>
    </cfRule>
  </conditionalFormatting>
  <conditionalFormatting sqref="CD41">
    <cfRule type="cellIs" dxfId="11357" priority="2511" operator="lessThan">
      <formula>$C$4</formula>
    </cfRule>
  </conditionalFormatting>
  <conditionalFormatting sqref="CD42">
    <cfRule type="cellIs" dxfId="11356" priority="2512" operator="lessThan">
      <formula>$C$4</formula>
    </cfRule>
  </conditionalFormatting>
  <conditionalFormatting sqref="CD43">
    <cfRule type="cellIs" dxfId="11355" priority="2513" operator="lessThan">
      <formula>$C$4</formula>
    </cfRule>
  </conditionalFormatting>
  <conditionalFormatting sqref="CD44">
    <cfRule type="cellIs" dxfId="11354" priority="2514" operator="lessThan">
      <formula>$C$4</formula>
    </cfRule>
  </conditionalFormatting>
  <conditionalFormatting sqref="CD45">
    <cfRule type="cellIs" dxfId="11353" priority="2515" operator="lessThan">
      <formula>$C$4</formula>
    </cfRule>
  </conditionalFormatting>
  <conditionalFormatting sqref="CD46">
    <cfRule type="cellIs" dxfId="11352" priority="2516" operator="lessThan">
      <formula>$C$4</formula>
    </cfRule>
  </conditionalFormatting>
  <conditionalFormatting sqref="CD47">
    <cfRule type="cellIs" dxfId="11351" priority="2517" operator="lessThan">
      <formula>$C$4</formula>
    </cfRule>
  </conditionalFormatting>
  <conditionalFormatting sqref="CD48">
    <cfRule type="cellIs" dxfId="11350" priority="2518" operator="lessThan">
      <formula>$C$4</formula>
    </cfRule>
  </conditionalFormatting>
  <conditionalFormatting sqref="CD49">
    <cfRule type="cellIs" dxfId="11349" priority="2519" operator="lessThan">
      <formula>$C$4</formula>
    </cfRule>
  </conditionalFormatting>
  <conditionalFormatting sqref="CD50">
    <cfRule type="cellIs" dxfId="11348" priority="2520" operator="lessThan">
      <formula>$C$4</formula>
    </cfRule>
  </conditionalFormatting>
  <conditionalFormatting sqref="CE11">
    <cfRule type="cellIs" dxfId="11347" priority="2521" operator="lessThan">
      <formula>$C$4</formula>
    </cfRule>
  </conditionalFormatting>
  <conditionalFormatting sqref="CE12">
    <cfRule type="cellIs" dxfId="11346" priority="2522" operator="lessThan">
      <formula>$C$4</formula>
    </cfRule>
  </conditionalFormatting>
  <conditionalFormatting sqref="CE13">
    <cfRule type="cellIs" dxfId="11345" priority="2523" operator="lessThan">
      <formula>$C$4</formula>
    </cfRule>
  </conditionalFormatting>
  <conditionalFormatting sqref="CE14">
    <cfRule type="cellIs" dxfId="11344" priority="2524" operator="lessThan">
      <formula>$C$4</formula>
    </cfRule>
  </conditionalFormatting>
  <conditionalFormatting sqref="CE15">
    <cfRule type="cellIs" dxfId="11343" priority="2525" operator="lessThan">
      <formula>$C$4</formula>
    </cfRule>
  </conditionalFormatting>
  <conditionalFormatting sqref="CE16">
    <cfRule type="cellIs" dxfId="11342" priority="2526" operator="lessThan">
      <formula>$C$4</formula>
    </cfRule>
  </conditionalFormatting>
  <conditionalFormatting sqref="CE17">
    <cfRule type="cellIs" dxfId="11341" priority="2527" operator="lessThan">
      <formula>$C$4</formula>
    </cfRule>
  </conditionalFormatting>
  <conditionalFormatting sqref="CE18">
    <cfRule type="cellIs" dxfId="11340" priority="2528" operator="lessThan">
      <formula>$C$4</formula>
    </cfRule>
  </conditionalFormatting>
  <conditionalFormatting sqref="CE19">
    <cfRule type="cellIs" dxfId="11339" priority="2529" operator="lessThan">
      <formula>$C$4</formula>
    </cfRule>
  </conditionalFormatting>
  <conditionalFormatting sqref="CE20">
    <cfRule type="cellIs" dxfId="11338" priority="2530" operator="lessThan">
      <formula>$C$4</formula>
    </cfRule>
  </conditionalFormatting>
  <conditionalFormatting sqref="CE21">
    <cfRule type="cellIs" dxfId="11337" priority="2531" operator="lessThan">
      <formula>$C$4</formula>
    </cfRule>
  </conditionalFormatting>
  <conditionalFormatting sqref="CE22">
    <cfRule type="cellIs" dxfId="11336" priority="2532" operator="lessThan">
      <formula>$C$4</formula>
    </cfRule>
  </conditionalFormatting>
  <conditionalFormatting sqref="CE23">
    <cfRule type="cellIs" dxfId="11335" priority="2533" operator="lessThan">
      <formula>$C$4</formula>
    </cfRule>
  </conditionalFormatting>
  <conditionalFormatting sqref="CE24">
    <cfRule type="cellIs" dxfId="11334" priority="2534" operator="lessThan">
      <formula>$C$4</formula>
    </cfRule>
  </conditionalFormatting>
  <conditionalFormatting sqref="CE25">
    <cfRule type="cellIs" dxfId="11333" priority="2535" operator="lessThan">
      <formula>$C$4</formula>
    </cfRule>
  </conditionalFormatting>
  <conditionalFormatting sqref="CE26">
    <cfRule type="cellIs" dxfId="11332" priority="2536" operator="lessThan">
      <formula>$C$4</formula>
    </cfRule>
  </conditionalFormatting>
  <conditionalFormatting sqref="CE27">
    <cfRule type="cellIs" dxfId="11331" priority="2537" operator="lessThan">
      <formula>$C$4</formula>
    </cfRule>
  </conditionalFormatting>
  <conditionalFormatting sqref="CE28">
    <cfRule type="cellIs" dxfId="11330" priority="2538" operator="lessThan">
      <formula>$C$4</formula>
    </cfRule>
  </conditionalFormatting>
  <conditionalFormatting sqref="CE29">
    <cfRule type="cellIs" dxfId="11329" priority="2539" operator="lessThan">
      <formula>$C$4</formula>
    </cfRule>
  </conditionalFormatting>
  <conditionalFormatting sqref="CE30">
    <cfRule type="cellIs" dxfId="11328" priority="2540" operator="lessThan">
      <formula>$C$4</formula>
    </cfRule>
  </conditionalFormatting>
  <conditionalFormatting sqref="CE31">
    <cfRule type="cellIs" dxfId="11327" priority="2541" operator="lessThan">
      <formula>$C$4</formula>
    </cfRule>
  </conditionalFormatting>
  <conditionalFormatting sqref="CE32">
    <cfRule type="cellIs" dxfId="11326" priority="2542" operator="lessThan">
      <formula>$C$4</formula>
    </cfRule>
  </conditionalFormatting>
  <conditionalFormatting sqref="CE33">
    <cfRule type="cellIs" dxfId="11325" priority="2543" operator="lessThan">
      <formula>$C$4</formula>
    </cfRule>
  </conditionalFormatting>
  <conditionalFormatting sqref="CE34">
    <cfRule type="cellIs" dxfId="11324" priority="2544" operator="lessThan">
      <formula>$C$4</formula>
    </cfRule>
  </conditionalFormatting>
  <conditionalFormatting sqref="CE35">
    <cfRule type="cellIs" dxfId="11323" priority="2545" operator="lessThan">
      <formula>$C$4</formula>
    </cfRule>
  </conditionalFormatting>
  <conditionalFormatting sqref="CE36">
    <cfRule type="cellIs" dxfId="11322" priority="2546" operator="lessThan">
      <formula>$C$4</formula>
    </cfRule>
  </conditionalFormatting>
  <conditionalFormatting sqref="CE37">
    <cfRule type="cellIs" dxfId="11321" priority="2547" operator="lessThan">
      <formula>$C$4</formula>
    </cfRule>
  </conditionalFormatting>
  <conditionalFormatting sqref="CE38">
    <cfRule type="cellIs" dxfId="11320" priority="2548" operator="lessThan">
      <formula>$C$4</formula>
    </cfRule>
  </conditionalFormatting>
  <conditionalFormatting sqref="CE39">
    <cfRule type="cellIs" dxfId="11319" priority="2549" operator="lessThan">
      <formula>$C$4</formula>
    </cfRule>
  </conditionalFormatting>
  <conditionalFormatting sqref="CE40">
    <cfRule type="cellIs" dxfId="11318" priority="2550" operator="lessThan">
      <formula>$C$4</formula>
    </cfRule>
  </conditionalFormatting>
  <conditionalFormatting sqref="CE41">
    <cfRule type="cellIs" dxfId="11317" priority="2551" operator="lessThan">
      <formula>$C$4</formula>
    </cfRule>
  </conditionalFormatting>
  <conditionalFormatting sqref="CE42">
    <cfRule type="cellIs" dxfId="11316" priority="2552" operator="lessThan">
      <formula>$C$4</formula>
    </cfRule>
  </conditionalFormatting>
  <conditionalFormatting sqref="CE43">
    <cfRule type="cellIs" dxfId="11315" priority="2553" operator="lessThan">
      <formula>$C$4</formula>
    </cfRule>
  </conditionalFormatting>
  <conditionalFormatting sqref="CE44">
    <cfRule type="cellIs" dxfId="11314" priority="2554" operator="lessThan">
      <formula>$C$4</formula>
    </cfRule>
  </conditionalFormatting>
  <conditionalFormatting sqref="CE45">
    <cfRule type="cellIs" dxfId="11313" priority="2555" operator="lessThan">
      <formula>$C$4</formula>
    </cfRule>
  </conditionalFormatting>
  <conditionalFormatting sqref="CE46">
    <cfRule type="cellIs" dxfId="11312" priority="2556" operator="lessThan">
      <formula>$C$4</formula>
    </cfRule>
  </conditionalFormatting>
  <conditionalFormatting sqref="CE47">
    <cfRule type="cellIs" dxfId="11311" priority="2557" operator="lessThan">
      <formula>$C$4</formula>
    </cfRule>
  </conditionalFormatting>
  <conditionalFormatting sqref="CE48">
    <cfRule type="cellIs" dxfId="11310" priority="2558" operator="lessThan">
      <formula>$C$4</formula>
    </cfRule>
  </conditionalFormatting>
  <conditionalFormatting sqref="CE49">
    <cfRule type="cellIs" dxfId="11309" priority="2559" operator="lessThan">
      <formula>$C$4</formula>
    </cfRule>
  </conditionalFormatting>
  <conditionalFormatting sqref="CE50">
    <cfRule type="cellIs" dxfId="11308" priority="2560" operator="lessThan">
      <formula>$C$4</formula>
    </cfRule>
  </conditionalFormatting>
  <conditionalFormatting sqref="CF11">
    <cfRule type="cellIs" dxfId="11307" priority="2561" operator="lessThan">
      <formula>$C$4</formula>
    </cfRule>
  </conditionalFormatting>
  <conditionalFormatting sqref="CF12">
    <cfRule type="cellIs" dxfId="11306" priority="2562" operator="lessThan">
      <formula>$C$4</formula>
    </cfRule>
  </conditionalFormatting>
  <conditionalFormatting sqref="CF13">
    <cfRule type="cellIs" dxfId="11305" priority="2563" operator="lessThan">
      <formula>$C$4</formula>
    </cfRule>
  </conditionalFormatting>
  <conditionalFormatting sqref="CF14">
    <cfRule type="cellIs" dxfId="11304" priority="2564" operator="lessThan">
      <formula>$C$4</formula>
    </cfRule>
  </conditionalFormatting>
  <conditionalFormatting sqref="CF15">
    <cfRule type="cellIs" dxfId="11303" priority="2565" operator="lessThan">
      <formula>$C$4</formula>
    </cfRule>
  </conditionalFormatting>
  <conditionalFormatting sqref="CF16">
    <cfRule type="cellIs" dxfId="11302" priority="2566" operator="lessThan">
      <formula>$C$4</formula>
    </cfRule>
  </conditionalFormatting>
  <conditionalFormatting sqref="CF17">
    <cfRule type="cellIs" dxfId="11301" priority="2567" operator="lessThan">
      <formula>$C$4</formula>
    </cfRule>
  </conditionalFormatting>
  <conditionalFormatting sqref="CF18">
    <cfRule type="cellIs" dxfId="11300" priority="2568" operator="lessThan">
      <formula>$C$4</formula>
    </cfRule>
  </conditionalFormatting>
  <conditionalFormatting sqref="CF19">
    <cfRule type="cellIs" dxfId="11299" priority="2569" operator="lessThan">
      <formula>$C$4</formula>
    </cfRule>
  </conditionalFormatting>
  <conditionalFormatting sqref="CF20">
    <cfRule type="cellIs" dxfId="11298" priority="2570" operator="lessThan">
      <formula>$C$4</formula>
    </cfRule>
  </conditionalFormatting>
  <conditionalFormatting sqref="CF21">
    <cfRule type="cellIs" dxfId="11297" priority="2571" operator="lessThan">
      <formula>$C$4</formula>
    </cfRule>
  </conditionalFormatting>
  <conditionalFormatting sqref="CF22">
    <cfRule type="cellIs" dxfId="11296" priority="2572" operator="lessThan">
      <formula>$C$4</formula>
    </cfRule>
  </conditionalFormatting>
  <conditionalFormatting sqref="CF23">
    <cfRule type="cellIs" dxfId="11295" priority="2573" operator="lessThan">
      <formula>$C$4</formula>
    </cfRule>
  </conditionalFormatting>
  <conditionalFormatting sqref="CF24">
    <cfRule type="cellIs" dxfId="11294" priority="2574" operator="lessThan">
      <formula>$C$4</formula>
    </cfRule>
  </conditionalFormatting>
  <conditionalFormatting sqref="CF25">
    <cfRule type="cellIs" dxfId="11293" priority="2575" operator="lessThan">
      <formula>$C$4</formula>
    </cfRule>
  </conditionalFormatting>
  <conditionalFormatting sqref="CF26">
    <cfRule type="cellIs" dxfId="11292" priority="2576" operator="lessThan">
      <formula>$C$4</formula>
    </cfRule>
  </conditionalFormatting>
  <conditionalFormatting sqref="CF27">
    <cfRule type="cellIs" dxfId="11291" priority="2577" operator="lessThan">
      <formula>$C$4</formula>
    </cfRule>
  </conditionalFormatting>
  <conditionalFormatting sqref="CF28">
    <cfRule type="cellIs" dxfId="11290" priority="2578" operator="lessThan">
      <formula>$C$4</formula>
    </cfRule>
  </conditionalFormatting>
  <conditionalFormatting sqref="CF29">
    <cfRule type="cellIs" dxfId="11289" priority="2579" operator="lessThan">
      <formula>$C$4</formula>
    </cfRule>
  </conditionalFormatting>
  <conditionalFormatting sqref="CF30">
    <cfRule type="cellIs" dxfId="11288" priority="2580" operator="lessThan">
      <formula>$C$4</formula>
    </cfRule>
  </conditionalFormatting>
  <conditionalFormatting sqref="CF31">
    <cfRule type="cellIs" dxfId="11287" priority="2581" operator="lessThan">
      <formula>$C$4</formula>
    </cfRule>
  </conditionalFormatting>
  <conditionalFormatting sqref="CF32">
    <cfRule type="cellIs" dxfId="11286" priority="2582" operator="lessThan">
      <formula>$C$4</formula>
    </cfRule>
  </conditionalFormatting>
  <conditionalFormatting sqref="CF33">
    <cfRule type="cellIs" dxfId="11285" priority="2583" operator="lessThan">
      <formula>$C$4</formula>
    </cfRule>
  </conditionalFormatting>
  <conditionalFormatting sqref="CF34">
    <cfRule type="cellIs" dxfId="11284" priority="2584" operator="lessThan">
      <formula>$C$4</formula>
    </cfRule>
  </conditionalFormatting>
  <conditionalFormatting sqref="CF35">
    <cfRule type="cellIs" dxfId="11283" priority="2585" operator="lessThan">
      <formula>$C$4</formula>
    </cfRule>
  </conditionalFormatting>
  <conditionalFormatting sqref="CF36">
    <cfRule type="cellIs" dxfId="11282" priority="2586" operator="lessThan">
      <formula>$C$4</formula>
    </cfRule>
  </conditionalFormatting>
  <conditionalFormatting sqref="CF37">
    <cfRule type="cellIs" dxfId="11281" priority="2587" operator="lessThan">
      <formula>$C$4</formula>
    </cfRule>
  </conditionalFormatting>
  <conditionalFormatting sqref="CF38">
    <cfRule type="cellIs" dxfId="11280" priority="2588" operator="lessThan">
      <formula>$C$4</formula>
    </cfRule>
  </conditionalFormatting>
  <conditionalFormatting sqref="CF39">
    <cfRule type="cellIs" dxfId="11279" priority="2589" operator="lessThan">
      <formula>$C$4</formula>
    </cfRule>
  </conditionalFormatting>
  <conditionalFormatting sqref="CF40">
    <cfRule type="cellIs" dxfId="11278" priority="2590" operator="lessThan">
      <formula>$C$4</formula>
    </cfRule>
  </conditionalFormatting>
  <conditionalFormatting sqref="CF41">
    <cfRule type="cellIs" dxfId="11277" priority="2591" operator="lessThan">
      <formula>$C$4</formula>
    </cfRule>
  </conditionalFormatting>
  <conditionalFormatting sqref="CF42">
    <cfRule type="cellIs" dxfId="11276" priority="2592" operator="lessThan">
      <formula>$C$4</formula>
    </cfRule>
  </conditionalFormatting>
  <conditionalFormatting sqref="CF43">
    <cfRule type="cellIs" dxfId="11275" priority="2593" operator="lessThan">
      <formula>$C$4</formula>
    </cfRule>
  </conditionalFormatting>
  <conditionalFormatting sqref="CF44">
    <cfRule type="cellIs" dxfId="11274" priority="2594" operator="lessThan">
      <formula>$C$4</formula>
    </cfRule>
  </conditionalFormatting>
  <conditionalFormatting sqref="CF45">
    <cfRule type="cellIs" dxfId="11273" priority="2595" operator="lessThan">
      <formula>$C$4</formula>
    </cfRule>
  </conditionalFormatting>
  <conditionalFormatting sqref="CF46">
    <cfRule type="cellIs" dxfId="11272" priority="2596" operator="lessThan">
      <formula>$C$4</formula>
    </cfRule>
  </conditionalFormatting>
  <conditionalFormatting sqref="CF47">
    <cfRule type="cellIs" dxfId="11271" priority="2597" operator="lessThan">
      <formula>$C$4</formula>
    </cfRule>
  </conditionalFormatting>
  <conditionalFormatting sqref="CF48">
    <cfRule type="cellIs" dxfId="11270" priority="2598" operator="lessThan">
      <formula>$C$4</formula>
    </cfRule>
  </conditionalFormatting>
  <conditionalFormatting sqref="CF49">
    <cfRule type="cellIs" dxfId="11269" priority="2599" operator="lessThan">
      <formula>$C$4</formula>
    </cfRule>
  </conditionalFormatting>
  <conditionalFormatting sqref="CF50">
    <cfRule type="cellIs" dxfId="11268" priority="2600" operator="lessThan">
      <formula>$C$4</formula>
    </cfRule>
  </conditionalFormatting>
  <conditionalFormatting sqref="CG11">
    <cfRule type="cellIs" dxfId="11267" priority="2601" operator="lessThan">
      <formula>$C$4</formula>
    </cfRule>
  </conditionalFormatting>
  <conditionalFormatting sqref="CG12">
    <cfRule type="cellIs" dxfId="11266" priority="2602" operator="lessThan">
      <formula>$C$4</formula>
    </cfRule>
  </conditionalFormatting>
  <conditionalFormatting sqref="CG13">
    <cfRule type="cellIs" dxfId="11265" priority="2603" operator="lessThan">
      <formula>$C$4</formula>
    </cfRule>
  </conditionalFormatting>
  <conditionalFormatting sqref="CG14">
    <cfRule type="cellIs" dxfId="11264" priority="2604" operator="lessThan">
      <formula>$C$4</formula>
    </cfRule>
  </conditionalFormatting>
  <conditionalFormatting sqref="CG15">
    <cfRule type="cellIs" dxfId="11263" priority="2605" operator="lessThan">
      <formula>$C$4</formula>
    </cfRule>
  </conditionalFormatting>
  <conditionalFormatting sqref="CG16">
    <cfRule type="cellIs" dxfId="11262" priority="2606" operator="lessThan">
      <formula>$C$4</formula>
    </cfRule>
  </conditionalFormatting>
  <conditionalFormatting sqref="CG17">
    <cfRule type="cellIs" dxfId="11261" priority="2607" operator="lessThan">
      <formula>$C$4</formula>
    </cfRule>
  </conditionalFormatting>
  <conditionalFormatting sqref="CG18">
    <cfRule type="cellIs" dxfId="11260" priority="2608" operator="lessThan">
      <formula>$C$4</formula>
    </cfRule>
  </conditionalFormatting>
  <conditionalFormatting sqref="CG19">
    <cfRule type="cellIs" dxfId="11259" priority="2609" operator="lessThan">
      <formula>$C$4</formula>
    </cfRule>
  </conditionalFormatting>
  <conditionalFormatting sqref="CG20">
    <cfRule type="cellIs" dxfId="11258" priority="2610" operator="lessThan">
      <formula>$C$4</formula>
    </cfRule>
  </conditionalFormatting>
  <conditionalFormatting sqref="CG21">
    <cfRule type="cellIs" dxfId="11257" priority="2611" operator="lessThan">
      <formula>$C$4</formula>
    </cfRule>
  </conditionalFormatting>
  <conditionalFormatting sqref="CG22">
    <cfRule type="cellIs" dxfId="11256" priority="2612" operator="lessThan">
      <formula>$C$4</formula>
    </cfRule>
  </conditionalFormatting>
  <conditionalFormatting sqref="CG23">
    <cfRule type="cellIs" dxfId="11255" priority="2613" operator="lessThan">
      <formula>$C$4</formula>
    </cfRule>
  </conditionalFormatting>
  <conditionalFormatting sqref="CG24">
    <cfRule type="cellIs" dxfId="11254" priority="2614" operator="lessThan">
      <formula>$C$4</formula>
    </cfRule>
  </conditionalFormatting>
  <conditionalFormatting sqref="CG25">
    <cfRule type="cellIs" dxfId="11253" priority="2615" operator="lessThan">
      <formula>$C$4</formula>
    </cfRule>
  </conditionalFormatting>
  <conditionalFormatting sqref="CG26">
    <cfRule type="cellIs" dxfId="11252" priority="2616" operator="lessThan">
      <formula>$C$4</formula>
    </cfRule>
  </conditionalFormatting>
  <conditionalFormatting sqref="CG27">
    <cfRule type="cellIs" dxfId="11251" priority="2617" operator="lessThan">
      <formula>$C$4</formula>
    </cfRule>
  </conditionalFormatting>
  <conditionalFormatting sqref="CG28">
    <cfRule type="cellIs" dxfId="11250" priority="2618" operator="lessThan">
      <formula>$C$4</formula>
    </cfRule>
  </conditionalFormatting>
  <conditionalFormatting sqref="CG29">
    <cfRule type="cellIs" dxfId="11249" priority="2619" operator="lessThan">
      <formula>$C$4</formula>
    </cfRule>
  </conditionalFormatting>
  <conditionalFormatting sqref="CG30">
    <cfRule type="cellIs" dxfId="11248" priority="2620" operator="lessThan">
      <formula>$C$4</formula>
    </cfRule>
  </conditionalFormatting>
  <conditionalFormatting sqref="CG31">
    <cfRule type="cellIs" dxfId="11247" priority="2621" operator="lessThan">
      <formula>$C$4</formula>
    </cfRule>
  </conditionalFormatting>
  <conditionalFormatting sqref="CG32">
    <cfRule type="cellIs" dxfId="11246" priority="2622" operator="lessThan">
      <formula>$C$4</formula>
    </cfRule>
  </conditionalFormatting>
  <conditionalFormatting sqref="CG33">
    <cfRule type="cellIs" dxfId="11245" priority="2623" operator="lessThan">
      <formula>$C$4</formula>
    </cfRule>
  </conditionalFormatting>
  <conditionalFormatting sqref="CG34">
    <cfRule type="cellIs" dxfId="11244" priority="2624" operator="lessThan">
      <formula>$C$4</formula>
    </cfRule>
  </conditionalFormatting>
  <conditionalFormatting sqref="CG35">
    <cfRule type="cellIs" dxfId="11243" priority="2625" operator="lessThan">
      <formula>$C$4</formula>
    </cfRule>
  </conditionalFormatting>
  <conditionalFormatting sqref="CG36">
    <cfRule type="cellIs" dxfId="11242" priority="2626" operator="lessThan">
      <formula>$C$4</formula>
    </cfRule>
  </conditionalFormatting>
  <conditionalFormatting sqref="CG37">
    <cfRule type="cellIs" dxfId="11241" priority="2627" operator="lessThan">
      <formula>$C$4</formula>
    </cfRule>
  </conditionalFormatting>
  <conditionalFormatting sqref="CG38">
    <cfRule type="cellIs" dxfId="11240" priority="2628" operator="lessThan">
      <formula>$C$4</formula>
    </cfRule>
  </conditionalFormatting>
  <conditionalFormatting sqref="CG39">
    <cfRule type="cellIs" dxfId="11239" priority="2629" operator="lessThan">
      <formula>$C$4</formula>
    </cfRule>
  </conditionalFormatting>
  <conditionalFormatting sqref="CG40">
    <cfRule type="cellIs" dxfId="11238" priority="2630" operator="lessThan">
      <formula>$C$4</formula>
    </cfRule>
  </conditionalFormatting>
  <conditionalFormatting sqref="CG41">
    <cfRule type="cellIs" dxfId="11237" priority="2631" operator="lessThan">
      <formula>$C$4</formula>
    </cfRule>
  </conditionalFormatting>
  <conditionalFormatting sqref="CG42">
    <cfRule type="cellIs" dxfId="11236" priority="2632" operator="lessThan">
      <formula>$C$4</formula>
    </cfRule>
  </conditionalFormatting>
  <conditionalFormatting sqref="CG43">
    <cfRule type="cellIs" dxfId="11235" priority="2633" operator="lessThan">
      <formula>$C$4</formula>
    </cfRule>
  </conditionalFormatting>
  <conditionalFormatting sqref="CG44">
    <cfRule type="cellIs" dxfId="11234" priority="2634" operator="lessThan">
      <formula>$C$4</formula>
    </cfRule>
  </conditionalFormatting>
  <conditionalFormatting sqref="CG45">
    <cfRule type="cellIs" dxfId="11233" priority="2635" operator="lessThan">
      <formula>$C$4</formula>
    </cfRule>
  </conditionalFormatting>
  <conditionalFormatting sqref="CG46">
    <cfRule type="cellIs" dxfId="11232" priority="2636" operator="lessThan">
      <formula>$C$4</formula>
    </cfRule>
  </conditionalFormatting>
  <conditionalFormatting sqref="CG47">
    <cfRule type="cellIs" dxfId="11231" priority="2637" operator="lessThan">
      <formula>$C$4</formula>
    </cfRule>
  </conditionalFormatting>
  <conditionalFormatting sqref="CG48">
    <cfRule type="cellIs" dxfId="11230" priority="2638" operator="lessThan">
      <formula>$C$4</formula>
    </cfRule>
  </conditionalFormatting>
  <conditionalFormatting sqref="CG49">
    <cfRule type="cellIs" dxfId="11229" priority="2639" operator="lessThan">
      <formula>$C$4</formula>
    </cfRule>
  </conditionalFormatting>
  <conditionalFormatting sqref="CG50">
    <cfRule type="cellIs" dxfId="11228" priority="2640" operator="lessThan">
      <formula>$C$4</formula>
    </cfRule>
  </conditionalFormatting>
  <conditionalFormatting sqref="CH11">
    <cfRule type="cellIs" dxfId="11227" priority="2641" operator="greaterThan">
      <formula>$BJ$2+15</formula>
    </cfRule>
  </conditionalFormatting>
  <conditionalFormatting sqref="CH12">
    <cfRule type="cellIs" dxfId="11226" priority="2642" operator="greaterThan">
      <formula>$BJ$2+15</formula>
    </cfRule>
  </conditionalFormatting>
  <conditionalFormatting sqref="CH13">
    <cfRule type="cellIs" dxfId="11225" priority="2643" operator="greaterThan">
      <formula>$BJ$2+15</formula>
    </cfRule>
  </conditionalFormatting>
  <conditionalFormatting sqref="CH14">
    <cfRule type="cellIs" dxfId="11224" priority="2644" operator="greaterThan">
      <formula>$BJ$2+15</formula>
    </cfRule>
  </conditionalFormatting>
  <conditionalFormatting sqref="CH15">
    <cfRule type="cellIs" dxfId="11223" priority="2645" operator="greaterThan">
      <formula>$BJ$2+15</formula>
    </cfRule>
  </conditionalFormatting>
  <conditionalFormatting sqref="CH16">
    <cfRule type="cellIs" dxfId="11222" priority="2646" operator="greaterThan">
      <formula>$BJ$2+15</formula>
    </cfRule>
  </conditionalFormatting>
  <conditionalFormatting sqref="CH17">
    <cfRule type="cellIs" dxfId="11221" priority="2647" operator="greaterThan">
      <formula>$BJ$2+15</formula>
    </cfRule>
  </conditionalFormatting>
  <conditionalFormatting sqref="CH18">
    <cfRule type="cellIs" dxfId="11220" priority="2648" operator="greaterThan">
      <formula>$BJ$2+15</formula>
    </cfRule>
  </conditionalFormatting>
  <conditionalFormatting sqref="CH19">
    <cfRule type="cellIs" dxfId="11219" priority="2649" operator="greaterThan">
      <formula>$BJ$2+15</formula>
    </cfRule>
  </conditionalFormatting>
  <conditionalFormatting sqref="CH20">
    <cfRule type="cellIs" dxfId="11218" priority="2650" operator="greaterThan">
      <formula>$BJ$2+15</formula>
    </cfRule>
  </conditionalFormatting>
  <conditionalFormatting sqref="CH21">
    <cfRule type="cellIs" dxfId="11217" priority="2651" operator="greaterThan">
      <formula>$BJ$2+15</formula>
    </cfRule>
  </conditionalFormatting>
  <conditionalFormatting sqref="CH22">
    <cfRule type="cellIs" dxfId="11216" priority="2652" operator="greaterThan">
      <formula>$BJ$2+15</formula>
    </cfRule>
  </conditionalFormatting>
  <conditionalFormatting sqref="CH23">
    <cfRule type="cellIs" dxfId="11215" priority="2653" operator="greaterThan">
      <formula>$BJ$2+15</formula>
    </cfRule>
  </conditionalFormatting>
  <conditionalFormatting sqref="CH24">
    <cfRule type="cellIs" dxfId="11214" priority="2654" operator="greaterThan">
      <formula>$BJ$2+15</formula>
    </cfRule>
  </conditionalFormatting>
  <conditionalFormatting sqref="CH25">
    <cfRule type="cellIs" dxfId="11213" priority="2655" operator="greaterThan">
      <formula>$BJ$2+15</formula>
    </cfRule>
  </conditionalFormatting>
  <conditionalFormatting sqref="CH26">
    <cfRule type="cellIs" dxfId="11212" priority="2656" operator="greaterThan">
      <formula>$BJ$2+15</formula>
    </cfRule>
  </conditionalFormatting>
  <conditionalFormatting sqref="CH27">
    <cfRule type="cellIs" dxfId="11211" priority="2657" operator="greaterThan">
      <formula>$BJ$2+15</formula>
    </cfRule>
  </conditionalFormatting>
  <conditionalFormatting sqref="CH28">
    <cfRule type="cellIs" dxfId="11210" priority="2658" operator="greaterThan">
      <formula>$BJ$2+15</formula>
    </cfRule>
  </conditionalFormatting>
  <conditionalFormatting sqref="CH29">
    <cfRule type="cellIs" dxfId="11209" priority="2659" operator="greaterThan">
      <formula>$BJ$2+15</formula>
    </cfRule>
  </conditionalFormatting>
  <conditionalFormatting sqref="CH30">
    <cfRule type="cellIs" dxfId="11208" priority="2660" operator="greaterThan">
      <formula>$BJ$2+15</formula>
    </cfRule>
  </conditionalFormatting>
  <conditionalFormatting sqref="CH31">
    <cfRule type="cellIs" dxfId="11207" priority="2661" operator="greaterThan">
      <formula>$BJ$2+15</formula>
    </cfRule>
  </conditionalFormatting>
  <conditionalFormatting sqref="CH32">
    <cfRule type="cellIs" dxfId="11206" priority="2662" operator="greaterThan">
      <formula>$BJ$2+15</formula>
    </cfRule>
  </conditionalFormatting>
  <conditionalFormatting sqref="CH33">
    <cfRule type="cellIs" dxfId="11205" priority="2663" operator="greaterThan">
      <formula>$BJ$2+15</formula>
    </cfRule>
  </conditionalFormatting>
  <conditionalFormatting sqref="CH34">
    <cfRule type="cellIs" dxfId="11204" priority="2664" operator="greaterThan">
      <formula>$BJ$2+15</formula>
    </cfRule>
  </conditionalFormatting>
  <conditionalFormatting sqref="CH35">
    <cfRule type="cellIs" dxfId="11203" priority="2665" operator="greaterThan">
      <formula>$BJ$2+15</formula>
    </cfRule>
  </conditionalFormatting>
  <conditionalFormatting sqref="CH36">
    <cfRule type="cellIs" dxfId="11202" priority="2666" operator="greaterThan">
      <formula>$BJ$2+15</formula>
    </cfRule>
  </conditionalFormatting>
  <conditionalFormatting sqref="CH37">
    <cfRule type="cellIs" dxfId="11201" priority="2667" operator="greaterThan">
      <formula>$BJ$2+15</formula>
    </cfRule>
  </conditionalFormatting>
  <conditionalFormatting sqref="CH38">
    <cfRule type="cellIs" dxfId="11200" priority="2668" operator="greaterThan">
      <formula>$BJ$2+15</formula>
    </cfRule>
  </conditionalFormatting>
  <conditionalFormatting sqref="CH39">
    <cfRule type="cellIs" dxfId="11199" priority="2669" operator="greaterThan">
      <formula>$BJ$2+15</formula>
    </cfRule>
  </conditionalFormatting>
  <conditionalFormatting sqref="CH40">
    <cfRule type="cellIs" dxfId="11198" priority="2670" operator="greaterThan">
      <formula>$BJ$2+15</formula>
    </cfRule>
  </conditionalFormatting>
  <conditionalFormatting sqref="CH41">
    <cfRule type="cellIs" dxfId="11197" priority="2671" operator="greaterThan">
      <formula>$BJ$2+15</formula>
    </cfRule>
  </conditionalFormatting>
  <conditionalFormatting sqref="CH42">
    <cfRule type="cellIs" dxfId="11196" priority="2672" operator="greaterThan">
      <formula>$BJ$2+15</formula>
    </cfRule>
  </conditionalFormatting>
  <conditionalFormatting sqref="CH43">
    <cfRule type="cellIs" dxfId="11195" priority="2673" operator="greaterThan">
      <formula>$BJ$2+15</formula>
    </cfRule>
  </conditionalFormatting>
  <conditionalFormatting sqref="CH44">
    <cfRule type="cellIs" dxfId="11194" priority="2674" operator="greaterThan">
      <formula>$BJ$2+15</formula>
    </cfRule>
  </conditionalFormatting>
  <conditionalFormatting sqref="CH45">
    <cfRule type="cellIs" dxfId="11193" priority="2675" operator="greaterThan">
      <formula>$BJ$2+15</formula>
    </cfRule>
  </conditionalFormatting>
  <conditionalFormatting sqref="CH46">
    <cfRule type="cellIs" dxfId="11192" priority="2676" operator="greaterThan">
      <formula>$BJ$2+15</formula>
    </cfRule>
  </conditionalFormatting>
  <conditionalFormatting sqref="CH47">
    <cfRule type="cellIs" dxfId="11191" priority="2677" operator="greaterThan">
      <formula>$BJ$2+15</formula>
    </cfRule>
  </conditionalFormatting>
  <conditionalFormatting sqref="CH48">
    <cfRule type="cellIs" dxfId="11190" priority="2678" operator="greaterThan">
      <formula>$BJ$2+15</formula>
    </cfRule>
  </conditionalFormatting>
  <conditionalFormatting sqref="CH49">
    <cfRule type="cellIs" dxfId="11189" priority="2679" operator="greaterThan">
      <formula>$BJ$2+15</formula>
    </cfRule>
  </conditionalFormatting>
  <conditionalFormatting sqref="CH50">
    <cfRule type="cellIs" dxfId="11188" priority="2680" operator="greaterThan">
      <formula>$BJ$2+15</formula>
    </cfRule>
  </conditionalFormatting>
  <conditionalFormatting sqref="S11">
    <cfRule type="cellIs" dxfId="11187" priority="2681" operator="lessThan">
      <formula>$C$4</formula>
    </cfRule>
  </conditionalFormatting>
  <conditionalFormatting sqref="S12">
    <cfRule type="cellIs" dxfId="11186" priority="2682" operator="lessThan">
      <formula>$C$4</formula>
    </cfRule>
  </conditionalFormatting>
  <conditionalFormatting sqref="S13">
    <cfRule type="cellIs" dxfId="11185" priority="2683" operator="lessThan">
      <formula>$C$4</formula>
    </cfRule>
  </conditionalFormatting>
  <conditionalFormatting sqref="S14">
    <cfRule type="cellIs" dxfId="11184" priority="2684" operator="lessThan">
      <formula>$C$4</formula>
    </cfRule>
  </conditionalFormatting>
  <conditionalFormatting sqref="S15">
    <cfRule type="cellIs" dxfId="11183" priority="2685" operator="lessThan">
      <formula>$C$4</formula>
    </cfRule>
  </conditionalFormatting>
  <conditionalFormatting sqref="S16">
    <cfRule type="cellIs" dxfId="11182" priority="2686" operator="lessThan">
      <formula>$C$4</formula>
    </cfRule>
  </conditionalFormatting>
  <conditionalFormatting sqref="S17">
    <cfRule type="cellIs" dxfId="11181" priority="2687" operator="lessThan">
      <formula>$C$4</formula>
    </cfRule>
  </conditionalFormatting>
  <conditionalFormatting sqref="S18">
    <cfRule type="cellIs" dxfId="11180" priority="2688" operator="lessThan">
      <formula>$C$4</formula>
    </cfRule>
  </conditionalFormatting>
  <conditionalFormatting sqref="S19">
    <cfRule type="cellIs" dxfId="11179" priority="2689" operator="lessThan">
      <formula>$C$4</formula>
    </cfRule>
  </conditionalFormatting>
  <conditionalFormatting sqref="S20">
    <cfRule type="cellIs" dxfId="11178" priority="2690" operator="lessThan">
      <formula>$C$4</formula>
    </cfRule>
  </conditionalFormatting>
  <conditionalFormatting sqref="S21">
    <cfRule type="cellIs" dxfId="11177" priority="2691" operator="lessThan">
      <formula>$C$4</formula>
    </cfRule>
  </conditionalFormatting>
  <conditionalFormatting sqref="S22">
    <cfRule type="cellIs" dxfId="11176" priority="2692" operator="lessThan">
      <formula>$C$4</formula>
    </cfRule>
  </conditionalFormatting>
  <conditionalFormatting sqref="S23">
    <cfRule type="cellIs" dxfId="11175" priority="2693" operator="lessThan">
      <formula>$C$4</formula>
    </cfRule>
  </conditionalFormatting>
  <conditionalFormatting sqref="S24">
    <cfRule type="cellIs" dxfId="11174" priority="2694" operator="lessThan">
      <formula>$C$4</formula>
    </cfRule>
  </conditionalFormatting>
  <conditionalFormatting sqref="S25">
    <cfRule type="cellIs" dxfId="11173" priority="2695" operator="lessThan">
      <formula>$C$4</formula>
    </cfRule>
  </conditionalFormatting>
  <conditionalFormatting sqref="S26">
    <cfRule type="cellIs" dxfId="11172" priority="2696" operator="lessThan">
      <formula>$C$4</formula>
    </cfRule>
  </conditionalFormatting>
  <conditionalFormatting sqref="S27">
    <cfRule type="cellIs" dxfId="11171" priority="2697" operator="lessThan">
      <formula>$C$4</formula>
    </cfRule>
  </conditionalFormatting>
  <conditionalFormatting sqref="S28">
    <cfRule type="cellIs" dxfId="11170" priority="2698" operator="lessThan">
      <formula>$C$4</formula>
    </cfRule>
  </conditionalFormatting>
  <conditionalFormatting sqref="S29">
    <cfRule type="cellIs" dxfId="11169" priority="2699" operator="lessThan">
      <formula>$C$4</formula>
    </cfRule>
  </conditionalFormatting>
  <conditionalFormatting sqref="S30">
    <cfRule type="cellIs" dxfId="11168" priority="2700" operator="lessThan">
      <formula>$C$4</formula>
    </cfRule>
  </conditionalFormatting>
  <conditionalFormatting sqref="S31">
    <cfRule type="cellIs" dxfId="11167" priority="2701" operator="lessThan">
      <formula>$C$4</formula>
    </cfRule>
  </conditionalFormatting>
  <conditionalFormatting sqref="S32">
    <cfRule type="cellIs" dxfId="11166" priority="2702" operator="lessThan">
      <formula>$C$4</formula>
    </cfRule>
  </conditionalFormatting>
  <conditionalFormatting sqref="S33">
    <cfRule type="cellIs" dxfId="11165" priority="2703" operator="lessThan">
      <formula>$C$4</formula>
    </cfRule>
  </conditionalFormatting>
  <conditionalFormatting sqref="S34">
    <cfRule type="cellIs" dxfId="11164" priority="2704" operator="lessThan">
      <formula>$C$4</formula>
    </cfRule>
  </conditionalFormatting>
  <conditionalFormatting sqref="S35">
    <cfRule type="cellIs" dxfId="11163" priority="2705" operator="lessThan">
      <formula>$C$4</formula>
    </cfRule>
  </conditionalFormatting>
  <conditionalFormatting sqref="S36">
    <cfRule type="cellIs" dxfId="11162" priority="2706" operator="lessThan">
      <formula>$C$4</formula>
    </cfRule>
  </conditionalFormatting>
  <conditionalFormatting sqref="S37">
    <cfRule type="cellIs" dxfId="11161" priority="2707" operator="lessThan">
      <formula>$C$4</formula>
    </cfRule>
  </conditionalFormatting>
  <conditionalFormatting sqref="S38">
    <cfRule type="cellIs" dxfId="11160" priority="2708" operator="lessThan">
      <formula>$C$4</formula>
    </cfRule>
  </conditionalFormatting>
  <conditionalFormatting sqref="S39">
    <cfRule type="cellIs" dxfId="11159" priority="2709" operator="lessThan">
      <formula>$C$4</formula>
    </cfRule>
  </conditionalFormatting>
  <conditionalFormatting sqref="S40">
    <cfRule type="cellIs" dxfId="11158" priority="2710" operator="lessThan">
      <formula>$C$4</formula>
    </cfRule>
  </conditionalFormatting>
  <conditionalFormatting sqref="S41">
    <cfRule type="cellIs" dxfId="11157" priority="2711" operator="lessThan">
      <formula>$C$4</formula>
    </cfRule>
  </conditionalFormatting>
  <conditionalFormatting sqref="S42">
    <cfRule type="cellIs" dxfId="11156" priority="2712" operator="lessThan">
      <formula>$C$4</formula>
    </cfRule>
  </conditionalFormatting>
  <conditionalFormatting sqref="S43">
    <cfRule type="cellIs" dxfId="11155" priority="2713" operator="lessThan">
      <formula>$C$4</formula>
    </cfRule>
  </conditionalFormatting>
  <conditionalFormatting sqref="S44">
    <cfRule type="cellIs" dxfId="11154" priority="2714" operator="lessThan">
      <formula>$C$4</formula>
    </cfRule>
  </conditionalFormatting>
  <conditionalFormatting sqref="S45">
    <cfRule type="cellIs" dxfId="11153" priority="2715" operator="lessThan">
      <formula>$C$4</formula>
    </cfRule>
  </conditionalFormatting>
  <conditionalFormatting sqref="S46">
    <cfRule type="cellIs" dxfId="11152" priority="2716" operator="lessThan">
      <formula>$C$4</formula>
    </cfRule>
  </conditionalFormatting>
  <conditionalFormatting sqref="S47">
    <cfRule type="cellIs" dxfId="11151" priority="2717" operator="lessThan">
      <formula>$C$4</formula>
    </cfRule>
  </conditionalFormatting>
  <conditionalFormatting sqref="S48">
    <cfRule type="cellIs" dxfId="11150" priority="2718" operator="lessThan">
      <formula>$C$4</formula>
    </cfRule>
  </conditionalFormatting>
  <conditionalFormatting sqref="S49">
    <cfRule type="cellIs" dxfId="11149" priority="2719" operator="lessThan">
      <formula>$C$4</formula>
    </cfRule>
  </conditionalFormatting>
  <conditionalFormatting sqref="S50">
    <cfRule type="cellIs" dxfId="11148" priority="2720" operator="lessThan">
      <formula>$C$4</formula>
    </cfRule>
  </conditionalFormatting>
  <conditionalFormatting sqref="T11">
    <cfRule type="cellIs" dxfId="11147" priority="2721" operator="lessThan">
      <formula>$C$4</formula>
    </cfRule>
  </conditionalFormatting>
  <conditionalFormatting sqref="T12">
    <cfRule type="cellIs" dxfId="11146" priority="2722" operator="lessThan">
      <formula>$C$4</formula>
    </cfRule>
  </conditionalFormatting>
  <conditionalFormatting sqref="T13">
    <cfRule type="cellIs" dxfId="11145" priority="2723" operator="lessThan">
      <formula>$C$4</formula>
    </cfRule>
  </conditionalFormatting>
  <conditionalFormatting sqref="T14">
    <cfRule type="cellIs" dxfId="11144" priority="2724" operator="lessThan">
      <formula>$C$4</formula>
    </cfRule>
  </conditionalFormatting>
  <conditionalFormatting sqref="T15">
    <cfRule type="cellIs" dxfId="11143" priority="2725" operator="lessThan">
      <formula>$C$4</formula>
    </cfRule>
  </conditionalFormatting>
  <conditionalFormatting sqref="T16">
    <cfRule type="cellIs" dxfId="11142" priority="2726" operator="lessThan">
      <formula>$C$4</formula>
    </cfRule>
  </conditionalFormatting>
  <conditionalFormatting sqref="T17">
    <cfRule type="cellIs" dxfId="11141" priority="2727" operator="lessThan">
      <formula>$C$4</formula>
    </cfRule>
  </conditionalFormatting>
  <conditionalFormatting sqref="T18">
    <cfRule type="cellIs" dxfId="11140" priority="2728" operator="lessThan">
      <formula>$C$4</formula>
    </cfRule>
  </conditionalFormatting>
  <conditionalFormatting sqref="T19">
    <cfRule type="cellIs" dxfId="11139" priority="2729" operator="lessThan">
      <formula>$C$4</formula>
    </cfRule>
  </conditionalFormatting>
  <conditionalFormatting sqref="T20">
    <cfRule type="cellIs" dxfId="11138" priority="2730" operator="lessThan">
      <formula>$C$4</formula>
    </cfRule>
  </conditionalFormatting>
  <conditionalFormatting sqref="T21">
    <cfRule type="cellIs" dxfId="11137" priority="2731" operator="lessThan">
      <formula>$C$4</formula>
    </cfRule>
  </conditionalFormatting>
  <conditionalFormatting sqref="T22">
    <cfRule type="cellIs" dxfId="11136" priority="2732" operator="lessThan">
      <formula>$C$4</formula>
    </cfRule>
  </conditionalFormatting>
  <conditionalFormatting sqref="T23">
    <cfRule type="cellIs" dxfId="11135" priority="2733" operator="lessThan">
      <formula>$C$4</formula>
    </cfRule>
  </conditionalFormatting>
  <conditionalFormatting sqref="T24">
    <cfRule type="cellIs" dxfId="11134" priority="2734" operator="lessThan">
      <formula>$C$4</formula>
    </cfRule>
  </conditionalFormatting>
  <conditionalFormatting sqref="T25">
    <cfRule type="cellIs" dxfId="11133" priority="2735" operator="lessThan">
      <formula>$C$4</formula>
    </cfRule>
  </conditionalFormatting>
  <conditionalFormatting sqref="T26">
    <cfRule type="cellIs" dxfId="11132" priority="2736" operator="lessThan">
      <formula>$C$4</formula>
    </cfRule>
  </conditionalFormatting>
  <conditionalFormatting sqref="T27">
    <cfRule type="cellIs" dxfId="11131" priority="2737" operator="lessThan">
      <formula>$C$4</formula>
    </cfRule>
  </conditionalFormatting>
  <conditionalFormatting sqref="T28">
    <cfRule type="cellIs" dxfId="11130" priority="2738" operator="lessThan">
      <formula>$C$4</formula>
    </cfRule>
  </conditionalFormatting>
  <conditionalFormatting sqref="T29">
    <cfRule type="cellIs" dxfId="11129" priority="2739" operator="lessThan">
      <formula>$C$4</formula>
    </cfRule>
  </conditionalFormatting>
  <conditionalFormatting sqref="T30">
    <cfRule type="cellIs" dxfId="11128" priority="2740" operator="lessThan">
      <formula>$C$4</formula>
    </cfRule>
  </conditionalFormatting>
  <conditionalFormatting sqref="T31">
    <cfRule type="cellIs" dxfId="11127" priority="2741" operator="lessThan">
      <formula>$C$4</formula>
    </cfRule>
  </conditionalFormatting>
  <conditionalFormatting sqref="T32">
    <cfRule type="cellIs" dxfId="11126" priority="2742" operator="lessThan">
      <formula>$C$4</formula>
    </cfRule>
  </conditionalFormatting>
  <conditionalFormatting sqref="T33">
    <cfRule type="cellIs" dxfId="11125" priority="2743" operator="lessThan">
      <formula>$C$4</formula>
    </cfRule>
  </conditionalFormatting>
  <conditionalFormatting sqref="T34">
    <cfRule type="cellIs" dxfId="11124" priority="2744" operator="lessThan">
      <formula>$C$4</formula>
    </cfRule>
  </conditionalFormatting>
  <conditionalFormatting sqref="T35">
    <cfRule type="cellIs" dxfId="11123" priority="2745" operator="lessThan">
      <formula>$C$4</formula>
    </cfRule>
  </conditionalFormatting>
  <conditionalFormatting sqref="T36">
    <cfRule type="cellIs" dxfId="11122" priority="2746" operator="lessThan">
      <formula>$C$4</formula>
    </cfRule>
  </conditionalFormatting>
  <conditionalFormatting sqref="T37">
    <cfRule type="cellIs" dxfId="11121" priority="2747" operator="lessThan">
      <formula>$C$4</formula>
    </cfRule>
  </conditionalFormatting>
  <conditionalFormatting sqref="T38">
    <cfRule type="cellIs" dxfId="11120" priority="2748" operator="lessThan">
      <formula>$C$4</formula>
    </cfRule>
  </conditionalFormatting>
  <conditionalFormatting sqref="T39">
    <cfRule type="cellIs" dxfId="11119" priority="2749" operator="lessThan">
      <formula>$C$4</formula>
    </cfRule>
  </conditionalFormatting>
  <conditionalFormatting sqref="T40">
    <cfRule type="cellIs" dxfId="11118" priority="2750" operator="lessThan">
      <formula>$C$4</formula>
    </cfRule>
  </conditionalFormatting>
  <conditionalFormatting sqref="T41">
    <cfRule type="cellIs" dxfId="11117" priority="2751" operator="lessThan">
      <formula>$C$4</formula>
    </cfRule>
  </conditionalFormatting>
  <conditionalFormatting sqref="T42">
    <cfRule type="cellIs" dxfId="11116" priority="2752" operator="lessThan">
      <formula>$C$4</formula>
    </cfRule>
  </conditionalFormatting>
  <conditionalFormatting sqref="T43">
    <cfRule type="cellIs" dxfId="11115" priority="2753" operator="lessThan">
      <formula>$C$4</formula>
    </cfRule>
  </conditionalFormatting>
  <conditionalFormatting sqref="T44">
    <cfRule type="cellIs" dxfId="11114" priority="2754" operator="lessThan">
      <formula>$C$4</formula>
    </cfRule>
  </conditionalFormatting>
  <conditionalFormatting sqref="T45">
    <cfRule type="cellIs" dxfId="11113" priority="2755" operator="lessThan">
      <formula>$C$4</formula>
    </cfRule>
  </conditionalFormatting>
  <conditionalFormatting sqref="T46">
    <cfRule type="cellIs" dxfId="11112" priority="2756" operator="lessThan">
      <formula>$C$4</formula>
    </cfRule>
  </conditionalFormatting>
  <conditionalFormatting sqref="T47">
    <cfRule type="cellIs" dxfId="11111" priority="2757" operator="lessThan">
      <formula>$C$4</formula>
    </cfRule>
  </conditionalFormatting>
  <conditionalFormatting sqref="T48">
    <cfRule type="cellIs" dxfId="11110" priority="2758" operator="lessThan">
      <formula>$C$4</formula>
    </cfRule>
  </conditionalFormatting>
  <conditionalFormatting sqref="T49">
    <cfRule type="cellIs" dxfId="11109" priority="2759" operator="lessThan">
      <formula>$C$4</formula>
    </cfRule>
  </conditionalFormatting>
  <conditionalFormatting sqref="T50">
    <cfRule type="cellIs" dxfId="11108" priority="2760" operator="lessThan">
      <formula>$C$4</formula>
    </cfRule>
  </conditionalFormatting>
  <conditionalFormatting sqref="V11">
    <cfRule type="cellIs" dxfId="11107" priority="2761" operator="lessThan">
      <formula>$C$4</formula>
    </cfRule>
  </conditionalFormatting>
  <conditionalFormatting sqref="V12">
    <cfRule type="cellIs" dxfId="11106" priority="2762" operator="lessThan">
      <formula>$C$4</formula>
    </cfRule>
  </conditionalFormatting>
  <conditionalFormatting sqref="V13">
    <cfRule type="cellIs" dxfId="11105" priority="2763" operator="lessThan">
      <formula>$C$4</formula>
    </cfRule>
  </conditionalFormatting>
  <conditionalFormatting sqref="V14">
    <cfRule type="cellIs" dxfId="11104" priority="2764" operator="lessThan">
      <formula>$C$4</formula>
    </cfRule>
  </conditionalFormatting>
  <conditionalFormatting sqref="V15">
    <cfRule type="cellIs" dxfId="11103" priority="2765" operator="lessThan">
      <formula>$C$4</formula>
    </cfRule>
  </conditionalFormatting>
  <conditionalFormatting sqref="V16">
    <cfRule type="cellIs" dxfId="11102" priority="2766" operator="lessThan">
      <formula>$C$4</formula>
    </cfRule>
  </conditionalFormatting>
  <conditionalFormatting sqref="V17">
    <cfRule type="cellIs" dxfId="11101" priority="2767" operator="lessThan">
      <formula>$C$4</formula>
    </cfRule>
  </conditionalFormatting>
  <conditionalFormatting sqref="V18">
    <cfRule type="cellIs" dxfId="11100" priority="2768" operator="lessThan">
      <formula>$C$4</formula>
    </cfRule>
  </conditionalFormatting>
  <conditionalFormatting sqref="V19">
    <cfRule type="cellIs" dxfId="11099" priority="2769" operator="lessThan">
      <formula>$C$4</formula>
    </cfRule>
  </conditionalFormatting>
  <conditionalFormatting sqref="V20">
    <cfRule type="cellIs" dxfId="11098" priority="2770" operator="lessThan">
      <formula>$C$4</formula>
    </cfRule>
  </conditionalFormatting>
  <conditionalFormatting sqref="V21">
    <cfRule type="cellIs" dxfId="11097" priority="2771" operator="lessThan">
      <formula>$C$4</formula>
    </cfRule>
  </conditionalFormatting>
  <conditionalFormatting sqref="V22">
    <cfRule type="cellIs" dxfId="11096" priority="2772" operator="lessThan">
      <formula>$C$4</formula>
    </cfRule>
  </conditionalFormatting>
  <conditionalFormatting sqref="V23">
    <cfRule type="cellIs" dxfId="11095" priority="2773" operator="lessThan">
      <formula>$C$4</formula>
    </cfRule>
  </conditionalFormatting>
  <conditionalFormatting sqref="V24">
    <cfRule type="cellIs" dxfId="11094" priority="2774" operator="lessThan">
      <formula>$C$4</formula>
    </cfRule>
  </conditionalFormatting>
  <conditionalFormatting sqref="V25">
    <cfRule type="cellIs" dxfId="11093" priority="2775" operator="lessThan">
      <formula>$C$4</formula>
    </cfRule>
  </conditionalFormatting>
  <conditionalFormatting sqref="V26">
    <cfRule type="cellIs" dxfId="11092" priority="2776" operator="lessThan">
      <formula>$C$4</formula>
    </cfRule>
  </conditionalFormatting>
  <conditionalFormatting sqref="V27">
    <cfRule type="cellIs" dxfId="11091" priority="2777" operator="lessThan">
      <formula>$C$4</formula>
    </cfRule>
  </conditionalFormatting>
  <conditionalFormatting sqref="V28">
    <cfRule type="cellIs" dxfId="11090" priority="2778" operator="lessThan">
      <formula>$C$4</formula>
    </cfRule>
  </conditionalFormatting>
  <conditionalFormatting sqref="V29">
    <cfRule type="cellIs" dxfId="11089" priority="2779" operator="lessThan">
      <formula>$C$4</formula>
    </cfRule>
  </conditionalFormatting>
  <conditionalFormatting sqref="V30">
    <cfRule type="cellIs" dxfId="11088" priority="2780" operator="lessThan">
      <formula>$C$4</formula>
    </cfRule>
  </conditionalFormatting>
  <conditionalFormatting sqref="V31">
    <cfRule type="cellIs" dxfId="11087" priority="2781" operator="lessThan">
      <formula>$C$4</formula>
    </cfRule>
  </conditionalFormatting>
  <conditionalFormatting sqref="V32">
    <cfRule type="cellIs" dxfId="11086" priority="2782" operator="lessThan">
      <formula>$C$4</formula>
    </cfRule>
  </conditionalFormatting>
  <conditionalFormatting sqref="V33">
    <cfRule type="cellIs" dxfId="11085" priority="2783" operator="lessThan">
      <formula>$C$4</formula>
    </cfRule>
  </conditionalFormatting>
  <conditionalFormatting sqref="V34">
    <cfRule type="cellIs" dxfId="11084" priority="2784" operator="lessThan">
      <formula>$C$4</formula>
    </cfRule>
  </conditionalFormatting>
  <conditionalFormatting sqref="V35">
    <cfRule type="cellIs" dxfId="11083" priority="2785" operator="lessThan">
      <formula>$C$4</formula>
    </cfRule>
  </conditionalFormatting>
  <conditionalFormatting sqref="V36">
    <cfRule type="cellIs" dxfId="11082" priority="2786" operator="lessThan">
      <formula>$C$4</formula>
    </cfRule>
  </conditionalFormatting>
  <conditionalFormatting sqref="V37">
    <cfRule type="cellIs" dxfId="11081" priority="2787" operator="lessThan">
      <formula>$C$4</formula>
    </cfRule>
  </conditionalFormatting>
  <conditionalFormatting sqref="V38">
    <cfRule type="cellIs" dxfId="11080" priority="2788" operator="lessThan">
      <formula>$C$4</formula>
    </cfRule>
  </conditionalFormatting>
  <conditionalFormatting sqref="V39">
    <cfRule type="cellIs" dxfId="11079" priority="2789" operator="lessThan">
      <formula>$C$4</formula>
    </cfRule>
  </conditionalFormatting>
  <conditionalFormatting sqref="V40">
    <cfRule type="cellIs" dxfId="11078" priority="2790" operator="lessThan">
      <formula>$C$4</formula>
    </cfRule>
  </conditionalFormatting>
  <conditionalFormatting sqref="V41">
    <cfRule type="cellIs" dxfId="11077" priority="2791" operator="lessThan">
      <formula>$C$4</formula>
    </cfRule>
  </conditionalFormatting>
  <conditionalFormatting sqref="V42">
    <cfRule type="cellIs" dxfId="11076" priority="2792" operator="lessThan">
      <formula>$C$4</formula>
    </cfRule>
  </conditionalFormatting>
  <conditionalFormatting sqref="V43">
    <cfRule type="cellIs" dxfId="11075" priority="2793" operator="lessThan">
      <formula>$C$4</formula>
    </cfRule>
  </conditionalFormatting>
  <conditionalFormatting sqref="V44">
    <cfRule type="cellIs" dxfId="11074" priority="2794" operator="lessThan">
      <formula>$C$4</formula>
    </cfRule>
  </conditionalFormatting>
  <conditionalFormatting sqref="V45">
    <cfRule type="cellIs" dxfId="11073" priority="2795" operator="lessThan">
      <formula>$C$4</formula>
    </cfRule>
  </conditionalFormatting>
  <conditionalFormatting sqref="V46">
    <cfRule type="cellIs" dxfId="11072" priority="2796" operator="lessThan">
      <formula>$C$4</formula>
    </cfRule>
  </conditionalFormatting>
  <conditionalFormatting sqref="V47">
    <cfRule type="cellIs" dxfId="11071" priority="2797" operator="lessThan">
      <formula>$C$4</formula>
    </cfRule>
  </conditionalFormatting>
  <conditionalFormatting sqref="V48">
    <cfRule type="cellIs" dxfId="11070" priority="2798" operator="lessThan">
      <formula>$C$4</formula>
    </cfRule>
  </conditionalFormatting>
  <conditionalFormatting sqref="V49">
    <cfRule type="cellIs" dxfId="11069" priority="2799" operator="lessThan">
      <formula>$C$4</formula>
    </cfRule>
  </conditionalFormatting>
  <conditionalFormatting sqref="V50">
    <cfRule type="cellIs" dxfId="11068" priority="2800" operator="lessThan">
      <formula>$C$4</formula>
    </cfRule>
  </conditionalFormatting>
  <conditionalFormatting sqref="W11">
    <cfRule type="cellIs" dxfId="11067" priority="2801" operator="lessThan">
      <formula>$C$4</formula>
    </cfRule>
  </conditionalFormatting>
  <conditionalFormatting sqref="W12">
    <cfRule type="cellIs" dxfId="11066" priority="2802" operator="lessThan">
      <formula>$C$4</formula>
    </cfRule>
  </conditionalFormatting>
  <conditionalFormatting sqref="W13">
    <cfRule type="cellIs" dxfId="11065" priority="2803" operator="lessThan">
      <formula>$C$4</formula>
    </cfRule>
  </conditionalFormatting>
  <conditionalFormatting sqref="W14">
    <cfRule type="cellIs" dxfId="11064" priority="2804" operator="lessThan">
      <formula>$C$4</formula>
    </cfRule>
  </conditionalFormatting>
  <conditionalFormatting sqref="W15">
    <cfRule type="cellIs" dxfId="11063" priority="2805" operator="lessThan">
      <formula>$C$4</formula>
    </cfRule>
  </conditionalFormatting>
  <conditionalFormatting sqref="W16">
    <cfRule type="cellIs" dxfId="11062" priority="2806" operator="lessThan">
      <formula>$C$4</formula>
    </cfRule>
  </conditionalFormatting>
  <conditionalFormatting sqref="W17">
    <cfRule type="cellIs" dxfId="11061" priority="2807" operator="lessThan">
      <formula>$C$4</formula>
    </cfRule>
  </conditionalFormatting>
  <conditionalFormatting sqref="W18">
    <cfRule type="cellIs" dxfId="11060" priority="2808" operator="lessThan">
      <formula>$C$4</formula>
    </cfRule>
  </conditionalFormatting>
  <conditionalFormatting sqref="W19">
    <cfRule type="cellIs" dxfId="11059" priority="2809" operator="lessThan">
      <formula>$C$4</formula>
    </cfRule>
  </conditionalFormatting>
  <conditionalFormatting sqref="W20">
    <cfRule type="cellIs" dxfId="11058" priority="2810" operator="lessThan">
      <formula>$C$4</formula>
    </cfRule>
  </conditionalFormatting>
  <conditionalFormatting sqref="W21">
    <cfRule type="cellIs" dxfId="11057" priority="2811" operator="lessThan">
      <formula>$C$4</formula>
    </cfRule>
  </conditionalFormatting>
  <conditionalFormatting sqref="W22">
    <cfRule type="cellIs" dxfId="11056" priority="2812" operator="lessThan">
      <formula>$C$4</formula>
    </cfRule>
  </conditionalFormatting>
  <conditionalFormatting sqref="W23">
    <cfRule type="cellIs" dxfId="11055" priority="2813" operator="lessThan">
      <formula>$C$4</formula>
    </cfRule>
  </conditionalFormatting>
  <conditionalFormatting sqref="W24">
    <cfRule type="cellIs" dxfId="11054" priority="2814" operator="lessThan">
      <formula>$C$4</formula>
    </cfRule>
  </conditionalFormatting>
  <conditionalFormatting sqref="W25">
    <cfRule type="cellIs" dxfId="11053" priority="2815" operator="lessThan">
      <formula>$C$4</formula>
    </cfRule>
  </conditionalFormatting>
  <conditionalFormatting sqref="W26">
    <cfRule type="cellIs" dxfId="11052" priority="2816" operator="lessThan">
      <formula>$C$4</formula>
    </cfRule>
  </conditionalFormatting>
  <conditionalFormatting sqref="W27">
    <cfRule type="cellIs" dxfId="11051" priority="2817" operator="lessThan">
      <formula>$C$4</formula>
    </cfRule>
  </conditionalFormatting>
  <conditionalFormatting sqref="W28">
    <cfRule type="cellIs" dxfId="11050" priority="2818" operator="lessThan">
      <formula>$C$4</formula>
    </cfRule>
  </conditionalFormatting>
  <conditionalFormatting sqref="W29">
    <cfRule type="cellIs" dxfId="11049" priority="2819" operator="lessThan">
      <formula>$C$4</formula>
    </cfRule>
  </conditionalFormatting>
  <conditionalFormatting sqref="W30">
    <cfRule type="cellIs" dxfId="11048" priority="2820" operator="lessThan">
      <formula>$C$4</formula>
    </cfRule>
  </conditionalFormatting>
  <conditionalFormatting sqref="W31">
    <cfRule type="cellIs" dxfId="11047" priority="2821" operator="lessThan">
      <formula>$C$4</formula>
    </cfRule>
  </conditionalFormatting>
  <conditionalFormatting sqref="W32">
    <cfRule type="cellIs" dxfId="11046" priority="2822" operator="lessThan">
      <formula>$C$4</formula>
    </cfRule>
  </conditionalFormatting>
  <conditionalFormatting sqref="W33">
    <cfRule type="cellIs" dxfId="11045" priority="2823" operator="lessThan">
      <formula>$C$4</formula>
    </cfRule>
  </conditionalFormatting>
  <conditionalFormatting sqref="W34">
    <cfRule type="cellIs" dxfId="11044" priority="2824" operator="lessThan">
      <formula>$C$4</formula>
    </cfRule>
  </conditionalFormatting>
  <conditionalFormatting sqref="W35">
    <cfRule type="cellIs" dxfId="11043" priority="2825" operator="lessThan">
      <formula>$C$4</formula>
    </cfRule>
  </conditionalFormatting>
  <conditionalFormatting sqref="W36">
    <cfRule type="cellIs" dxfId="11042" priority="2826" operator="lessThan">
      <formula>$C$4</formula>
    </cfRule>
  </conditionalFormatting>
  <conditionalFormatting sqref="W37">
    <cfRule type="cellIs" dxfId="11041" priority="2827" operator="lessThan">
      <formula>$C$4</formula>
    </cfRule>
  </conditionalFormatting>
  <conditionalFormatting sqref="W38">
    <cfRule type="cellIs" dxfId="11040" priority="2828" operator="lessThan">
      <formula>$C$4</formula>
    </cfRule>
  </conditionalFormatting>
  <conditionalFormatting sqref="W39">
    <cfRule type="cellIs" dxfId="11039" priority="2829" operator="lessThan">
      <formula>$C$4</formula>
    </cfRule>
  </conditionalFormatting>
  <conditionalFormatting sqref="W40">
    <cfRule type="cellIs" dxfId="11038" priority="2830" operator="lessThan">
      <formula>$C$4</formula>
    </cfRule>
  </conditionalFormatting>
  <conditionalFormatting sqref="W41">
    <cfRule type="cellIs" dxfId="11037" priority="2831" operator="lessThan">
      <formula>$C$4</formula>
    </cfRule>
  </conditionalFormatting>
  <conditionalFormatting sqref="W42">
    <cfRule type="cellIs" dxfId="11036" priority="2832" operator="lessThan">
      <formula>$C$4</formula>
    </cfRule>
  </conditionalFormatting>
  <conditionalFormatting sqref="W43">
    <cfRule type="cellIs" dxfId="11035" priority="2833" operator="lessThan">
      <formula>$C$4</formula>
    </cfRule>
  </conditionalFormatting>
  <conditionalFormatting sqref="W44">
    <cfRule type="cellIs" dxfId="11034" priority="2834" operator="lessThan">
      <formula>$C$4</formula>
    </cfRule>
  </conditionalFormatting>
  <conditionalFormatting sqref="W45">
    <cfRule type="cellIs" dxfId="11033" priority="2835" operator="lessThan">
      <formula>$C$4</formula>
    </cfRule>
  </conditionalFormatting>
  <conditionalFormatting sqref="W46">
    <cfRule type="cellIs" dxfId="11032" priority="2836" operator="lessThan">
      <formula>$C$4</formula>
    </cfRule>
  </conditionalFormatting>
  <conditionalFormatting sqref="W47">
    <cfRule type="cellIs" dxfId="11031" priority="2837" operator="lessThan">
      <formula>$C$4</formula>
    </cfRule>
  </conditionalFormatting>
  <conditionalFormatting sqref="W48">
    <cfRule type="cellIs" dxfId="11030" priority="2838" operator="lessThan">
      <formula>$C$4</formula>
    </cfRule>
  </conditionalFormatting>
  <conditionalFormatting sqref="W49">
    <cfRule type="cellIs" dxfId="11029" priority="2839" operator="lessThan">
      <formula>$C$4</formula>
    </cfRule>
  </conditionalFormatting>
  <conditionalFormatting sqref="W50">
    <cfRule type="cellIs" dxfId="11028" priority="2840" operator="lessThan">
      <formula>$C$4</formula>
    </cfRule>
  </conditionalFormatting>
  <conditionalFormatting sqref="CJ11:CJ40">
    <cfRule type="cellIs" dxfId="11027" priority="2841" operator="lessThan">
      <formula>$C$4</formula>
    </cfRule>
  </conditionalFormatting>
  <conditionalFormatting sqref="CJ41">
    <cfRule type="cellIs" dxfId="11026" priority="2871" operator="lessThan">
      <formula>$C$4</formula>
    </cfRule>
  </conditionalFormatting>
  <conditionalFormatting sqref="CJ42">
    <cfRule type="cellIs" dxfId="11025" priority="2872" operator="lessThan">
      <formula>$C$4</formula>
    </cfRule>
  </conditionalFormatting>
  <conditionalFormatting sqref="CJ43">
    <cfRule type="cellIs" dxfId="11024" priority="2873" operator="lessThan">
      <formula>$C$4</formula>
    </cfRule>
  </conditionalFormatting>
  <conditionalFormatting sqref="CJ44">
    <cfRule type="cellIs" dxfId="11023" priority="2874" operator="lessThan">
      <formula>$C$4</formula>
    </cfRule>
  </conditionalFormatting>
  <conditionalFormatting sqref="CJ45">
    <cfRule type="cellIs" dxfId="11022" priority="2875" operator="lessThan">
      <formula>$C$4</formula>
    </cfRule>
  </conditionalFormatting>
  <conditionalFormatting sqref="CJ46">
    <cfRule type="cellIs" dxfId="11021" priority="2876" operator="lessThan">
      <formula>$C$4</formula>
    </cfRule>
  </conditionalFormatting>
  <conditionalFormatting sqref="CJ47">
    <cfRule type="cellIs" dxfId="11020" priority="2877" operator="lessThan">
      <formula>$C$4</formula>
    </cfRule>
  </conditionalFormatting>
  <conditionalFormatting sqref="CJ48">
    <cfRule type="cellIs" dxfId="11019" priority="2878" operator="lessThan">
      <formula>$C$4</formula>
    </cfRule>
  </conditionalFormatting>
  <conditionalFormatting sqref="CJ49">
    <cfRule type="cellIs" dxfId="11018" priority="2879" operator="lessThan">
      <formula>$C$4</formula>
    </cfRule>
  </conditionalFormatting>
  <conditionalFormatting sqref="CJ50">
    <cfRule type="cellIs" dxfId="11017" priority="2880" operator="lessThan">
      <formula>$C$4</formula>
    </cfRule>
  </conditionalFormatting>
  <conditionalFormatting sqref="CN13">
    <cfRule type="cellIs" dxfId="11016" priority="2884" operator="lessThan">
      <formula>$C$4</formula>
    </cfRule>
  </conditionalFormatting>
  <conditionalFormatting sqref="CN14">
    <cfRule type="cellIs" dxfId="11015" priority="2885" operator="lessThan">
      <formula>$C$4</formula>
    </cfRule>
  </conditionalFormatting>
  <conditionalFormatting sqref="CN15">
    <cfRule type="cellIs" dxfId="11014" priority="2886" operator="lessThan">
      <formula>$C$4</formula>
    </cfRule>
  </conditionalFormatting>
  <conditionalFormatting sqref="CN16">
    <cfRule type="cellIs" dxfId="11013" priority="2887" operator="lessThan">
      <formula>$C$4</formula>
    </cfRule>
  </conditionalFormatting>
  <conditionalFormatting sqref="CN17">
    <cfRule type="cellIs" dxfId="11012" priority="2888" operator="lessThan">
      <formula>$C$4</formula>
    </cfRule>
  </conditionalFormatting>
  <conditionalFormatting sqref="CN18">
    <cfRule type="cellIs" dxfId="11011" priority="2889" operator="lessThan">
      <formula>$C$4</formula>
    </cfRule>
  </conditionalFormatting>
  <conditionalFormatting sqref="CN19">
    <cfRule type="cellIs" dxfId="11010" priority="2890" operator="lessThan">
      <formula>$C$4</formula>
    </cfRule>
  </conditionalFormatting>
  <dataValidations count="400">
    <dataValidation allowBlank="1" showInputMessage="1" showErrorMessage="1" sqref="U11"/>
    <dataValidation allowBlank="1" showInputMessage="1" showErrorMessage="1" sqref="U12"/>
    <dataValidation allowBlank="1" showInputMessage="1" showErrorMessage="1" sqref="U13"/>
    <dataValidation allowBlank="1" showInputMessage="1" showErrorMessage="1" sqref="U14"/>
    <dataValidation allowBlank="1" showInputMessage="1" showErrorMessage="1" sqref="U15"/>
    <dataValidation allowBlank="1" showInputMessage="1" showErrorMessage="1" sqref="U16"/>
    <dataValidation allowBlank="1" showInputMessage="1" showErrorMessage="1" sqref="U17"/>
    <dataValidation allowBlank="1" showInputMessage="1" showErrorMessage="1" sqref="U18"/>
    <dataValidation allowBlank="1" showInputMessage="1" showErrorMessage="1" sqref="U19"/>
    <dataValidation allowBlank="1" showInputMessage="1" showErrorMessage="1" sqref="U20"/>
    <dataValidation allowBlank="1" showInputMessage="1" showErrorMessage="1" sqref="U21"/>
    <dataValidation allowBlank="1" showInputMessage="1" showErrorMessage="1" sqref="U22"/>
    <dataValidation allowBlank="1" showInputMessage="1" showErrorMessage="1" sqref="U23"/>
    <dataValidation allowBlank="1" showInputMessage="1" showErrorMessage="1" sqref="U24"/>
    <dataValidation allowBlank="1" showInputMessage="1" showErrorMessage="1" sqref="U25"/>
    <dataValidation allowBlank="1" showInputMessage="1" showErrorMessage="1" sqref="U26"/>
    <dataValidation allowBlank="1" showInputMessage="1" showErrorMessage="1" sqref="U27"/>
    <dataValidation allowBlank="1" showInputMessage="1" showErrorMessage="1" sqref="U28"/>
    <dataValidation allowBlank="1" showInputMessage="1" showErrorMessage="1" sqref="U29"/>
    <dataValidation allowBlank="1" showInputMessage="1" showErrorMessage="1" sqref="U30"/>
    <dataValidation allowBlank="1" showInputMessage="1" showErrorMessage="1" sqref="U31"/>
    <dataValidation allowBlank="1" showInputMessage="1" showErrorMessage="1" sqref="U32"/>
    <dataValidation allowBlank="1" showInputMessage="1" showErrorMessage="1" sqref="U33"/>
    <dataValidation allowBlank="1" showInputMessage="1" showErrorMessage="1" sqref="U34"/>
    <dataValidation allowBlank="1" showInputMessage="1" showErrorMessage="1" sqref="U35"/>
    <dataValidation allowBlank="1" showInputMessage="1" showErrorMessage="1" sqref="U36"/>
    <dataValidation allowBlank="1" showInputMessage="1" showErrorMessage="1" sqref="U37"/>
    <dataValidation allowBlank="1" showInputMessage="1" showErrorMessage="1" sqref="U38"/>
    <dataValidation allowBlank="1" showInputMessage="1" showErrorMessage="1" sqref="U39"/>
    <dataValidation allowBlank="1" showInputMessage="1" showErrorMessage="1" sqref="U40"/>
    <dataValidation allowBlank="1" showInputMessage="1" showErrorMessage="1" sqref="U41"/>
    <dataValidation allowBlank="1" showInputMessage="1" showErrorMessage="1" sqref="U42"/>
    <dataValidation allowBlank="1" showInputMessage="1" showErrorMessage="1" sqref="U43"/>
    <dataValidation allowBlank="1" showInputMessage="1" showErrorMessage="1" sqref="U44"/>
    <dataValidation allowBlank="1" showInputMessage="1" showErrorMessage="1" sqref="U45"/>
    <dataValidation allowBlank="1" showInputMessage="1" showErrorMessage="1" sqref="U46"/>
    <dataValidation allowBlank="1" showInputMessage="1" showErrorMessage="1" sqref="U47"/>
    <dataValidation allowBlank="1" showInputMessage="1" showErrorMessage="1" sqref="U48"/>
    <dataValidation allowBlank="1" showInputMessage="1" showErrorMessage="1" sqref="U49"/>
    <dataValidation allowBlank="1" showInputMessage="1" showErrorMessage="1" sqref="U50"/>
    <dataValidation allowBlank="1" showInputMessage="1" showErrorMessage="1" sqref="X11"/>
    <dataValidation allowBlank="1" showInputMessage="1" showErrorMessage="1" sqref="X12"/>
    <dataValidation allowBlank="1" showInputMessage="1" showErrorMessage="1" sqref="X13"/>
    <dataValidation allowBlank="1" showInputMessage="1" showErrorMessage="1" sqref="X14"/>
    <dataValidation allowBlank="1" showInputMessage="1" showErrorMessage="1" sqref="X15"/>
    <dataValidation allowBlank="1" showInputMessage="1" showErrorMessage="1" sqref="X16"/>
    <dataValidation allowBlank="1" showInputMessage="1" showErrorMessage="1" sqref="X17"/>
    <dataValidation allowBlank="1" showInputMessage="1" showErrorMessage="1" sqref="X18"/>
    <dataValidation allowBlank="1" showInputMessage="1" showErrorMessage="1" sqref="X19"/>
    <dataValidation allowBlank="1" showInputMessage="1" showErrorMessage="1" sqref="X20"/>
    <dataValidation allowBlank="1" showInputMessage="1" showErrorMessage="1" sqref="X21"/>
    <dataValidation allowBlank="1" showInputMessage="1" showErrorMessage="1" sqref="X22"/>
    <dataValidation allowBlank="1" showInputMessage="1" showErrorMessage="1" sqref="X23"/>
    <dataValidation allowBlank="1" showInputMessage="1" showErrorMessage="1" sqref="X24"/>
    <dataValidation allowBlank="1" showInputMessage="1" showErrorMessage="1" sqref="X25"/>
    <dataValidation allowBlank="1" showInputMessage="1" showErrorMessage="1" sqref="X26"/>
    <dataValidation allowBlank="1" showInputMessage="1" showErrorMessage="1" sqref="X27"/>
    <dataValidation allowBlank="1" showInputMessage="1" showErrorMessage="1" sqref="X28"/>
    <dataValidation allowBlank="1" showInputMessage="1" showErrorMessage="1" sqref="X29"/>
    <dataValidation allowBlank="1" showInputMessage="1" showErrorMessage="1" sqref="X30"/>
    <dataValidation allowBlank="1" showInputMessage="1" showErrorMessage="1" sqref="X31"/>
    <dataValidation allowBlank="1" showInputMessage="1" showErrorMessage="1" sqref="X32"/>
    <dataValidation allowBlank="1" showInputMessage="1" showErrorMessage="1" sqref="X33"/>
    <dataValidation allowBlank="1" showInputMessage="1" showErrorMessage="1" sqref="X34"/>
    <dataValidation allowBlank="1" showInputMessage="1" showErrorMessage="1" sqref="X35"/>
    <dataValidation allowBlank="1" showInputMessage="1" showErrorMessage="1" sqref="X36"/>
    <dataValidation allowBlank="1" showInputMessage="1" showErrorMessage="1" sqref="X37"/>
    <dataValidation allowBlank="1" showInputMessage="1" showErrorMessage="1" sqref="X38"/>
    <dataValidation allowBlank="1" showInputMessage="1" showErrorMessage="1" sqref="X39"/>
    <dataValidation allowBlank="1" showInputMessage="1" showErrorMessage="1" sqref="X40"/>
    <dataValidation allowBlank="1" showInputMessage="1" showErrorMessage="1" sqref="X41"/>
    <dataValidation allowBlank="1" showInputMessage="1" showErrorMessage="1" sqref="X42"/>
    <dataValidation allowBlank="1" showInputMessage="1" showErrorMessage="1" sqref="X43"/>
    <dataValidation allowBlank="1" showInputMessage="1" showErrorMessage="1" sqref="X44"/>
    <dataValidation allowBlank="1" showInputMessage="1" showErrorMessage="1" sqref="X45"/>
    <dataValidation allowBlank="1" showInputMessage="1" showErrorMessage="1" sqref="X46"/>
    <dataValidation allowBlank="1" showInputMessage="1" showErrorMessage="1" sqref="X47"/>
    <dataValidation allowBlank="1" showInputMessage="1" showErrorMessage="1" sqref="X48"/>
    <dataValidation allowBlank="1" showInputMessage="1" showErrorMessage="1" sqref="X49"/>
    <dataValidation allowBlank="1" showInputMessage="1" showErrorMessage="1" sqref="X50"/>
    <dataValidation allowBlank="1" showInputMessage="1" showErrorMessage="1" sqref="AA11"/>
    <dataValidation allowBlank="1" showInputMessage="1" showErrorMessage="1" sqref="AA12"/>
    <dataValidation allowBlank="1" showInputMessage="1" showErrorMessage="1" sqref="AA13"/>
    <dataValidation allowBlank="1" showInputMessage="1" showErrorMessage="1" sqref="AA14"/>
    <dataValidation allowBlank="1" showInputMessage="1" showErrorMessage="1" sqref="AA15"/>
    <dataValidation allowBlank="1" showInputMessage="1" showErrorMessage="1" sqref="AA16"/>
    <dataValidation allowBlank="1" showInputMessage="1" showErrorMessage="1" sqref="AA17"/>
    <dataValidation allowBlank="1" showInputMessage="1" showErrorMessage="1" sqref="AA18"/>
    <dataValidation allowBlank="1" showInputMessage="1" showErrorMessage="1" sqref="AA19"/>
    <dataValidation allowBlank="1" showInputMessage="1" showErrorMessage="1" sqref="AA20"/>
    <dataValidation allowBlank="1" showInputMessage="1" showErrorMessage="1" sqref="AA21"/>
    <dataValidation allowBlank="1" showInputMessage="1" showErrorMessage="1" sqref="AA22"/>
    <dataValidation allowBlank="1" showInputMessage="1" showErrorMessage="1" sqref="AA23"/>
    <dataValidation allowBlank="1" showInputMessage="1" showErrorMessage="1" sqref="AA24"/>
    <dataValidation allowBlank="1" showInputMessage="1" showErrorMessage="1" sqref="AA25"/>
    <dataValidation allowBlank="1" showInputMessage="1" showErrorMessage="1" sqref="AA26"/>
    <dataValidation allowBlank="1" showInputMessage="1" showErrorMessage="1" sqref="AA27"/>
    <dataValidation allowBlank="1" showInputMessage="1" showErrorMessage="1" sqref="AA28"/>
    <dataValidation allowBlank="1" showInputMessage="1" showErrorMessage="1" sqref="AA29"/>
    <dataValidation allowBlank="1" showInputMessage="1" showErrorMessage="1" sqref="AA30"/>
    <dataValidation allowBlank="1" showInputMessage="1" showErrorMessage="1" sqref="AA31"/>
    <dataValidation allowBlank="1" showInputMessage="1" showErrorMessage="1" sqref="AA32"/>
    <dataValidation allowBlank="1" showInputMessage="1" showErrorMessage="1" sqref="AA33"/>
    <dataValidation allowBlank="1" showInputMessage="1" showErrorMessage="1" sqref="AA34"/>
    <dataValidation allowBlank="1" showInputMessage="1" showErrorMessage="1" sqref="AA35"/>
    <dataValidation allowBlank="1" showInputMessage="1" showErrorMessage="1" sqref="AA36"/>
    <dataValidation allowBlank="1" showInputMessage="1" showErrorMessage="1" sqref="AA37"/>
    <dataValidation allowBlank="1" showInputMessage="1" showErrorMessage="1" sqref="AA38"/>
    <dataValidation allowBlank="1" showInputMessage="1" showErrorMessage="1" sqref="AA39"/>
    <dataValidation allowBlank="1" showInputMessage="1" showErrorMessage="1" sqref="AA40"/>
    <dataValidation allowBlank="1" showInputMessage="1" showErrorMessage="1" sqref="AA41"/>
    <dataValidation allowBlank="1" showInputMessage="1" showErrorMessage="1" sqref="AA42"/>
    <dataValidation allowBlank="1" showInputMessage="1" showErrorMessage="1" sqref="AA43"/>
    <dataValidation allowBlank="1" showInputMessage="1" showErrorMessage="1" sqref="AA44"/>
    <dataValidation allowBlank="1" showInputMessage="1" showErrorMessage="1" sqref="AA45"/>
    <dataValidation allowBlank="1" showInputMessage="1" showErrorMessage="1" sqref="AA46"/>
    <dataValidation allowBlank="1" showInputMessage="1" showErrorMessage="1" sqref="AA47"/>
    <dataValidation allowBlank="1" showInputMessage="1" showErrorMessage="1" sqref="AA48"/>
    <dataValidation allowBlank="1" showInputMessage="1" showErrorMessage="1" sqref="AA49"/>
    <dataValidation allowBlank="1" showInputMessage="1" showErrorMessage="1" sqref="AA5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R11"/>
    <dataValidation allowBlank="1" showInputMessage="1" showErrorMessage="1" sqref="R12"/>
    <dataValidation allowBlank="1" showInputMessage="1" showErrorMessage="1" sqref="R13"/>
    <dataValidation allowBlank="1" showInputMessage="1" showErrorMessage="1" sqref="R14"/>
    <dataValidation allowBlank="1" showInputMessage="1" showErrorMessage="1" sqref="R15"/>
    <dataValidation allowBlank="1" showInputMessage="1" showErrorMessage="1" sqref="R16"/>
    <dataValidation allowBlank="1" showInputMessage="1" showErrorMessage="1" sqref="R17"/>
    <dataValidation allowBlank="1" showInputMessage="1" showErrorMessage="1" sqref="R18"/>
    <dataValidation allowBlank="1" showInputMessage="1" showErrorMessage="1" sqref="R19"/>
    <dataValidation allowBlank="1" showInputMessage="1" showErrorMessage="1" sqref="R20"/>
    <dataValidation allowBlank="1" showInputMessage="1" showErrorMessage="1" sqref="R21"/>
    <dataValidation allowBlank="1" showInputMessage="1" showErrorMessage="1" sqref="R22"/>
    <dataValidation allowBlank="1" showInputMessage="1" showErrorMessage="1" sqref="R23"/>
    <dataValidation allowBlank="1" showInputMessage="1" showErrorMessage="1" sqref="R24"/>
    <dataValidation allowBlank="1" showInputMessage="1" showErrorMessage="1" sqref="R25"/>
    <dataValidation allowBlank="1" showInputMessage="1" showErrorMessage="1" sqref="R26"/>
    <dataValidation allowBlank="1" showInputMessage="1" showErrorMessage="1" sqref="R27"/>
    <dataValidation allowBlank="1" showInputMessage="1" showErrorMessage="1" sqref="R28"/>
    <dataValidation allowBlank="1" showInputMessage="1" showErrorMessage="1" sqref="R29"/>
    <dataValidation allowBlank="1" showInputMessage="1" showErrorMessage="1" sqref="R30"/>
    <dataValidation allowBlank="1" showInputMessage="1" showErrorMessage="1" sqref="R31"/>
    <dataValidation allowBlank="1" showInputMessage="1" showErrorMessage="1" sqref="R32"/>
    <dataValidation allowBlank="1" showInputMessage="1" showErrorMessage="1" sqref="R33"/>
    <dataValidation allowBlank="1" showInputMessage="1" showErrorMessage="1" sqref="R34"/>
    <dataValidation allowBlank="1" showInputMessage="1" showErrorMessage="1" sqref="R35"/>
    <dataValidation allowBlank="1" showInputMessage="1" showErrorMessage="1" sqref="R36"/>
    <dataValidation allowBlank="1" showInputMessage="1" showErrorMessage="1" sqref="R37"/>
    <dataValidation allowBlank="1" showInputMessage="1" showErrorMessage="1" sqref="R38"/>
    <dataValidation allowBlank="1" showInputMessage="1" showErrorMessage="1" sqref="R39"/>
    <dataValidation allowBlank="1" showInputMessage="1" showErrorMessage="1" sqref="R40"/>
    <dataValidation allowBlank="1" showInputMessage="1" showErrorMessage="1" sqref="R41"/>
    <dataValidation allowBlank="1" showInputMessage="1" showErrorMessage="1" sqref="R42"/>
    <dataValidation allowBlank="1" showInputMessage="1" showErrorMessage="1" sqref="R43"/>
    <dataValidation allowBlank="1" showInputMessage="1" showErrorMessage="1" sqref="R44"/>
    <dataValidation allowBlank="1" showInputMessage="1" showErrorMessage="1" sqref="R45"/>
    <dataValidation allowBlank="1" showInputMessage="1" showErrorMessage="1" sqref="R46"/>
    <dataValidation allowBlank="1" showInputMessage="1" showErrorMessage="1" sqref="R47"/>
    <dataValidation allowBlank="1" showInputMessage="1" showErrorMessage="1" sqref="R48"/>
    <dataValidation allowBlank="1" showInputMessage="1" showErrorMessage="1" sqref="R49"/>
    <dataValidation allowBlank="1" showInputMessage="1" showErrorMessage="1" sqref="R50"/>
  </dataValidations>
  <pageMargins left="0.7" right="0.7" top="0.75" bottom="0.75" header="0.51180555555554996" footer="0.51180555555554996"/>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50"/>
  <sheetViews>
    <sheetView zoomScale="80" zoomScaleNormal="80" workbookViewId="0">
      <pane xSplit="3" ySplit="10" topLeftCell="D11" activePane="bottomRight" state="frozen"/>
      <selection pane="topRight"/>
      <selection pane="bottomLeft"/>
      <selection pane="bottomRight" activeCell="P32" sqref="P32"/>
    </sheetView>
  </sheetViews>
  <sheetFormatPr defaultRowHeight="15" x14ac:dyDescent="0.25"/>
  <cols>
    <col min="1" max="1" width="7" customWidth="1"/>
    <col min="2" max="2" width="0" hidden="1" customWidth="1"/>
    <col min="3" max="3" width="49.140625" customWidth="1"/>
    <col min="4" max="4" width="2.85546875" customWidth="1"/>
    <col min="5" max="5" width="14.85546875" customWidth="1"/>
    <col min="6" max="6" width="2.85546875" customWidth="1"/>
    <col min="7" max="7" width="10.28515625" customWidth="1"/>
    <col min="8" max="9" width="11.42578125" customWidth="1"/>
    <col min="10" max="10" width="42.7109375" customWidth="1"/>
    <col min="11" max="11" width="2.85546875" customWidth="1"/>
    <col min="12" max="14" width="7.140625" customWidth="1"/>
    <col min="15" max="15" width="2.85546875" customWidth="1"/>
    <col min="16" max="45" width="3.28515625" style="20" customWidth="1"/>
    <col min="46" max="46" width="4.28515625" style="20" customWidth="1"/>
    <col min="47" max="56" width="3.28515625" style="20" customWidth="1"/>
    <col min="57" max="61" width="4.28515625" style="20" customWidth="1"/>
    <col min="62" max="86" width="3.28515625" style="20" customWidth="1"/>
    <col min="87" max="87" width="3.5703125" style="21" customWidth="1"/>
    <col min="88" max="88" width="5.85546875" style="20" customWidth="1"/>
    <col min="89" max="89" width="51.5703125" style="20" customWidth="1"/>
    <col min="90" max="91" width="8.5703125" style="20" customWidth="1"/>
    <col min="92" max="92" width="34.140625" style="20" customWidth="1"/>
    <col min="93" max="100" width="8.5703125" style="20" customWidth="1"/>
    <col min="101" max="102" width="8.5703125" style="20" hidden="1" customWidth="1"/>
    <col min="103" max="116" width="8.5703125" style="20" customWidth="1"/>
    <col min="117" max="784" width="8.5703125" customWidth="1"/>
  </cols>
  <sheetData>
    <row r="1" spans="1:102" ht="19.5" customHeight="1" x14ac:dyDescent="0.25">
      <c r="A1" s="18">
        <v>14</v>
      </c>
      <c r="C1" s="79" t="s">
        <v>0</v>
      </c>
      <c r="D1" s="79"/>
      <c r="E1" s="79"/>
      <c r="F1" s="79"/>
      <c r="G1" s="79"/>
      <c r="H1" s="79"/>
      <c r="I1" s="79"/>
      <c r="J1" s="79"/>
      <c r="K1" s="79"/>
      <c r="L1" s="79"/>
      <c r="M1" s="79"/>
      <c r="N1" s="79"/>
      <c r="P1" s="19" t="s">
        <v>1</v>
      </c>
    </row>
    <row r="2" spans="1:102" ht="15.75" customHeight="1" x14ac:dyDescent="0.25">
      <c r="A2" s="16" t="s">
        <v>2</v>
      </c>
      <c r="B2" s="2"/>
      <c r="C2" s="4" t="s">
        <v>3</v>
      </c>
      <c r="D2" s="5"/>
      <c r="E2" s="15" t="s">
        <v>87</v>
      </c>
      <c r="F2" s="5"/>
      <c r="H2" s="6"/>
      <c r="I2" s="7"/>
      <c r="K2" s="8"/>
      <c r="L2" s="10"/>
      <c r="M2" s="9"/>
      <c r="N2" s="9"/>
      <c r="O2" s="8"/>
      <c r="P2" s="20" t="s">
        <v>5</v>
      </c>
      <c r="Q2" s="22"/>
      <c r="R2" s="22"/>
      <c r="S2" s="22"/>
      <c r="T2" s="22" t="s">
        <v>6</v>
      </c>
      <c r="U2" s="22" t="str">
        <f>MID(E2,6,20)</f>
        <v xml:space="preserve"> XII IPA 2</v>
      </c>
      <c r="V2" s="22"/>
      <c r="W2" s="22"/>
      <c r="X2" s="22"/>
      <c r="Y2" s="22"/>
      <c r="Z2" s="22"/>
      <c r="AA2" s="22"/>
      <c r="AB2" s="23"/>
      <c r="AC2" s="23"/>
      <c r="AD2" s="23"/>
      <c r="AE2" s="23"/>
      <c r="AF2" s="23"/>
    </row>
    <row r="3" spans="1:102" ht="15.75" customHeight="1" x14ac:dyDescent="0.25">
      <c r="A3" s="16" t="s">
        <v>7</v>
      </c>
      <c r="B3" s="2"/>
      <c r="C3" s="4" t="s">
        <v>8</v>
      </c>
      <c r="D3" s="5"/>
      <c r="E3" s="10" t="s">
        <v>9</v>
      </c>
      <c r="F3" s="5"/>
      <c r="H3" s="6" t="s">
        <v>10</v>
      </c>
      <c r="I3" s="7"/>
      <c r="K3" s="8"/>
      <c r="L3" s="10"/>
      <c r="M3" s="9"/>
      <c r="N3" s="9"/>
      <c r="O3" s="8"/>
      <c r="P3" s="20" t="s">
        <v>11</v>
      </c>
      <c r="Q3" s="22"/>
      <c r="R3" s="22"/>
      <c r="S3" s="22"/>
      <c r="T3" s="22" t="s">
        <v>6</v>
      </c>
      <c r="U3" s="22"/>
      <c r="V3" s="22"/>
      <c r="W3" s="22"/>
      <c r="X3" s="22"/>
      <c r="Y3" s="22"/>
      <c r="Z3" s="22"/>
      <c r="AA3" s="22"/>
      <c r="AB3" s="23"/>
      <c r="AC3" s="23"/>
      <c r="AD3" s="23"/>
      <c r="AE3" s="23"/>
      <c r="AF3" s="23"/>
    </row>
    <row r="4" spans="1:102" ht="15.75" customHeight="1" x14ac:dyDescent="0.25">
      <c r="A4" s="17" t="s">
        <v>12</v>
      </c>
      <c r="B4" s="2"/>
      <c r="C4" s="12">
        <v>78</v>
      </c>
      <c r="D4" s="5"/>
      <c r="E4" s="3"/>
      <c r="F4" s="5"/>
      <c r="G4" s="1"/>
      <c r="H4" s="6" t="s">
        <v>13</v>
      </c>
      <c r="I4" s="7"/>
      <c r="J4" s="8"/>
      <c r="K4" s="8"/>
      <c r="L4" s="10"/>
      <c r="M4" s="9"/>
      <c r="N4" s="9"/>
      <c r="O4" s="8"/>
      <c r="P4" s="24" t="s">
        <v>14</v>
      </c>
      <c r="Q4" s="22"/>
      <c r="R4" s="22"/>
      <c r="S4" s="22"/>
      <c r="T4" s="22"/>
      <c r="U4" s="22"/>
      <c r="V4" s="22"/>
      <c r="W4" s="22"/>
      <c r="X4" s="22"/>
      <c r="Y4" s="22"/>
      <c r="Z4" s="22"/>
      <c r="AA4" s="22"/>
      <c r="AB4" s="23"/>
      <c r="AC4" s="23"/>
      <c r="AD4" s="23"/>
      <c r="AE4" s="23"/>
      <c r="AF4" s="23"/>
    </row>
    <row r="5" spans="1:102" ht="15.75" hidden="1" customHeight="1" x14ac:dyDescent="0.25">
      <c r="A5" s="1"/>
      <c r="B5" s="2"/>
      <c r="C5" s="4"/>
      <c r="D5" s="5"/>
      <c r="E5" s="3"/>
      <c r="F5" s="5"/>
      <c r="G5" s="1"/>
      <c r="H5" s="6"/>
      <c r="I5" s="7"/>
      <c r="J5" s="8"/>
      <c r="K5" s="8"/>
      <c r="L5" s="10"/>
      <c r="M5" s="9"/>
      <c r="N5" s="9"/>
      <c r="O5" s="8"/>
      <c r="P5" s="22"/>
      <c r="Q5" s="22"/>
      <c r="R5" s="22"/>
      <c r="S5" s="22"/>
      <c r="T5" s="22"/>
      <c r="U5" s="22"/>
      <c r="V5" s="22"/>
      <c r="W5" s="22"/>
      <c r="X5" s="22"/>
      <c r="Y5" s="22"/>
      <c r="Z5" s="22"/>
      <c r="AA5" s="22"/>
      <c r="AB5" s="23"/>
      <c r="AC5" s="23"/>
      <c r="AD5" s="23"/>
      <c r="AE5" s="23"/>
      <c r="AF5" s="23"/>
    </row>
    <row r="6" spans="1:102" ht="15.75" hidden="1" customHeight="1" x14ac:dyDescent="0.25">
      <c r="B6" s="2"/>
      <c r="C6" s="4"/>
      <c r="D6" s="5"/>
      <c r="E6" s="3"/>
      <c r="F6" s="5"/>
      <c r="G6" s="1"/>
      <c r="H6" s="6"/>
      <c r="I6" s="7"/>
      <c r="J6" s="8"/>
      <c r="K6" s="8"/>
      <c r="L6" s="10"/>
      <c r="M6" s="9"/>
      <c r="N6" s="9"/>
      <c r="O6" s="8"/>
      <c r="P6" s="22"/>
      <c r="Q6" s="22"/>
      <c r="R6" s="22"/>
      <c r="S6" s="22"/>
      <c r="T6" s="22"/>
      <c r="U6" s="22"/>
      <c r="V6" s="22"/>
      <c r="W6" s="22"/>
      <c r="X6" s="22"/>
      <c r="Y6" s="22"/>
      <c r="Z6" s="22"/>
      <c r="AA6" s="22"/>
      <c r="AB6" s="23"/>
      <c r="AC6" s="23"/>
      <c r="AD6" s="23"/>
      <c r="AE6" s="23"/>
      <c r="AF6" s="23"/>
    </row>
    <row r="7" spans="1:102" ht="8.25" customHeight="1" x14ac:dyDescent="0.25">
      <c r="A7" s="1"/>
      <c r="B7" s="2"/>
      <c r="C7" s="4"/>
      <c r="D7" s="5"/>
      <c r="E7" s="3"/>
      <c r="F7" s="5"/>
      <c r="G7" s="1"/>
      <c r="H7" s="6"/>
      <c r="I7" s="7"/>
      <c r="J7" s="8"/>
      <c r="K7" s="8"/>
      <c r="L7" s="10"/>
      <c r="M7" s="9"/>
      <c r="N7" s="9"/>
      <c r="O7" s="8"/>
      <c r="P7" s="22"/>
      <c r="Q7" s="22"/>
      <c r="R7" s="22"/>
      <c r="S7" s="22"/>
      <c r="T7" s="22"/>
      <c r="U7" s="22"/>
      <c r="V7" s="22"/>
      <c r="W7" s="22"/>
      <c r="X7" s="22"/>
      <c r="Y7" s="22"/>
      <c r="Z7" s="22"/>
      <c r="AA7" s="22"/>
      <c r="AB7" s="23"/>
      <c r="AC7" s="23"/>
      <c r="AD7" s="23"/>
      <c r="AE7" s="23"/>
      <c r="AF7" s="23"/>
    </row>
    <row r="8" spans="1:102" ht="23.25" customHeight="1" thickBot="1" x14ac:dyDescent="0.35">
      <c r="A8" s="73" t="s">
        <v>15</v>
      </c>
      <c r="B8" s="75" t="s">
        <v>16</v>
      </c>
      <c r="C8" s="77" t="s">
        <v>17</v>
      </c>
      <c r="D8" s="11"/>
      <c r="E8" s="80" t="s">
        <v>18</v>
      </c>
      <c r="F8" s="11"/>
      <c r="G8" s="82" t="s">
        <v>19</v>
      </c>
      <c r="H8" s="83"/>
      <c r="I8" s="83"/>
      <c r="J8" s="84"/>
      <c r="K8" s="13"/>
      <c r="L8" s="95" t="s">
        <v>20</v>
      </c>
      <c r="M8" s="95"/>
      <c r="N8" s="95"/>
      <c r="O8" s="13"/>
      <c r="P8" s="25" t="s">
        <v>21</v>
      </c>
      <c r="Q8" s="26"/>
      <c r="R8" s="26"/>
      <c r="S8" s="26"/>
      <c r="T8" s="26"/>
      <c r="U8" s="26"/>
      <c r="V8" s="26"/>
      <c r="W8" s="26"/>
      <c r="X8" s="26"/>
      <c r="Y8" s="26"/>
      <c r="Z8" s="26"/>
      <c r="AA8" s="26"/>
      <c r="AB8" s="26"/>
      <c r="AC8" s="26"/>
      <c r="AD8" s="26"/>
      <c r="AE8" s="26"/>
      <c r="AF8" s="26"/>
      <c r="AG8" s="27"/>
      <c r="AH8" s="26"/>
      <c r="AI8" s="26"/>
      <c r="AJ8" s="26"/>
      <c r="AK8" s="26"/>
      <c r="AL8" s="26"/>
      <c r="AM8" s="26"/>
      <c r="AN8" s="26"/>
      <c r="AO8" s="26"/>
      <c r="AP8" s="26"/>
      <c r="AQ8" s="26"/>
      <c r="AR8" s="26"/>
      <c r="AS8" s="27"/>
      <c r="AT8" s="69" t="s">
        <v>22</v>
      </c>
      <c r="AU8" s="65" t="s">
        <v>23</v>
      </c>
      <c r="AV8" s="66"/>
      <c r="AW8" s="66"/>
      <c r="AX8" s="66"/>
      <c r="AY8" s="66"/>
      <c r="AZ8" s="66"/>
      <c r="BA8" s="66"/>
      <c r="BB8" s="66"/>
      <c r="BC8" s="66"/>
      <c r="BD8" s="66"/>
      <c r="BE8" s="69" t="s">
        <v>24</v>
      </c>
      <c r="BF8" s="71" t="s">
        <v>25</v>
      </c>
      <c r="BG8" s="71" t="s">
        <v>26</v>
      </c>
      <c r="BH8" s="69" t="s">
        <v>27</v>
      </c>
      <c r="BI8" s="53" t="s">
        <v>28</v>
      </c>
      <c r="BJ8" s="28"/>
      <c r="BK8" s="56" t="s">
        <v>29</v>
      </c>
      <c r="BL8" s="56"/>
      <c r="BM8" s="56"/>
      <c r="BN8" s="56"/>
      <c r="BO8" s="56"/>
      <c r="BP8" s="56"/>
      <c r="BQ8" s="56"/>
      <c r="BR8" s="56"/>
      <c r="BS8" s="56"/>
      <c r="BT8" s="56"/>
      <c r="BU8" s="57" t="s">
        <v>30</v>
      </c>
      <c r="BV8" s="28"/>
      <c r="BW8" s="59" t="s">
        <v>31</v>
      </c>
      <c r="BX8" s="60"/>
      <c r="BY8" s="60"/>
      <c r="BZ8" s="60"/>
      <c r="CA8" s="60"/>
      <c r="CB8" s="60"/>
      <c r="CC8" s="60"/>
      <c r="CD8" s="60"/>
      <c r="CE8" s="60"/>
      <c r="CF8" s="60"/>
      <c r="CG8" s="61"/>
      <c r="CH8" s="57" t="s">
        <v>32</v>
      </c>
      <c r="CJ8" s="49" t="s">
        <v>33</v>
      </c>
      <c r="CK8" s="49" t="s">
        <v>34</v>
      </c>
      <c r="CM8" s="29" t="s">
        <v>35</v>
      </c>
    </row>
    <row r="9" spans="1:102" ht="20.25" customHeight="1" thickTop="1" thickBot="1" x14ac:dyDescent="0.3">
      <c r="A9" s="73"/>
      <c r="B9" s="75"/>
      <c r="C9" s="77"/>
      <c r="D9" s="11"/>
      <c r="E9" s="81"/>
      <c r="F9" s="11"/>
      <c r="G9" s="85" t="s">
        <v>36</v>
      </c>
      <c r="H9" s="87" t="s">
        <v>37</v>
      </c>
      <c r="I9" s="88" t="s">
        <v>38</v>
      </c>
      <c r="J9" s="89" t="s">
        <v>39</v>
      </c>
      <c r="K9" s="13"/>
      <c r="L9" s="90" t="s">
        <v>40</v>
      </c>
      <c r="M9" s="92" t="s">
        <v>25</v>
      </c>
      <c r="N9" s="93" t="s">
        <v>41</v>
      </c>
      <c r="O9" s="13"/>
      <c r="P9" s="50">
        <v>1</v>
      </c>
      <c r="Q9" s="51"/>
      <c r="R9" s="52"/>
      <c r="S9" s="50">
        <v>2</v>
      </c>
      <c r="T9" s="51"/>
      <c r="U9" s="52"/>
      <c r="V9" s="50">
        <v>3</v>
      </c>
      <c r="W9" s="51"/>
      <c r="X9" s="52"/>
      <c r="Y9" s="50">
        <v>4</v>
      </c>
      <c r="Z9" s="51"/>
      <c r="AA9" s="52"/>
      <c r="AB9" s="50">
        <v>5</v>
      </c>
      <c r="AC9" s="51"/>
      <c r="AD9" s="52"/>
      <c r="AE9" s="50">
        <v>6</v>
      </c>
      <c r="AF9" s="51"/>
      <c r="AG9" s="52"/>
      <c r="AH9" s="50">
        <v>7</v>
      </c>
      <c r="AI9" s="51"/>
      <c r="AJ9" s="52"/>
      <c r="AK9" s="50">
        <v>8</v>
      </c>
      <c r="AL9" s="51"/>
      <c r="AM9" s="52"/>
      <c r="AN9" s="50">
        <v>9</v>
      </c>
      <c r="AO9" s="51"/>
      <c r="AP9" s="52"/>
      <c r="AQ9" s="50">
        <v>10</v>
      </c>
      <c r="AR9" s="51"/>
      <c r="AS9" s="52"/>
      <c r="AT9" s="70"/>
      <c r="AU9" s="67"/>
      <c r="AV9" s="68"/>
      <c r="AW9" s="68"/>
      <c r="AX9" s="68"/>
      <c r="AY9" s="68"/>
      <c r="AZ9" s="68"/>
      <c r="BA9" s="68"/>
      <c r="BB9" s="68"/>
      <c r="BC9" s="68"/>
      <c r="BD9" s="68"/>
      <c r="BE9" s="70"/>
      <c r="BF9" s="72"/>
      <c r="BG9" s="72"/>
      <c r="BH9" s="70"/>
      <c r="BI9" s="54"/>
      <c r="BJ9" s="28"/>
      <c r="BK9" s="56"/>
      <c r="BL9" s="56"/>
      <c r="BM9" s="56"/>
      <c r="BN9" s="56"/>
      <c r="BO9" s="56"/>
      <c r="BP9" s="56"/>
      <c r="BQ9" s="56"/>
      <c r="BR9" s="56"/>
      <c r="BS9" s="56"/>
      <c r="BT9" s="56"/>
      <c r="BU9" s="57"/>
      <c r="BV9" s="28"/>
      <c r="BW9" s="62"/>
      <c r="BX9" s="63"/>
      <c r="BY9" s="63"/>
      <c r="BZ9" s="63"/>
      <c r="CA9" s="63"/>
      <c r="CB9" s="63"/>
      <c r="CC9" s="63"/>
      <c r="CD9" s="63"/>
      <c r="CE9" s="63"/>
      <c r="CF9" s="63"/>
      <c r="CG9" s="64"/>
      <c r="CH9" s="57"/>
      <c r="CJ9" s="49"/>
      <c r="CK9" s="49"/>
      <c r="CM9" s="30" t="s">
        <v>42</v>
      </c>
      <c r="CN9" s="31" t="s">
        <v>43</v>
      </c>
      <c r="CW9" s="20">
        <v>0</v>
      </c>
      <c r="CX9" s="20" t="str">
        <f>(IF(CN10="","","Perlu tingkatkan pemahaman  "))&amp;(IF(CN10="","",CN10&amp;", "))&amp;(IF(CN11="","",CN11&amp;", "))&amp;(IF(CN12="","",CN12&amp;", "))&amp;(IF(CN13="","",CN13&amp;", "))&amp;(IF(CN14="","",CN14&amp;", "))&amp;(IF(CN15="","",CN15&amp;", "))&amp;(IF(CN16="","",CN16&amp;", "))&amp;(IF(CN17="","",CN17&amp;", "))&amp;(IF(CN18="","",CN18&amp;", "))&amp;(IF(CN19="","",CN19&amp;"."))</f>
        <v xml:space="preserve">Perlu tingkatkan pemahaman  Menyampaikan sambutan dalam bentuk  pasrah penganten atau panampi pasrah penganten dalam upacara adat pengantin Jawa, Membaca nyaring wacana berhuruf Jawa 20-50 kalimat, Menulis naskah drama atau sandiwara, </v>
      </c>
    </row>
    <row r="10" spans="1:102" ht="24" customHeight="1" thickTop="1" x14ac:dyDescent="0.25">
      <c r="A10" s="74"/>
      <c r="B10" s="76"/>
      <c r="C10" s="78"/>
      <c r="D10" s="11"/>
      <c r="E10" s="81"/>
      <c r="F10" s="11"/>
      <c r="G10" s="86"/>
      <c r="H10" s="87"/>
      <c r="I10" s="88"/>
      <c r="J10" s="89"/>
      <c r="K10" s="13"/>
      <c r="L10" s="91"/>
      <c r="M10" s="90"/>
      <c r="N10" s="94"/>
      <c r="O10" s="13"/>
      <c r="P10" s="32" t="s">
        <v>44</v>
      </c>
      <c r="Q10" s="32" t="s">
        <v>45</v>
      </c>
      <c r="R10" s="32" t="s">
        <v>46</v>
      </c>
      <c r="S10" s="32" t="s">
        <v>44</v>
      </c>
      <c r="T10" s="32" t="s">
        <v>45</v>
      </c>
      <c r="U10" s="32" t="s">
        <v>47</v>
      </c>
      <c r="V10" s="32" t="s">
        <v>44</v>
      </c>
      <c r="W10" s="32" t="s">
        <v>45</v>
      </c>
      <c r="X10" s="32" t="s">
        <v>48</v>
      </c>
      <c r="Y10" s="32" t="s">
        <v>44</v>
      </c>
      <c r="Z10" s="32" t="s">
        <v>45</v>
      </c>
      <c r="AA10" s="32" t="s">
        <v>49</v>
      </c>
      <c r="AB10" s="32" t="s">
        <v>44</v>
      </c>
      <c r="AC10" s="32" t="s">
        <v>45</v>
      </c>
      <c r="AD10" s="32" t="s">
        <v>50</v>
      </c>
      <c r="AE10" s="32" t="s">
        <v>44</v>
      </c>
      <c r="AF10" s="32" t="s">
        <v>45</v>
      </c>
      <c r="AG10" s="32" t="s">
        <v>51</v>
      </c>
      <c r="AH10" s="32" t="s">
        <v>44</v>
      </c>
      <c r="AI10" s="32" t="s">
        <v>45</v>
      </c>
      <c r="AJ10" s="32" t="s">
        <v>52</v>
      </c>
      <c r="AK10" s="32" t="s">
        <v>44</v>
      </c>
      <c r="AL10" s="32" t="s">
        <v>45</v>
      </c>
      <c r="AM10" s="32" t="s">
        <v>53</v>
      </c>
      <c r="AN10" s="32" t="s">
        <v>44</v>
      </c>
      <c r="AO10" s="32" t="s">
        <v>45</v>
      </c>
      <c r="AP10" s="32" t="s">
        <v>54</v>
      </c>
      <c r="AQ10" s="32" t="s">
        <v>44</v>
      </c>
      <c r="AR10" s="32" t="s">
        <v>45</v>
      </c>
      <c r="AS10" s="33" t="s">
        <v>55</v>
      </c>
      <c r="AT10" s="70"/>
      <c r="AU10" s="32">
        <v>1</v>
      </c>
      <c r="AV10" s="32">
        <v>2</v>
      </c>
      <c r="AW10" s="32">
        <v>3</v>
      </c>
      <c r="AX10" s="32">
        <v>4</v>
      </c>
      <c r="AY10" s="32">
        <v>5</v>
      </c>
      <c r="AZ10" s="32">
        <v>6</v>
      </c>
      <c r="BA10" s="32">
        <v>7</v>
      </c>
      <c r="BB10" s="32">
        <v>8</v>
      </c>
      <c r="BC10" s="32">
        <v>9</v>
      </c>
      <c r="BD10" s="32">
        <v>10</v>
      </c>
      <c r="BE10" s="70"/>
      <c r="BF10" s="72"/>
      <c r="BG10" s="72"/>
      <c r="BH10" s="70"/>
      <c r="BI10" s="55"/>
      <c r="BJ10" s="28"/>
      <c r="BK10" s="34">
        <v>1</v>
      </c>
      <c r="BL10" s="34">
        <v>2</v>
      </c>
      <c r="BM10" s="34">
        <v>3</v>
      </c>
      <c r="BN10" s="34">
        <v>4</v>
      </c>
      <c r="BO10" s="34">
        <v>5</v>
      </c>
      <c r="BP10" s="34">
        <v>6</v>
      </c>
      <c r="BQ10" s="34">
        <v>7</v>
      </c>
      <c r="BR10" s="34">
        <v>8</v>
      </c>
      <c r="BS10" s="34">
        <v>9</v>
      </c>
      <c r="BT10" s="34">
        <v>10</v>
      </c>
      <c r="BU10" s="58"/>
      <c r="BV10" s="28"/>
      <c r="BW10" s="34">
        <v>1</v>
      </c>
      <c r="BX10" s="34">
        <v>2</v>
      </c>
      <c r="BY10" s="34">
        <v>3</v>
      </c>
      <c r="BZ10" s="34">
        <v>4</v>
      </c>
      <c r="CA10" s="34">
        <v>5</v>
      </c>
      <c r="CB10" s="34">
        <v>6</v>
      </c>
      <c r="CC10" s="34">
        <v>7</v>
      </c>
      <c r="CD10" s="34">
        <v>8</v>
      </c>
      <c r="CE10" s="34">
        <v>9</v>
      </c>
      <c r="CF10" s="34">
        <v>10</v>
      </c>
      <c r="CG10" s="34" t="s">
        <v>56</v>
      </c>
      <c r="CH10" s="58"/>
      <c r="CJ10" s="49"/>
      <c r="CK10" s="49"/>
      <c r="CM10" s="35">
        <v>1</v>
      </c>
      <c r="CN10" s="47" t="s">
        <v>211</v>
      </c>
      <c r="CW10" s="20">
        <v>1</v>
      </c>
      <c r="CX10" s="20" t="str">
        <f>(IF(CN11="","","Sudah memahami tentang "))&amp;(IF(CN11="","",CN11&amp;", "))&amp;(IF(CN12="","",CN12&amp;", "))&amp;(IF(CN13="","",CN13&amp;", "))&amp;(IF(CN14="","",CN14&amp;", "))&amp;(IF(CN15="","",CN15&amp;", "))&amp;(IF(CN16="","",CN16&amp;", "))&amp;(IF(CN17="","",CN17&amp;", "))&amp;(IF(CN18="","",CN18&amp;", "))&amp;(IF(CN19="","",CN19&amp;", "))&amp;(IF(CN10="","","Perlu tingkatkan pemahaman  "&amp;CN10&amp;"."))</f>
        <v>Sudah memahami tentang Membaca nyaring wacana berhuruf Jawa 20-50 kalimat, Menulis naskah drama atau sandiwara, Perlu tingkatkan pemahaman  Menyampaikan sambutan dalam bentuk  pasrah penganten atau panampi pasrah penganten dalam upacara adat pengantin Jawa.</v>
      </c>
    </row>
    <row r="11" spans="1:102" x14ac:dyDescent="0.25">
      <c r="A11" s="14">
        <v>1</v>
      </c>
      <c r="B11" s="14">
        <v>9414</v>
      </c>
      <c r="C11" s="14" t="s">
        <v>88</v>
      </c>
      <c r="E11" s="31">
        <f t="shared" ref="E11:E50" si="0">G11</f>
        <v>84</v>
      </c>
      <c r="F11" s="20"/>
      <c r="G11" s="31">
        <f t="shared" ref="G11:G50" si="1">IF(BI11="","",BI11)</f>
        <v>84</v>
      </c>
      <c r="H11" s="31">
        <f t="shared" ref="H11:H50" si="2">IF(BU11="","",BU11)</f>
        <v>87</v>
      </c>
      <c r="I11" s="31" t="str">
        <f t="shared" ref="I11:I50" si="3">IF(CH11="","",CH11)</f>
        <v>B</v>
      </c>
      <c r="J11" s="31" t="str">
        <f t="shared" ref="J11:J50" si="4">IF(CK11="","",CK11)</f>
        <v xml:space="preserve">Sudah memahami tentang Menyampaikan sambutan dalam bentuk  pasrah penganten atau panampi pasrah penganten dalam upacara adat pengantin Jawa, Membaca nyaring wacana berhuruf Jawa 20-50 kalimat, Menulis naskah drama atau sandiwara, </v>
      </c>
      <c r="K11" s="20"/>
      <c r="L11" s="31">
        <f t="shared" ref="L11:L50" si="5">IF(AT11="","",AT11)</f>
        <v>85</v>
      </c>
      <c r="M11" s="31">
        <f t="shared" ref="M11:M50" si="6">IF(BF11="","",BF11)</f>
        <v>90</v>
      </c>
      <c r="N11" s="31">
        <f t="shared" ref="N11:N50" si="7">IF(BG11="","",BG11)</f>
        <v>74</v>
      </c>
      <c r="P11" s="36">
        <v>85</v>
      </c>
      <c r="Q11" s="36"/>
      <c r="R11" s="37">
        <f t="shared" ref="R11:R50" si="8">IF(P11="","",IF(P11&gt;=$C$4,P11,IF(Q11&gt;=$C$4,$C$4,MAX(P11:Q11))))</f>
        <v>85</v>
      </c>
      <c r="S11" s="36">
        <v>85</v>
      </c>
      <c r="T11" s="36"/>
      <c r="U11" s="37">
        <f t="shared" ref="U11:U50" si="9">IF(S11="","",IF(S11&gt;=$C$4,S11,IF(T11&gt;=$C$4,$C$4,MAX(S11:T11))))</f>
        <v>85</v>
      </c>
      <c r="V11" s="36">
        <v>85</v>
      </c>
      <c r="W11" s="36"/>
      <c r="X11" s="37">
        <f t="shared" ref="X11:X50" si="10">IF(V11="","",IF(V11&gt;=$C$4,V11,IF(W11&gt;=$C$4,$C$4,MAX(V11:W11))))</f>
        <v>85</v>
      </c>
      <c r="Y11" s="36"/>
      <c r="Z11" s="36"/>
      <c r="AA11" s="37" t="str">
        <f t="shared" ref="AA11:AA50" si="11">IF(Y11="","",IF(Y11&gt;=$C$4,Y11,IF(Z11&gt;=$C$4,$C$4,MAX(Y11:Z11))))</f>
        <v/>
      </c>
      <c r="AB11" s="36"/>
      <c r="AC11" s="36"/>
      <c r="AD11" s="37" t="str">
        <f t="shared" ref="AD11:AD50" si="12">IF(AB11="","",IF(AB11&gt;=$C$4,AB11,IF(AC11&gt;=$C$4,$C$4,MAX(AB11:AC11))))</f>
        <v/>
      </c>
      <c r="AE11" s="36"/>
      <c r="AF11" s="36"/>
      <c r="AG11" s="37" t="str">
        <f t="shared" ref="AG11:AG50" si="13">IF(AE11="","",IF(AE11&gt;=$C$4,AE11,IF(AF11&gt;=$C$4,$C$4,MAX(AE11:AF11))))</f>
        <v/>
      </c>
      <c r="AH11" s="36"/>
      <c r="AI11" s="36"/>
      <c r="AJ11" s="37" t="str">
        <f t="shared" ref="AJ11:AJ50" si="14">IF(AH11="","",IF(AH11&gt;=$C$4,AH11,IF(AI11&gt;=$C$4,$C$4,MAX(AH11:AI11))))</f>
        <v/>
      </c>
      <c r="AK11" s="36"/>
      <c r="AL11" s="36"/>
      <c r="AM11" s="37" t="str">
        <f t="shared" ref="AM11:AM50" si="15">IF(AK11="","",IF(AK11&gt;=$C$4,AK11,IF(AL11&gt;=$C$4,$C$4,MAX(AK11:AL11))))</f>
        <v/>
      </c>
      <c r="AN11" s="36"/>
      <c r="AO11" s="36"/>
      <c r="AP11" s="37" t="str">
        <f t="shared" ref="AP11:AP50" si="16">IF(AN11="","",IF(AN11&gt;=$C$4,AN11,IF(AO11&gt;=$C$4,$C$4,MAX(AN11:AO11))))</f>
        <v/>
      </c>
      <c r="AQ11" s="36"/>
      <c r="AR11" s="36"/>
      <c r="AS11" s="37" t="str">
        <f t="shared" ref="AS11:AS50" si="17">IF(AQ11="","",IF(AQ11&gt;=$C$4,AQ11,IF(AR11&gt;=$C$4,$C$4,MAX(AQ11:AR11))))</f>
        <v/>
      </c>
      <c r="AT11" s="37">
        <f t="shared" ref="AT11:AT50" si="18">IF(R11="","",ROUND(AVERAGE(R11,U11,AJ11,AM11,AP11,AS11,X11,AA11,AD11,AG11),0))</f>
        <v>85</v>
      </c>
      <c r="AU11" s="36">
        <v>80</v>
      </c>
      <c r="AV11" s="36">
        <v>85</v>
      </c>
      <c r="AW11" s="36">
        <v>85</v>
      </c>
      <c r="AX11" s="36"/>
      <c r="AY11" s="36"/>
      <c r="AZ11" s="36"/>
      <c r="BA11" s="36"/>
      <c r="BB11" s="36"/>
      <c r="BC11" s="36"/>
      <c r="BD11" s="36"/>
      <c r="BE11" s="37">
        <f t="shared" ref="BE11:BE50" si="19">IF(AU11="","",ROUND(AVERAGE(AU11:BD11),0))</f>
        <v>83</v>
      </c>
      <c r="BF11" s="36">
        <v>90</v>
      </c>
      <c r="BG11" s="36">
        <v>74</v>
      </c>
      <c r="BH11" s="38">
        <f t="shared" ref="BH11:BH50" si="20">IF(AT11="","",IF(BF11="",AVERAGE(AT11,BE11),(2*(SUM(AT11,BE11))+AVERAGE(BF11:BG11))/5))</f>
        <v>83.6</v>
      </c>
      <c r="BI11" s="39">
        <f t="shared" ref="BI11:BI50" si="21">IF(BH11="","",ROUND(BH11,0))</f>
        <v>84</v>
      </c>
      <c r="BJ11" s="40"/>
      <c r="BK11" s="36">
        <v>90</v>
      </c>
      <c r="BL11" s="36">
        <v>85</v>
      </c>
      <c r="BM11" s="36">
        <v>85</v>
      </c>
      <c r="BN11" s="36"/>
      <c r="BO11" s="36"/>
      <c r="BP11" s="36"/>
      <c r="BQ11" s="36"/>
      <c r="BR11" s="36"/>
      <c r="BS11" s="36"/>
      <c r="BT11" s="36"/>
      <c r="BU11" s="41">
        <f t="shared" ref="BU11:BU50" si="22">IF(BK11="","",ROUND(AVERAGE(BK11:BT11),0))</f>
        <v>87</v>
      </c>
      <c r="BV11" s="40"/>
      <c r="BW11" s="36">
        <v>85</v>
      </c>
      <c r="BX11" s="36"/>
      <c r="BY11" s="36"/>
      <c r="BZ11" s="36"/>
      <c r="CA11" s="36"/>
      <c r="CB11" s="36"/>
      <c r="CC11" s="36"/>
      <c r="CD11" s="36"/>
      <c r="CE11" s="36"/>
      <c r="CF11" s="36"/>
      <c r="CG11" s="37">
        <f t="shared" ref="CG11:CG50" si="23">IF(BW11="","",ROUND(AVERAGE(BW11:CF11),0))</f>
        <v>85</v>
      </c>
      <c r="CH11" s="42" t="str">
        <f t="shared" ref="CH11:CH50" si="24">IF(CG11="","",IF(CG11&gt;=86,"A",IF(CG11&gt;=71,"B",IF(CG11&gt;=56,"C",IF(CG11&gt;=41,"D","E")))))</f>
        <v>B</v>
      </c>
      <c r="CI11" s="43"/>
      <c r="CJ11" s="45">
        <v>11</v>
      </c>
      <c r="CK11" s="44" t="str">
        <f t="shared" ref="CK11:CK50" si="25">IF(CJ11="","",VLOOKUP(CJ11,$CW$9:$CX$20,2,0))</f>
        <v xml:space="preserve">Sudah memahami tentang Menyampaikan sambutan dalam bentuk  pasrah penganten atau panampi pasrah penganten dalam upacara adat pengantin Jawa, Membaca nyaring wacana berhuruf Jawa 20-50 kalimat, Menulis naskah drama atau sandiwara, </v>
      </c>
      <c r="CM11" s="35">
        <v>2</v>
      </c>
      <c r="CN11" s="47" t="s">
        <v>212</v>
      </c>
      <c r="CW11" s="20">
        <v>2</v>
      </c>
      <c r="CX11" s="20" t="str">
        <f>(IF(CN10="","","Sudah memahami tentang "))&amp;(IF(CN10="","",CN10&amp;", "))&amp;(IF(CN12="","",CN12&amp;", "))&amp;(IF(CN13="","",CN13&amp;", "))&amp;(IF(CN14="","",CN14&amp;", "))&amp;(IF(CN15="","",CN15&amp;", "))&amp;(IF(CN16="","",CN16&amp;", "))&amp;(IF(CN17="","",CN17&amp;", "))&amp;(IF(CN18="","",CN18&amp;", "))&amp;(IF(CN19="","",CN19&amp;", "))&amp;(IF(CN11="","","Perlu tingkatkan pemahaman  "&amp;CN11&amp;"."))</f>
        <v>Sudah memahami tentang Menyampaikan sambutan dalam bentuk  pasrah penganten atau panampi pasrah penganten dalam upacara adat pengantin Jawa, Menulis naskah drama atau sandiwara, Perlu tingkatkan pemahaman  Membaca nyaring wacana berhuruf Jawa 20-50 kalimat.</v>
      </c>
    </row>
    <row r="12" spans="1:102" x14ac:dyDescent="0.25">
      <c r="A12" s="14">
        <v>2</v>
      </c>
      <c r="B12" s="14">
        <v>9428</v>
      </c>
      <c r="C12" s="14" t="s">
        <v>89</v>
      </c>
      <c r="E12" s="31">
        <f t="shared" si="0"/>
        <v>84</v>
      </c>
      <c r="F12" s="20"/>
      <c r="G12" s="31">
        <f t="shared" si="1"/>
        <v>84</v>
      </c>
      <c r="H12" s="31">
        <f t="shared" si="2"/>
        <v>85</v>
      </c>
      <c r="I12" s="31" t="str">
        <f t="shared" si="3"/>
        <v>B</v>
      </c>
      <c r="J12" s="31" t="str">
        <f t="shared" si="4"/>
        <v xml:space="preserve">Sudah memahami tentang Menyampaikan sambutan dalam bentuk  pasrah penganten atau panampi pasrah penganten dalam upacara adat pengantin Jawa, Membaca nyaring wacana berhuruf Jawa 20-50 kalimat, Menulis naskah drama atau sandiwara, </v>
      </c>
      <c r="K12" s="20"/>
      <c r="L12" s="31">
        <f t="shared" si="5"/>
        <v>85</v>
      </c>
      <c r="M12" s="31">
        <f t="shared" si="6"/>
        <v>85</v>
      </c>
      <c r="N12" s="31">
        <f t="shared" si="7"/>
        <v>78</v>
      </c>
      <c r="P12" s="36">
        <v>85</v>
      </c>
      <c r="Q12" s="36"/>
      <c r="R12" s="37">
        <f t="shared" si="8"/>
        <v>85</v>
      </c>
      <c r="S12" s="36">
        <v>85</v>
      </c>
      <c r="T12" s="36"/>
      <c r="U12" s="37">
        <f t="shared" si="9"/>
        <v>85</v>
      </c>
      <c r="V12" s="36">
        <v>85</v>
      </c>
      <c r="W12" s="36"/>
      <c r="X12" s="37">
        <f t="shared" si="10"/>
        <v>85</v>
      </c>
      <c r="Y12" s="36"/>
      <c r="Z12" s="36"/>
      <c r="AA12" s="37" t="str">
        <f t="shared" si="11"/>
        <v/>
      </c>
      <c r="AB12" s="36"/>
      <c r="AC12" s="36"/>
      <c r="AD12" s="37" t="str">
        <f t="shared" si="12"/>
        <v/>
      </c>
      <c r="AE12" s="36"/>
      <c r="AF12" s="36"/>
      <c r="AG12" s="37" t="str">
        <f t="shared" si="13"/>
        <v/>
      </c>
      <c r="AH12" s="36"/>
      <c r="AI12" s="36"/>
      <c r="AJ12" s="37" t="str">
        <f t="shared" si="14"/>
        <v/>
      </c>
      <c r="AK12" s="36"/>
      <c r="AL12" s="36"/>
      <c r="AM12" s="37" t="str">
        <f t="shared" si="15"/>
        <v/>
      </c>
      <c r="AN12" s="36"/>
      <c r="AO12" s="36"/>
      <c r="AP12" s="37" t="str">
        <f t="shared" si="16"/>
        <v/>
      </c>
      <c r="AQ12" s="36"/>
      <c r="AR12" s="36"/>
      <c r="AS12" s="37" t="str">
        <f t="shared" si="17"/>
        <v/>
      </c>
      <c r="AT12" s="37">
        <f t="shared" si="18"/>
        <v>85</v>
      </c>
      <c r="AU12" s="36">
        <v>80</v>
      </c>
      <c r="AV12" s="36">
        <v>85</v>
      </c>
      <c r="AW12" s="36">
        <v>85</v>
      </c>
      <c r="AX12" s="36"/>
      <c r="AY12" s="36"/>
      <c r="AZ12" s="36"/>
      <c r="BA12" s="36"/>
      <c r="BB12" s="36"/>
      <c r="BC12" s="36"/>
      <c r="BD12" s="36"/>
      <c r="BE12" s="37">
        <f t="shared" si="19"/>
        <v>83</v>
      </c>
      <c r="BF12" s="36">
        <v>85</v>
      </c>
      <c r="BG12" s="36">
        <v>78</v>
      </c>
      <c r="BH12" s="38">
        <f t="shared" si="20"/>
        <v>83.5</v>
      </c>
      <c r="BI12" s="39">
        <f t="shared" si="21"/>
        <v>84</v>
      </c>
      <c r="BJ12" s="40"/>
      <c r="BK12" s="36">
        <v>85</v>
      </c>
      <c r="BL12" s="36">
        <v>85</v>
      </c>
      <c r="BM12" s="36">
        <v>85</v>
      </c>
      <c r="BN12" s="36"/>
      <c r="BO12" s="36"/>
      <c r="BP12" s="36"/>
      <c r="BQ12" s="36"/>
      <c r="BR12" s="36"/>
      <c r="BS12" s="36"/>
      <c r="BT12" s="36"/>
      <c r="BU12" s="41">
        <f t="shared" si="22"/>
        <v>85</v>
      </c>
      <c r="BV12" s="40"/>
      <c r="BW12" s="36">
        <v>85</v>
      </c>
      <c r="BX12" s="36"/>
      <c r="BY12" s="36"/>
      <c r="BZ12" s="36"/>
      <c r="CA12" s="36"/>
      <c r="CB12" s="36"/>
      <c r="CC12" s="36"/>
      <c r="CD12" s="36"/>
      <c r="CE12" s="36"/>
      <c r="CF12" s="36"/>
      <c r="CG12" s="37">
        <f t="shared" si="23"/>
        <v>85</v>
      </c>
      <c r="CH12" s="42" t="str">
        <f t="shared" si="24"/>
        <v>B</v>
      </c>
      <c r="CI12" s="43"/>
      <c r="CJ12" s="45">
        <v>11</v>
      </c>
      <c r="CK12" s="44" t="str">
        <f t="shared" si="25"/>
        <v xml:space="preserve">Sudah memahami tentang Menyampaikan sambutan dalam bentuk  pasrah penganten atau panampi pasrah penganten dalam upacara adat pengantin Jawa, Membaca nyaring wacana berhuruf Jawa 20-50 kalimat, Menulis naskah drama atau sandiwara, </v>
      </c>
      <c r="CM12" s="35">
        <v>3</v>
      </c>
      <c r="CN12" s="48" t="s">
        <v>213</v>
      </c>
      <c r="CW12" s="20">
        <v>3</v>
      </c>
      <c r="CX12" s="20" t="str">
        <f>(IF(CN10="","","Sudah memahami tentang "))&amp;(IF(CN10="","",CN10&amp;", "))&amp;(IF(CN11="","",CN11&amp;", "))&amp;(IF(CN13="","",CN13&amp;", "))&amp;(IF(CN14="","",CN14&amp;", "))&amp;(IF(CN15="","",CN15&amp;", "))&amp;(IF(CN16="","",CN16&amp;", "))&amp;(IF(CN17="","",CN17&amp;", "))&amp;(IF(CN18="","",CN18&amp;", "))&amp;(IF(CN19="","",CN19&amp;", "))&amp;(IF(CN12="","","Perlu tingkatkan pemahaman  "&amp;CN12&amp;"."))</f>
        <v>Sudah memahami tentang Menyampaikan sambutan dalam bentuk  pasrah penganten atau panampi pasrah penganten dalam upacara adat pengantin Jawa, Membaca nyaring wacana berhuruf Jawa 20-50 kalimat, Perlu tingkatkan pemahaman  Menulis naskah drama atau sandiwara.</v>
      </c>
    </row>
    <row r="13" spans="1:102" x14ac:dyDescent="0.25">
      <c r="A13" s="14">
        <v>3</v>
      </c>
      <c r="B13" s="14">
        <v>9890</v>
      </c>
      <c r="C13" s="14" t="s">
        <v>90</v>
      </c>
      <c r="E13" s="31">
        <f t="shared" si="0"/>
        <v>83</v>
      </c>
      <c r="F13" s="20"/>
      <c r="G13" s="31">
        <f t="shared" si="1"/>
        <v>83</v>
      </c>
      <c r="H13" s="31">
        <f t="shared" si="2"/>
        <v>90</v>
      </c>
      <c r="I13" s="31" t="str">
        <f t="shared" si="3"/>
        <v>B</v>
      </c>
      <c r="J13" s="31" t="str">
        <f t="shared" si="4"/>
        <v xml:space="preserve">Sudah memahami tentang Menyampaikan sambutan dalam bentuk  pasrah penganten atau panampi pasrah penganten dalam upacara adat pengantin Jawa, Membaca nyaring wacana berhuruf Jawa 20-50 kalimat, Menulis naskah drama atau sandiwara, </v>
      </c>
      <c r="K13" s="20"/>
      <c r="L13" s="31">
        <f t="shared" si="5"/>
        <v>83</v>
      </c>
      <c r="M13" s="31">
        <f t="shared" si="6"/>
        <v>90</v>
      </c>
      <c r="N13" s="31">
        <f t="shared" si="7"/>
        <v>80</v>
      </c>
      <c r="P13" s="36">
        <v>85</v>
      </c>
      <c r="Q13" s="36"/>
      <c r="R13" s="37">
        <f t="shared" si="8"/>
        <v>85</v>
      </c>
      <c r="S13" s="36">
        <v>85</v>
      </c>
      <c r="T13" s="36"/>
      <c r="U13" s="37">
        <f t="shared" si="9"/>
        <v>85</v>
      </c>
      <c r="V13" s="36">
        <v>80</v>
      </c>
      <c r="W13" s="36"/>
      <c r="X13" s="37">
        <f t="shared" si="10"/>
        <v>80</v>
      </c>
      <c r="Y13" s="36"/>
      <c r="Z13" s="36"/>
      <c r="AA13" s="37" t="str">
        <f t="shared" si="11"/>
        <v/>
      </c>
      <c r="AB13" s="36"/>
      <c r="AC13" s="36"/>
      <c r="AD13" s="37" t="str">
        <f t="shared" si="12"/>
        <v/>
      </c>
      <c r="AE13" s="36"/>
      <c r="AF13" s="36"/>
      <c r="AG13" s="37" t="str">
        <f t="shared" si="13"/>
        <v/>
      </c>
      <c r="AH13" s="36"/>
      <c r="AI13" s="36"/>
      <c r="AJ13" s="37" t="str">
        <f t="shared" si="14"/>
        <v/>
      </c>
      <c r="AK13" s="36"/>
      <c r="AL13" s="36"/>
      <c r="AM13" s="37" t="str">
        <f t="shared" si="15"/>
        <v/>
      </c>
      <c r="AN13" s="36"/>
      <c r="AO13" s="36"/>
      <c r="AP13" s="37" t="str">
        <f t="shared" si="16"/>
        <v/>
      </c>
      <c r="AQ13" s="36"/>
      <c r="AR13" s="36"/>
      <c r="AS13" s="37" t="str">
        <f t="shared" si="17"/>
        <v/>
      </c>
      <c r="AT13" s="37">
        <f t="shared" si="18"/>
        <v>83</v>
      </c>
      <c r="AU13" s="36">
        <v>80</v>
      </c>
      <c r="AV13" s="36">
        <v>85</v>
      </c>
      <c r="AW13" s="36">
        <v>85</v>
      </c>
      <c r="AX13" s="36"/>
      <c r="AY13" s="36"/>
      <c r="AZ13" s="36"/>
      <c r="BA13" s="36"/>
      <c r="BB13" s="36"/>
      <c r="BC13" s="36"/>
      <c r="BD13" s="36"/>
      <c r="BE13" s="37">
        <f t="shared" si="19"/>
        <v>83</v>
      </c>
      <c r="BF13" s="36">
        <v>90</v>
      </c>
      <c r="BG13" s="36">
        <v>80</v>
      </c>
      <c r="BH13" s="38">
        <f t="shared" si="20"/>
        <v>83.4</v>
      </c>
      <c r="BI13" s="39">
        <f t="shared" si="21"/>
        <v>83</v>
      </c>
      <c r="BJ13" s="40"/>
      <c r="BK13" s="36">
        <v>100</v>
      </c>
      <c r="BL13" s="36">
        <v>85</v>
      </c>
      <c r="BM13" s="36">
        <v>85</v>
      </c>
      <c r="BN13" s="36"/>
      <c r="BO13" s="36"/>
      <c r="BP13" s="36"/>
      <c r="BQ13" s="36"/>
      <c r="BR13" s="36"/>
      <c r="BS13" s="36"/>
      <c r="BT13" s="36"/>
      <c r="BU13" s="41">
        <f t="shared" si="22"/>
        <v>90</v>
      </c>
      <c r="BV13" s="40"/>
      <c r="BW13" s="36">
        <v>85</v>
      </c>
      <c r="BX13" s="36"/>
      <c r="BY13" s="36"/>
      <c r="BZ13" s="36"/>
      <c r="CA13" s="36"/>
      <c r="CB13" s="36"/>
      <c r="CC13" s="36"/>
      <c r="CD13" s="36"/>
      <c r="CE13" s="36"/>
      <c r="CF13" s="36"/>
      <c r="CG13" s="37">
        <f t="shared" si="23"/>
        <v>85</v>
      </c>
      <c r="CH13" s="42" t="str">
        <f t="shared" si="24"/>
        <v>B</v>
      </c>
      <c r="CI13" s="43"/>
      <c r="CJ13" s="45">
        <v>11</v>
      </c>
      <c r="CK13" s="44" t="str">
        <f t="shared" si="25"/>
        <v xml:space="preserve">Sudah memahami tentang Menyampaikan sambutan dalam bentuk  pasrah penganten atau panampi pasrah penganten dalam upacara adat pengantin Jawa, Membaca nyaring wacana berhuruf Jawa 20-50 kalimat, Menulis naskah drama atau sandiwara, </v>
      </c>
      <c r="CM13" s="35">
        <v>4</v>
      </c>
      <c r="CN13" s="45"/>
      <c r="CW13" s="20">
        <v>4</v>
      </c>
      <c r="CX13" s="20" t="str">
        <f>(IF(CN10="","","Sudah memahami tentang "))&amp;(IF(CN10="","",CN10&amp;", "))&amp;(IF(CN11="","",CN11&amp;", "))&amp;(IF(CN12="","",CN12&amp;", "))&amp;(IF(CN14="","",CN14&amp;", "))&amp;(IF(CN15="","",CN15&amp;", "))&amp;(IF(CN16="","",CN16&amp;", "))&amp;(IF(CN17="","",CN17&amp;", "))&amp;(IF(CN18="","",CN18&amp;", "))&amp;(IF(CN19="","",CN19&amp;", "))&amp;(IF(CN13="","","Perlu tingkatkan pemahaman  "&amp;CN13&amp;"."))</f>
        <v xml:space="preserve">Sudah memahami tentang Menyampaikan sambutan dalam bentuk  pasrah penganten atau panampi pasrah penganten dalam upacara adat pengantin Jawa, Membaca nyaring wacana berhuruf Jawa 20-50 kalimat, Menulis naskah drama atau sandiwara, </v>
      </c>
    </row>
    <row r="14" spans="1:102" x14ac:dyDescent="0.25">
      <c r="A14" s="14">
        <v>4</v>
      </c>
      <c r="B14" s="14">
        <v>9442</v>
      </c>
      <c r="C14" s="14" t="s">
        <v>91</v>
      </c>
      <c r="E14" s="31">
        <f t="shared" si="0"/>
        <v>83</v>
      </c>
      <c r="F14" s="20"/>
      <c r="G14" s="31">
        <f t="shared" si="1"/>
        <v>83</v>
      </c>
      <c r="H14" s="31">
        <f t="shared" si="2"/>
        <v>82</v>
      </c>
      <c r="I14" s="31" t="str">
        <f t="shared" si="3"/>
        <v>B</v>
      </c>
      <c r="J14" s="31" t="str">
        <f t="shared" si="4"/>
        <v xml:space="preserve">Sudah memahami tentang Menyampaikan sambutan dalam bentuk  pasrah penganten atau panampi pasrah penganten dalam upacara adat pengantin Jawa, Membaca nyaring wacana berhuruf Jawa 20-50 kalimat, Menulis naskah drama atau sandiwara, </v>
      </c>
      <c r="K14" s="20"/>
      <c r="L14" s="31">
        <f t="shared" si="5"/>
        <v>83</v>
      </c>
      <c r="M14" s="31">
        <f t="shared" si="6"/>
        <v>85</v>
      </c>
      <c r="N14" s="31">
        <f t="shared" si="7"/>
        <v>76</v>
      </c>
      <c r="P14" s="36">
        <v>85</v>
      </c>
      <c r="Q14" s="36"/>
      <c r="R14" s="37">
        <f t="shared" si="8"/>
        <v>85</v>
      </c>
      <c r="S14" s="36">
        <v>85</v>
      </c>
      <c r="T14" s="36"/>
      <c r="U14" s="37">
        <f t="shared" si="9"/>
        <v>85</v>
      </c>
      <c r="V14" s="36">
        <v>80</v>
      </c>
      <c r="W14" s="36"/>
      <c r="X14" s="37">
        <f t="shared" si="10"/>
        <v>80</v>
      </c>
      <c r="Y14" s="36"/>
      <c r="Z14" s="36"/>
      <c r="AA14" s="37" t="str">
        <f t="shared" si="11"/>
        <v/>
      </c>
      <c r="AB14" s="36"/>
      <c r="AC14" s="36"/>
      <c r="AD14" s="37" t="str">
        <f t="shared" si="12"/>
        <v/>
      </c>
      <c r="AE14" s="36"/>
      <c r="AF14" s="36"/>
      <c r="AG14" s="37" t="str">
        <f t="shared" si="13"/>
        <v/>
      </c>
      <c r="AH14" s="36"/>
      <c r="AI14" s="36"/>
      <c r="AJ14" s="37" t="str">
        <f t="shared" si="14"/>
        <v/>
      </c>
      <c r="AK14" s="36"/>
      <c r="AL14" s="36"/>
      <c r="AM14" s="37" t="str">
        <f t="shared" si="15"/>
        <v/>
      </c>
      <c r="AN14" s="36"/>
      <c r="AO14" s="36"/>
      <c r="AP14" s="37" t="str">
        <f t="shared" si="16"/>
        <v/>
      </c>
      <c r="AQ14" s="36"/>
      <c r="AR14" s="36"/>
      <c r="AS14" s="37" t="str">
        <f t="shared" si="17"/>
        <v/>
      </c>
      <c r="AT14" s="37">
        <f t="shared" si="18"/>
        <v>83</v>
      </c>
      <c r="AU14" s="45">
        <v>80</v>
      </c>
      <c r="AV14" s="45">
        <v>85</v>
      </c>
      <c r="AW14" s="45">
        <v>85</v>
      </c>
      <c r="AX14" s="36"/>
      <c r="AY14" s="36"/>
      <c r="AZ14" s="36"/>
      <c r="BA14" s="36"/>
      <c r="BB14" s="36"/>
      <c r="BC14" s="36"/>
      <c r="BD14" s="36"/>
      <c r="BE14" s="37">
        <f t="shared" si="19"/>
        <v>83</v>
      </c>
      <c r="BF14" s="36">
        <v>85</v>
      </c>
      <c r="BG14" s="36">
        <v>76</v>
      </c>
      <c r="BH14" s="38">
        <f t="shared" si="20"/>
        <v>82.5</v>
      </c>
      <c r="BI14" s="39">
        <f t="shared" si="21"/>
        <v>83</v>
      </c>
      <c r="BJ14" s="40"/>
      <c r="BK14" s="36">
        <v>80</v>
      </c>
      <c r="BL14" s="36">
        <v>80</v>
      </c>
      <c r="BM14" s="36">
        <v>85</v>
      </c>
      <c r="BN14" s="36"/>
      <c r="BO14" s="36"/>
      <c r="BP14" s="36"/>
      <c r="BQ14" s="36"/>
      <c r="BR14" s="36"/>
      <c r="BS14" s="36"/>
      <c r="BT14" s="36"/>
      <c r="BU14" s="41">
        <f t="shared" si="22"/>
        <v>82</v>
      </c>
      <c r="BV14" s="40"/>
      <c r="BW14" s="45">
        <v>85</v>
      </c>
      <c r="BX14" s="36"/>
      <c r="BY14" s="36"/>
      <c r="BZ14" s="36"/>
      <c r="CA14" s="36"/>
      <c r="CB14" s="36"/>
      <c r="CC14" s="36"/>
      <c r="CD14" s="36"/>
      <c r="CE14" s="36"/>
      <c r="CF14" s="36"/>
      <c r="CG14" s="37">
        <f t="shared" si="23"/>
        <v>85</v>
      </c>
      <c r="CH14" s="42" t="str">
        <f t="shared" si="24"/>
        <v>B</v>
      </c>
      <c r="CI14" s="43"/>
      <c r="CJ14" s="45">
        <v>11</v>
      </c>
      <c r="CK14" s="44" t="str">
        <f t="shared" si="25"/>
        <v xml:space="preserve">Sudah memahami tentang Menyampaikan sambutan dalam bentuk  pasrah penganten atau panampi pasrah penganten dalam upacara adat pengantin Jawa, Membaca nyaring wacana berhuruf Jawa 20-50 kalimat, Menulis naskah drama atau sandiwara, </v>
      </c>
      <c r="CM14" s="35">
        <v>5</v>
      </c>
      <c r="CN14" s="45"/>
      <c r="CW14" s="20">
        <v>5</v>
      </c>
      <c r="CX14" s="20" t="str">
        <f>(IF(CN10="","","Sudah memahami tentang "))&amp;(IF(CN10="","",CN10&amp;", "))&amp;(IF(CN11="","",CN11&amp;", "))&amp;(IF(CN12="","",CN12&amp;", "))&amp;(IF(CN13="","",CN13&amp;", "))&amp;(IF(CN15="","",CN15&amp;", "))&amp;(IF(CN16="","",CN16&amp;", "))&amp;(IF(CN17="","",CN17&amp;", "))&amp;(IF(CN18="","",CN18&amp;", "))&amp;(IF(CN19="","",CN19&amp;", "))&amp;(IF(CN14="","","Perlu tingkatkan pemahaman  "&amp;CN14&amp;"."))</f>
        <v xml:space="preserve">Sudah memahami tentang Menyampaikan sambutan dalam bentuk  pasrah penganten atau panampi pasrah penganten dalam upacara adat pengantin Jawa, Membaca nyaring wacana berhuruf Jawa 20-50 kalimat, Menulis naskah drama atau sandiwara, </v>
      </c>
    </row>
    <row r="15" spans="1:102" x14ac:dyDescent="0.25">
      <c r="A15" s="14">
        <v>5</v>
      </c>
      <c r="B15" s="14">
        <v>9456</v>
      </c>
      <c r="C15" s="14" t="s">
        <v>92</v>
      </c>
      <c r="E15" s="31">
        <f t="shared" si="0"/>
        <v>84</v>
      </c>
      <c r="F15" s="20"/>
      <c r="G15" s="31">
        <f t="shared" si="1"/>
        <v>84</v>
      </c>
      <c r="H15" s="31">
        <f t="shared" si="2"/>
        <v>85</v>
      </c>
      <c r="I15" s="31" t="str">
        <f t="shared" si="3"/>
        <v>B</v>
      </c>
      <c r="J15" s="31" t="str">
        <f t="shared" si="4"/>
        <v xml:space="preserve">Sudah memahami tentang Menyampaikan sambutan dalam bentuk  pasrah penganten atau panampi pasrah penganten dalam upacara adat pengantin Jawa, Membaca nyaring wacana berhuruf Jawa 20-50 kalimat, Menulis naskah drama atau sandiwara, </v>
      </c>
      <c r="K15" s="20"/>
      <c r="L15" s="31">
        <f t="shared" si="5"/>
        <v>85</v>
      </c>
      <c r="M15" s="31">
        <f t="shared" si="6"/>
        <v>85</v>
      </c>
      <c r="N15" s="31">
        <f t="shared" si="7"/>
        <v>84</v>
      </c>
      <c r="P15" s="36">
        <v>85</v>
      </c>
      <c r="Q15" s="36"/>
      <c r="R15" s="37">
        <f t="shared" si="8"/>
        <v>85</v>
      </c>
      <c r="S15" s="36">
        <v>85</v>
      </c>
      <c r="T15" s="36"/>
      <c r="U15" s="37">
        <f t="shared" si="9"/>
        <v>85</v>
      </c>
      <c r="V15" s="36">
        <v>85</v>
      </c>
      <c r="W15" s="36"/>
      <c r="X15" s="37">
        <f t="shared" si="10"/>
        <v>85</v>
      </c>
      <c r="Y15" s="36"/>
      <c r="Z15" s="36"/>
      <c r="AA15" s="37" t="str">
        <f t="shared" si="11"/>
        <v/>
      </c>
      <c r="AB15" s="36"/>
      <c r="AC15" s="36"/>
      <c r="AD15" s="37" t="str">
        <f t="shared" si="12"/>
        <v/>
      </c>
      <c r="AE15" s="36"/>
      <c r="AF15" s="36"/>
      <c r="AG15" s="37" t="str">
        <f t="shared" si="13"/>
        <v/>
      </c>
      <c r="AH15" s="36"/>
      <c r="AI15" s="36"/>
      <c r="AJ15" s="37" t="str">
        <f t="shared" si="14"/>
        <v/>
      </c>
      <c r="AK15" s="36"/>
      <c r="AL15" s="36"/>
      <c r="AM15" s="37" t="str">
        <f t="shared" si="15"/>
        <v/>
      </c>
      <c r="AN15" s="36"/>
      <c r="AO15" s="36"/>
      <c r="AP15" s="37" t="str">
        <f t="shared" si="16"/>
        <v/>
      </c>
      <c r="AQ15" s="36"/>
      <c r="AR15" s="36"/>
      <c r="AS15" s="37" t="str">
        <f t="shared" si="17"/>
        <v/>
      </c>
      <c r="AT15" s="37">
        <f t="shared" si="18"/>
        <v>85</v>
      </c>
      <c r="AU15" s="45">
        <v>80</v>
      </c>
      <c r="AV15" s="45">
        <v>85</v>
      </c>
      <c r="AW15" s="45">
        <v>85</v>
      </c>
      <c r="AX15" s="36"/>
      <c r="AY15" s="36"/>
      <c r="AZ15" s="36"/>
      <c r="BA15" s="36"/>
      <c r="BB15" s="36"/>
      <c r="BC15" s="36"/>
      <c r="BD15" s="36"/>
      <c r="BE15" s="37">
        <f t="shared" si="19"/>
        <v>83</v>
      </c>
      <c r="BF15" s="36">
        <v>85</v>
      </c>
      <c r="BG15" s="36">
        <v>84</v>
      </c>
      <c r="BH15" s="38">
        <f t="shared" si="20"/>
        <v>84.1</v>
      </c>
      <c r="BI15" s="39">
        <f t="shared" si="21"/>
        <v>84</v>
      </c>
      <c r="BJ15" s="40"/>
      <c r="BK15" s="36">
        <v>85</v>
      </c>
      <c r="BL15" s="36">
        <v>85</v>
      </c>
      <c r="BM15" s="36">
        <v>85</v>
      </c>
      <c r="BN15" s="36"/>
      <c r="BO15" s="36"/>
      <c r="BP15" s="36"/>
      <c r="BQ15" s="36"/>
      <c r="BR15" s="36"/>
      <c r="BS15" s="36"/>
      <c r="BT15" s="36"/>
      <c r="BU15" s="41">
        <f t="shared" si="22"/>
        <v>85</v>
      </c>
      <c r="BV15" s="40"/>
      <c r="BW15" s="45">
        <v>85</v>
      </c>
      <c r="BX15" s="36"/>
      <c r="BY15" s="36"/>
      <c r="BZ15" s="36"/>
      <c r="CA15" s="36"/>
      <c r="CB15" s="36"/>
      <c r="CC15" s="36"/>
      <c r="CD15" s="36"/>
      <c r="CE15" s="36"/>
      <c r="CF15" s="36"/>
      <c r="CG15" s="37">
        <f t="shared" si="23"/>
        <v>85</v>
      </c>
      <c r="CH15" s="42" t="str">
        <f t="shared" si="24"/>
        <v>B</v>
      </c>
      <c r="CI15" s="43"/>
      <c r="CJ15" s="45">
        <v>11</v>
      </c>
      <c r="CK15" s="44" t="str">
        <f t="shared" si="25"/>
        <v xml:space="preserve">Sudah memahami tentang Menyampaikan sambutan dalam bentuk  pasrah penganten atau panampi pasrah penganten dalam upacara adat pengantin Jawa, Membaca nyaring wacana berhuruf Jawa 20-50 kalimat, Menulis naskah drama atau sandiwara, </v>
      </c>
      <c r="CM15" s="35">
        <v>6</v>
      </c>
      <c r="CN15" s="45"/>
      <c r="CW15" s="20">
        <v>6</v>
      </c>
      <c r="CX15" s="20" t="str">
        <f>(IF(CN10="","","Sudah memahami tentang "))&amp;(IF(CN10="","",CN10&amp;", "))&amp;(IF(CN11="","",CN11&amp;", "))&amp;(IF(CN12="","",CN12&amp;", "))&amp;(IF(CN13="","",CN13&amp;", "))&amp;(IF(CN14="","",CN14&amp;", "))&amp;(IF(CN16="","",CN16&amp;", "))&amp;(IF(CN17="","",CN17&amp;", "))&amp;(IF(CN18="","",CN18&amp;", "))&amp;(IF(CN19="","",CN19&amp;", "))&amp;(IF(CN15="","","Perlu tingkatkan pemahaman  "&amp;CN15&amp;"."))</f>
        <v xml:space="preserve">Sudah memahami tentang Menyampaikan sambutan dalam bentuk  pasrah penganten atau panampi pasrah penganten dalam upacara adat pengantin Jawa, Membaca nyaring wacana berhuruf Jawa 20-50 kalimat, Menulis naskah drama atau sandiwara, </v>
      </c>
    </row>
    <row r="16" spans="1:102" x14ac:dyDescent="0.25">
      <c r="A16" s="14">
        <v>6</v>
      </c>
      <c r="B16" s="14">
        <v>9470</v>
      </c>
      <c r="C16" s="14" t="s">
        <v>93</v>
      </c>
      <c r="E16" s="31">
        <f t="shared" si="0"/>
        <v>83</v>
      </c>
      <c r="F16" s="20"/>
      <c r="G16" s="31">
        <f t="shared" si="1"/>
        <v>83</v>
      </c>
      <c r="H16" s="31">
        <f t="shared" si="2"/>
        <v>85</v>
      </c>
      <c r="I16" s="31" t="str">
        <f t="shared" si="3"/>
        <v>B</v>
      </c>
      <c r="J16" s="31" t="str">
        <f t="shared" si="4"/>
        <v xml:space="preserve">Sudah memahami tentang Menyampaikan sambutan dalam bentuk  pasrah penganten atau panampi pasrah penganten dalam upacara adat pengantin Jawa, Membaca nyaring wacana berhuruf Jawa 20-50 kalimat, Menulis naskah drama atau sandiwara, </v>
      </c>
      <c r="K16" s="20"/>
      <c r="L16" s="31">
        <f t="shared" si="5"/>
        <v>83</v>
      </c>
      <c r="M16" s="31">
        <f t="shared" si="6"/>
        <v>90</v>
      </c>
      <c r="N16" s="31">
        <f t="shared" si="7"/>
        <v>80</v>
      </c>
      <c r="P16" s="36">
        <v>85</v>
      </c>
      <c r="Q16" s="36"/>
      <c r="R16" s="37">
        <f t="shared" si="8"/>
        <v>85</v>
      </c>
      <c r="S16" s="36">
        <v>85</v>
      </c>
      <c r="T16" s="36"/>
      <c r="U16" s="37">
        <f t="shared" si="9"/>
        <v>85</v>
      </c>
      <c r="V16" s="36">
        <v>80</v>
      </c>
      <c r="W16" s="36"/>
      <c r="X16" s="37">
        <f t="shared" si="10"/>
        <v>80</v>
      </c>
      <c r="Y16" s="36"/>
      <c r="Z16" s="36"/>
      <c r="AA16" s="37" t="str">
        <f t="shared" si="11"/>
        <v/>
      </c>
      <c r="AB16" s="36"/>
      <c r="AC16" s="36"/>
      <c r="AD16" s="37" t="str">
        <f t="shared" si="12"/>
        <v/>
      </c>
      <c r="AE16" s="36"/>
      <c r="AF16" s="36"/>
      <c r="AG16" s="37" t="str">
        <f t="shared" si="13"/>
        <v/>
      </c>
      <c r="AH16" s="36"/>
      <c r="AI16" s="36"/>
      <c r="AJ16" s="37" t="str">
        <f t="shared" si="14"/>
        <v/>
      </c>
      <c r="AK16" s="36"/>
      <c r="AL16" s="36"/>
      <c r="AM16" s="37" t="str">
        <f t="shared" si="15"/>
        <v/>
      </c>
      <c r="AN16" s="36"/>
      <c r="AO16" s="36"/>
      <c r="AP16" s="37" t="str">
        <f t="shared" si="16"/>
        <v/>
      </c>
      <c r="AQ16" s="36"/>
      <c r="AR16" s="36"/>
      <c r="AS16" s="37" t="str">
        <f t="shared" si="17"/>
        <v/>
      </c>
      <c r="AT16" s="37">
        <f t="shared" si="18"/>
        <v>83</v>
      </c>
      <c r="AU16" s="45">
        <v>80</v>
      </c>
      <c r="AV16" s="45">
        <v>85</v>
      </c>
      <c r="AW16" s="45">
        <v>85</v>
      </c>
      <c r="AX16" s="36"/>
      <c r="AY16" s="36"/>
      <c r="AZ16" s="36"/>
      <c r="BA16" s="36"/>
      <c r="BB16" s="36"/>
      <c r="BC16" s="36"/>
      <c r="BD16" s="36"/>
      <c r="BE16" s="37">
        <f t="shared" si="19"/>
        <v>83</v>
      </c>
      <c r="BF16" s="36">
        <v>90</v>
      </c>
      <c r="BG16" s="36">
        <v>80</v>
      </c>
      <c r="BH16" s="38">
        <f t="shared" si="20"/>
        <v>83.4</v>
      </c>
      <c r="BI16" s="39">
        <f t="shared" si="21"/>
        <v>83</v>
      </c>
      <c r="BJ16" s="40"/>
      <c r="BK16" s="36">
        <v>85</v>
      </c>
      <c r="BL16" s="36">
        <v>85</v>
      </c>
      <c r="BM16" s="36">
        <v>85</v>
      </c>
      <c r="BN16" s="36"/>
      <c r="BO16" s="36"/>
      <c r="BP16" s="36"/>
      <c r="BQ16" s="36"/>
      <c r="BR16" s="36"/>
      <c r="BS16" s="36"/>
      <c r="BT16" s="36"/>
      <c r="BU16" s="41">
        <f t="shared" si="22"/>
        <v>85</v>
      </c>
      <c r="BV16" s="40"/>
      <c r="BW16" s="45">
        <v>85</v>
      </c>
      <c r="BX16" s="36"/>
      <c r="BY16" s="36"/>
      <c r="BZ16" s="36"/>
      <c r="CA16" s="36"/>
      <c r="CB16" s="36"/>
      <c r="CC16" s="36"/>
      <c r="CD16" s="36"/>
      <c r="CE16" s="36"/>
      <c r="CF16" s="36"/>
      <c r="CG16" s="37">
        <f t="shared" si="23"/>
        <v>85</v>
      </c>
      <c r="CH16" s="42" t="str">
        <f t="shared" si="24"/>
        <v>B</v>
      </c>
      <c r="CI16" s="43"/>
      <c r="CJ16" s="45">
        <v>11</v>
      </c>
      <c r="CK16" s="44" t="str">
        <f t="shared" si="25"/>
        <v xml:space="preserve">Sudah memahami tentang Menyampaikan sambutan dalam bentuk  pasrah penganten atau panampi pasrah penganten dalam upacara adat pengantin Jawa, Membaca nyaring wacana berhuruf Jawa 20-50 kalimat, Menulis naskah drama atau sandiwara, </v>
      </c>
      <c r="CM16" s="35">
        <v>7</v>
      </c>
      <c r="CN16" s="45"/>
      <c r="CW16" s="20">
        <v>7</v>
      </c>
      <c r="CX16" s="20" t="str">
        <f>(IF(CN10="","","Sudah memahami tentang "))&amp;(IF(CN10="","",CN10&amp;", "))&amp;(IF(CN11="","",CN11&amp;", "))&amp;(IF(CN12="","",CN12&amp;", "))&amp;(IF(CN13="","",CN13&amp;", "))&amp;(IF(CN14="","",CN14&amp;", "))&amp;(IF(CN15="","",CN15&amp;", "))&amp;(IF(CN17="","",CN17&amp;", "))&amp;(IF(CN18="","",CN18&amp;", "))&amp;(IF(CN19="","",CN19&amp;", "))&amp;(IF(CN16="","","Perlu tingkatkan pemahaman  "&amp;CN16&amp;"."))</f>
        <v xml:space="preserve">Sudah memahami tentang Menyampaikan sambutan dalam bentuk  pasrah penganten atau panampi pasrah penganten dalam upacara adat pengantin Jawa, Membaca nyaring wacana berhuruf Jawa 20-50 kalimat, Menulis naskah drama atau sandiwara, </v>
      </c>
    </row>
    <row r="17" spans="1:102" x14ac:dyDescent="0.25">
      <c r="A17" s="14">
        <v>7</v>
      </c>
      <c r="B17" s="14">
        <v>9498</v>
      </c>
      <c r="C17" s="14" t="s">
        <v>94</v>
      </c>
      <c r="E17" s="31">
        <f t="shared" si="0"/>
        <v>82</v>
      </c>
      <c r="F17" s="20"/>
      <c r="G17" s="31">
        <f t="shared" si="1"/>
        <v>82</v>
      </c>
      <c r="H17" s="31">
        <f t="shared" si="2"/>
        <v>84</v>
      </c>
      <c r="I17" s="31" t="str">
        <f t="shared" si="3"/>
        <v>B</v>
      </c>
      <c r="J17" s="31" t="str">
        <f t="shared" si="4"/>
        <v xml:space="preserve">Sudah memahami tentang Menyampaikan sambutan dalam bentuk  pasrah penganten atau panampi pasrah penganten dalam upacara adat pengantin Jawa, Membaca nyaring wacana berhuruf Jawa 20-50 kalimat, Menulis naskah drama atau sandiwara, </v>
      </c>
      <c r="K17" s="20"/>
      <c r="L17" s="31">
        <f t="shared" si="5"/>
        <v>85</v>
      </c>
      <c r="M17" s="31">
        <f t="shared" si="6"/>
        <v>85</v>
      </c>
      <c r="N17" s="31">
        <f t="shared" si="7"/>
        <v>66</v>
      </c>
      <c r="P17" s="36">
        <v>85</v>
      </c>
      <c r="Q17" s="36"/>
      <c r="R17" s="37">
        <f t="shared" si="8"/>
        <v>85</v>
      </c>
      <c r="S17" s="36">
        <v>85</v>
      </c>
      <c r="T17" s="36"/>
      <c r="U17" s="37">
        <f t="shared" si="9"/>
        <v>85</v>
      </c>
      <c r="V17" s="36">
        <v>85</v>
      </c>
      <c r="W17" s="36"/>
      <c r="X17" s="37">
        <f t="shared" si="10"/>
        <v>85</v>
      </c>
      <c r="Y17" s="36"/>
      <c r="Z17" s="36"/>
      <c r="AA17" s="37" t="str">
        <f t="shared" si="11"/>
        <v/>
      </c>
      <c r="AB17" s="36"/>
      <c r="AC17" s="36"/>
      <c r="AD17" s="37" t="str">
        <f t="shared" si="12"/>
        <v/>
      </c>
      <c r="AE17" s="36"/>
      <c r="AF17" s="36"/>
      <c r="AG17" s="37" t="str">
        <f t="shared" si="13"/>
        <v/>
      </c>
      <c r="AH17" s="36"/>
      <c r="AI17" s="36"/>
      <c r="AJ17" s="37" t="str">
        <f t="shared" si="14"/>
        <v/>
      </c>
      <c r="AK17" s="36"/>
      <c r="AL17" s="36"/>
      <c r="AM17" s="37" t="str">
        <f t="shared" si="15"/>
        <v/>
      </c>
      <c r="AN17" s="36"/>
      <c r="AO17" s="36"/>
      <c r="AP17" s="37" t="str">
        <f t="shared" si="16"/>
        <v/>
      </c>
      <c r="AQ17" s="36"/>
      <c r="AR17" s="36"/>
      <c r="AS17" s="37" t="str">
        <f t="shared" si="17"/>
        <v/>
      </c>
      <c r="AT17" s="37">
        <f t="shared" si="18"/>
        <v>85</v>
      </c>
      <c r="AU17" s="45">
        <v>80</v>
      </c>
      <c r="AV17" s="45">
        <v>85</v>
      </c>
      <c r="AW17" s="45">
        <v>85</v>
      </c>
      <c r="AX17" s="36"/>
      <c r="AY17" s="36"/>
      <c r="AZ17" s="36"/>
      <c r="BA17" s="36"/>
      <c r="BB17" s="36"/>
      <c r="BC17" s="36"/>
      <c r="BD17" s="36"/>
      <c r="BE17" s="37">
        <f t="shared" si="19"/>
        <v>83</v>
      </c>
      <c r="BF17" s="36">
        <v>85</v>
      </c>
      <c r="BG17" s="36">
        <v>66</v>
      </c>
      <c r="BH17" s="38">
        <f t="shared" si="20"/>
        <v>82.3</v>
      </c>
      <c r="BI17" s="39">
        <f t="shared" si="21"/>
        <v>82</v>
      </c>
      <c r="BJ17" s="40"/>
      <c r="BK17" s="36">
        <v>85</v>
      </c>
      <c r="BL17" s="36">
        <v>82</v>
      </c>
      <c r="BM17" s="36">
        <v>85</v>
      </c>
      <c r="BN17" s="36"/>
      <c r="BO17" s="36"/>
      <c r="BP17" s="36"/>
      <c r="BQ17" s="36"/>
      <c r="BR17" s="36"/>
      <c r="BS17" s="36"/>
      <c r="BT17" s="36"/>
      <c r="BU17" s="41">
        <f t="shared" si="22"/>
        <v>84</v>
      </c>
      <c r="BV17" s="40"/>
      <c r="BW17" s="45">
        <v>85</v>
      </c>
      <c r="BX17" s="36"/>
      <c r="BY17" s="36"/>
      <c r="BZ17" s="36"/>
      <c r="CA17" s="36"/>
      <c r="CB17" s="36"/>
      <c r="CC17" s="36"/>
      <c r="CD17" s="36"/>
      <c r="CE17" s="36"/>
      <c r="CF17" s="36"/>
      <c r="CG17" s="37">
        <f t="shared" si="23"/>
        <v>85</v>
      </c>
      <c r="CH17" s="42" t="str">
        <f t="shared" si="24"/>
        <v>B</v>
      </c>
      <c r="CI17" s="43"/>
      <c r="CJ17" s="45">
        <v>11</v>
      </c>
      <c r="CK17" s="44" t="str">
        <f t="shared" si="25"/>
        <v xml:space="preserve">Sudah memahami tentang Menyampaikan sambutan dalam bentuk  pasrah penganten atau panampi pasrah penganten dalam upacara adat pengantin Jawa, Membaca nyaring wacana berhuruf Jawa 20-50 kalimat, Menulis naskah drama atau sandiwara, </v>
      </c>
      <c r="CM17" s="35">
        <v>8</v>
      </c>
      <c r="CN17" s="45"/>
      <c r="CW17" s="20">
        <v>8</v>
      </c>
      <c r="CX17" s="20" t="str">
        <f>(IF(CN10="","","Sudah memahami tentang "))&amp;(IF(CN10="","",CN10&amp;", "))&amp;(IF(CN11="","",CN11&amp;", "))&amp;(IF(CN12="","",CN12&amp;", "))&amp;(IF(CN13="","",CN13&amp;", "))&amp;(IF(CN14="","",CN14&amp;", "))&amp;(IF(CN15="","",CN15&amp;", "))&amp;(IF(CN16="","",CN16&amp;", "))&amp;(IF(CN18="","",CN18&amp;", "))&amp;(IF(CN19="","",CN19&amp;", "))&amp;(IF(CN17="","","Perlu tingkatkan pemahaman  "&amp;CN17&amp;"."))</f>
        <v xml:space="preserve">Sudah memahami tentang Menyampaikan sambutan dalam bentuk  pasrah penganten atau panampi pasrah penganten dalam upacara adat pengantin Jawa, Membaca nyaring wacana berhuruf Jawa 20-50 kalimat, Menulis naskah drama atau sandiwara, </v>
      </c>
    </row>
    <row r="18" spans="1:102" x14ac:dyDescent="0.25">
      <c r="A18" s="14">
        <v>8</v>
      </c>
      <c r="B18" s="14">
        <v>9512</v>
      </c>
      <c r="C18" s="14" t="s">
        <v>95</v>
      </c>
      <c r="E18" s="31">
        <f t="shared" si="0"/>
        <v>85</v>
      </c>
      <c r="F18" s="20"/>
      <c r="G18" s="31">
        <f t="shared" si="1"/>
        <v>85</v>
      </c>
      <c r="H18" s="31">
        <f t="shared" si="2"/>
        <v>90</v>
      </c>
      <c r="I18" s="31" t="str">
        <f t="shared" si="3"/>
        <v>B</v>
      </c>
      <c r="J18" s="31" t="str">
        <f t="shared" si="4"/>
        <v xml:space="preserve">Sudah memahami tentang Menyampaikan sambutan dalam bentuk  pasrah penganten atau panampi pasrah penganten dalam upacara adat pengantin Jawa, Membaca nyaring wacana berhuruf Jawa 20-50 kalimat, Menulis naskah drama atau sandiwara, </v>
      </c>
      <c r="K18" s="20"/>
      <c r="L18" s="31">
        <f t="shared" si="5"/>
        <v>83</v>
      </c>
      <c r="M18" s="31">
        <f t="shared" si="6"/>
        <v>90</v>
      </c>
      <c r="N18" s="31">
        <f t="shared" si="7"/>
        <v>96</v>
      </c>
      <c r="P18" s="36">
        <v>85</v>
      </c>
      <c r="Q18" s="36"/>
      <c r="R18" s="37">
        <f t="shared" si="8"/>
        <v>85</v>
      </c>
      <c r="S18" s="36">
        <v>85</v>
      </c>
      <c r="T18" s="36"/>
      <c r="U18" s="37">
        <f t="shared" si="9"/>
        <v>85</v>
      </c>
      <c r="V18" s="36">
        <v>80</v>
      </c>
      <c r="W18" s="36"/>
      <c r="X18" s="37">
        <f t="shared" si="10"/>
        <v>80</v>
      </c>
      <c r="Y18" s="36"/>
      <c r="Z18" s="36"/>
      <c r="AA18" s="37" t="str">
        <f t="shared" si="11"/>
        <v/>
      </c>
      <c r="AB18" s="36"/>
      <c r="AC18" s="36"/>
      <c r="AD18" s="37" t="str">
        <f t="shared" si="12"/>
        <v/>
      </c>
      <c r="AE18" s="36"/>
      <c r="AF18" s="36"/>
      <c r="AG18" s="37" t="str">
        <f t="shared" si="13"/>
        <v/>
      </c>
      <c r="AH18" s="36"/>
      <c r="AI18" s="36"/>
      <c r="AJ18" s="37" t="str">
        <f t="shared" si="14"/>
        <v/>
      </c>
      <c r="AK18" s="36"/>
      <c r="AL18" s="36"/>
      <c r="AM18" s="37" t="str">
        <f t="shared" si="15"/>
        <v/>
      </c>
      <c r="AN18" s="36"/>
      <c r="AO18" s="36"/>
      <c r="AP18" s="37" t="str">
        <f t="shared" si="16"/>
        <v/>
      </c>
      <c r="AQ18" s="36"/>
      <c r="AR18" s="36"/>
      <c r="AS18" s="37" t="str">
        <f t="shared" si="17"/>
        <v/>
      </c>
      <c r="AT18" s="37">
        <f t="shared" si="18"/>
        <v>83</v>
      </c>
      <c r="AU18" s="45">
        <v>80</v>
      </c>
      <c r="AV18" s="45">
        <v>85</v>
      </c>
      <c r="AW18" s="45">
        <v>85</v>
      </c>
      <c r="AX18" s="36"/>
      <c r="AY18" s="36"/>
      <c r="AZ18" s="36"/>
      <c r="BA18" s="36"/>
      <c r="BB18" s="36"/>
      <c r="BC18" s="36"/>
      <c r="BD18" s="36"/>
      <c r="BE18" s="37">
        <f t="shared" si="19"/>
        <v>83</v>
      </c>
      <c r="BF18" s="36">
        <v>90</v>
      </c>
      <c r="BG18" s="36">
        <v>96</v>
      </c>
      <c r="BH18" s="38">
        <f t="shared" si="20"/>
        <v>85</v>
      </c>
      <c r="BI18" s="39">
        <f t="shared" si="21"/>
        <v>85</v>
      </c>
      <c r="BJ18" s="40"/>
      <c r="BK18" s="36">
        <v>100</v>
      </c>
      <c r="BL18" s="36">
        <v>85</v>
      </c>
      <c r="BM18" s="36">
        <v>85</v>
      </c>
      <c r="BN18" s="36"/>
      <c r="BO18" s="36"/>
      <c r="BP18" s="36"/>
      <c r="BQ18" s="36"/>
      <c r="BR18" s="36"/>
      <c r="BS18" s="36"/>
      <c r="BT18" s="36"/>
      <c r="BU18" s="41">
        <f t="shared" si="22"/>
        <v>90</v>
      </c>
      <c r="BV18" s="40"/>
      <c r="BW18" s="45">
        <v>85</v>
      </c>
      <c r="BX18" s="36"/>
      <c r="BY18" s="36"/>
      <c r="BZ18" s="36"/>
      <c r="CA18" s="36"/>
      <c r="CB18" s="36"/>
      <c r="CC18" s="36"/>
      <c r="CD18" s="36"/>
      <c r="CE18" s="36"/>
      <c r="CF18" s="36"/>
      <c r="CG18" s="37">
        <f t="shared" si="23"/>
        <v>85</v>
      </c>
      <c r="CH18" s="42" t="str">
        <f t="shared" si="24"/>
        <v>B</v>
      </c>
      <c r="CI18" s="43"/>
      <c r="CJ18" s="45">
        <v>11</v>
      </c>
      <c r="CK18" s="44" t="str">
        <f t="shared" si="25"/>
        <v xml:space="preserve">Sudah memahami tentang Menyampaikan sambutan dalam bentuk  pasrah penganten atau panampi pasrah penganten dalam upacara adat pengantin Jawa, Membaca nyaring wacana berhuruf Jawa 20-50 kalimat, Menulis naskah drama atau sandiwara, </v>
      </c>
      <c r="CM18" s="35">
        <v>9</v>
      </c>
      <c r="CN18" s="45"/>
      <c r="CW18" s="20">
        <v>9</v>
      </c>
      <c r="CX18" s="20" t="str">
        <f>(IF(CN10="","","Sudah memahami tentang "))&amp;(IF(CN10="","",CN10&amp;", "))&amp;(IF(CN11="","",CN11&amp;", "))&amp;(IF(CN12="","",CN12&amp;", "))&amp;(IF(CN13="","",CN13&amp;", "))&amp;(IF(CN14="","",CN14&amp;", "))&amp;(IF(CN15="","",CN15&amp;", "))&amp;(IF(CN16="","",CN16&amp;", "))&amp;(IF(CN17="","",CN17&amp;", "))&amp;(IF(CN19="","",CN19&amp;", "))&amp;(IF(CN18="","","Perlu tingkatkan pemahaman  "&amp;CN18&amp;"."))</f>
        <v xml:space="preserve">Sudah memahami tentang Menyampaikan sambutan dalam bentuk  pasrah penganten atau panampi pasrah penganten dalam upacara adat pengantin Jawa, Membaca nyaring wacana berhuruf Jawa 20-50 kalimat, Menulis naskah drama atau sandiwara, </v>
      </c>
    </row>
    <row r="19" spans="1:102" x14ac:dyDescent="0.25">
      <c r="A19" s="14">
        <v>9</v>
      </c>
      <c r="B19" s="14">
        <v>9526</v>
      </c>
      <c r="C19" s="14" t="s">
        <v>96</v>
      </c>
      <c r="E19" s="31">
        <f t="shared" si="0"/>
        <v>85</v>
      </c>
      <c r="F19" s="20"/>
      <c r="G19" s="31">
        <f t="shared" si="1"/>
        <v>85</v>
      </c>
      <c r="H19" s="31">
        <f t="shared" si="2"/>
        <v>87</v>
      </c>
      <c r="I19" s="31" t="str">
        <f t="shared" si="3"/>
        <v>B</v>
      </c>
      <c r="J19" s="31" t="str">
        <f t="shared" si="4"/>
        <v xml:space="preserve">Sudah memahami tentang Menyampaikan sambutan dalam bentuk  pasrah penganten atau panampi pasrah penganten dalam upacara adat pengantin Jawa, Membaca nyaring wacana berhuruf Jawa 20-50 kalimat, Menulis naskah drama atau sandiwara, </v>
      </c>
      <c r="K19" s="20"/>
      <c r="L19" s="31">
        <f t="shared" si="5"/>
        <v>85</v>
      </c>
      <c r="M19" s="31">
        <f t="shared" si="6"/>
        <v>90</v>
      </c>
      <c r="N19" s="31">
        <f t="shared" si="7"/>
        <v>88</v>
      </c>
      <c r="P19" s="36">
        <v>85</v>
      </c>
      <c r="Q19" s="36"/>
      <c r="R19" s="37">
        <f t="shared" si="8"/>
        <v>85</v>
      </c>
      <c r="S19" s="36">
        <v>85</v>
      </c>
      <c r="T19" s="36"/>
      <c r="U19" s="37">
        <f t="shared" si="9"/>
        <v>85</v>
      </c>
      <c r="V19" s="36">
        <v>85</v>
      </c>
      <c r="W19" s="36"/>
      <c r="X19" s="37">
        <f t="shared" si="10"/>
        <v>85</v>
      </c>
      <c r="Y19" s="36"/>
      <c r="Z19" s="36"/>
      <c r="AA19" s="37" t="str">
        <f t="shared" si="11"/>
        <v/>
      </c>
      <c r="AB19" s="36"/>
      <c r="AC19" s="36"/>
      <c r="AD19" s="37" t="str">
        <f t="shared" si="12"/>
        <v/>
      </c>
      <c r="AE19" s="36"/>
      <c r="AF19" s="36"/>
      <c r="AG19" s="37" t="str">
        <f t="shared" si="13"/>
        <v/>
      </c>
      <c r="AH19" s="36"/>
      <c r="AI19" s="36"/>
      <c r="AJ19" s="37" t="str">
        <f t="shared" si="14"/>
        <v/>
      </c>
      <c r="AK19" s="36"/>
      <c r="AL19" s="36"/>
      <c r="AM19" s="37" t="str">
        <f t="shared" si="15"/>
        <v/>
      </c>
      <c r="AN19" s="36"/>
      <c r="AO19" s="36"/>
      <c r="AP19" s="37" t="str">
        <f t="shared" si="16"/>
        <v/>
      </c>
      <c r="AQ19" s="36"/>
      <c r="AR19" s="36"/>
      <c r="AS19" s="37" t="str">
        <f t="shared" si="17"/>
        <v/>
      </c>
      <c r="AT19" s="37">
        <f t="shared" si="18"/>
        <v>85</v>
      </c>
      <c r="AU19" s="45">
        <v>80</v>
      </c>
      <c r="AV19" s="45">
        <v>85</v>
      </c>
      <c r="AW19" s="45">
        <v>85</v>
      </c>
      <c r="AX19" s="36"/>
      <c r="AY19" s="36"/>
      <c r="AZ19" s="36"/>
      <c r="BA19" s="36"/>
      <c r="BB19" s="36"/>
      <c r="BC19" s="36"/>
      <c r="BD19" s="36"/>
      <c r="BE19" s="37">
        <f t="shared" si="19"/>
        <v>83</v>
      </c>
      <c r="BF19" s="36">
        <v>90</v>
      </c>
      <c r="BG19" s="36">
        <v>88</v>
      </c>
      <c r="BH19" s="38">
        <f t="shared" si="20"/>
        <v>85</v>
      </c>
      <c r="BI19" s="39">
        <f t="shared" si="21"/>
        <v>85</v>
      </c>
      <c r="BJ19" s="40"/>
      <c r="BK19" s="36">
        <v>85</v>
      </c>
      <c r="BL19" s="36">
        <v>90</v>
      </c>
      <c r="BM19" s="36">
        <v>85</v>
      </c>
      <c r="BN19" s="36"/>
      <c r="BO19" s="36"/>
      <c r="BP19" s="36"/>
      <c r="BQ19" s="36"/>
      <c r="BR19" s="36"/>
      <c r="BS19" s="36"/>
      <c r="BT19" s="36"/>
      <c r="BU19" s="41">
        <f t="shared" si="22"/>
        <v>87</v>
      </c>
      <c r="BV19" s="40"/>
      <c r="BW19" s="45">
        <v>85</v>
      </c>
      <c r="BX19" s="36"/>
      <c r="BY19" s="36"/>
      <c r="BZ19" s="36"/>
      <c r="CA19" s="36"/>
      <c r="CB19" s="36"/>
      <c r="CC19" s="36"/>
      <c r="CD19" s="36"/>
      <c r="CE19" s="36"/>
      <c r="CF19" s="36"/>
      <c r="CG19" s="37">
        <f t="shared" si="23"/>
        <v>85</v>
      </c>
      <c r="CH19" s="42" t="str">
        <f t="shared" si="24"/>
        <v>B</v>
      </c>
      <c r="CI19" s="43"/>
      <c r="CJ19" s="45">
        <v>11</v>
      </c>
      <c r="CK19" s="44" t="str">
        <f t="shared" si="25"/>
        <v xml:space="preserve">Sudah memahami tentang Menyampaikan sambutan dalam bentuk  pasrah penganten atau panampi pasrah penganten dalam upacara adat pengantin Jawa, Membaca nyaring wacana berhuruf Jawa 20-50 kalimat, Menulis naskah drama atau sandiwara, </v>
      </c>
      <c r="CM19" s="35">
        <v>10</v>
      </c>
      <c r="CN19" s="45"/>
      <c r="CW19" s="20">
        <v>10</v>
      </c>
      <c r="CX19" s="20" t="str">
        <f>(IF(CN10="","","Sudah memahami tentang "))&amp;(IF(CN10="","",CN10&amp;", "))&amp;(IF(CN11="","",CN11&amp;", "))&amp;(IF(CN12="","",CN12&amp;", "))&amp;(IF(CN13="","",CN13&amp;", "))&amp;(IF(CN14="","",CN14&amp;", "))&amp;(IF(CN15="","",CN15&amp;", "))&amp;(IF(CN16="","",CN16&amp;", "))&amp;(IF(CN17="","",CN17&amp;", "))&amp;(IF(CN18="","",CN18&amp;", "))&amp;(IF(CN19="","","Perlu tingkatkan pemahaman  "&amp;CN19&amp;"."))</f>
        <v xml:space="preserve">Sudah memahami tentang Menyampaikan sambutan dalam bentuk  pasrah penganten atau panampi pasrah penganten dalam upacara adat pengantin Jawa, Membaca nyaring wacana berhuruf Jawa 20-50 kalimat, Menulis naskah drama atau sandiwara, </v>
      </c>
    </row>
    <row r="20" spans="1:102" x14ac:dyDescent="0.25">
      <c r="A20" s="14">
        <v>10</v>
      </c>
      <c r="B20" s="14">
        <v>9540</v>
      </c>
      <c r="C20" s="14" t="s">
        <v>97</v>
      </c>
      <c r="E20" s="31">
        <f t="shared" si="0"/>
        <v>83</v>
      </c>
      <c r="F20" s="20"/>
      <c r="G20" s="31">
        <f t="shared" si="1"/>
        <v>83</v>
      </c>
      <c r="H20" s="31">
        <f t="shared" si="2"/>
        <v>83</v>
      </c>
      <c r="I20" s="31" t="str">
        <f t="shared" si="3"/>
        <v>B</v>
      </c>
      <c r="J20" s="31" t="str">
        <f t="shared" si="4"/>
        <v xml:space="preserve">Sudah memahami tentang Menyampaikan sambutan dalam bentuk  pasrah penganten atau panampi pasrah penganten dalam upacara adat pengantin Jawa, Membaca nyaring wacana berhuruf Jawa 20-50 kalimat, Menulis naskah drama atau sandiwara, </v>
      </c>
      <c r="K20" s="20"/>
      <c r="L20" s="31">
        <f t="shared" si="5"/>
        <v>83</v>
      </c>
      <c r="M20" s="31">
        <f t="shared" si="6"/>
        <v>85</v>
      </c>
      <c r="N20" s="31">
        <f t="shared" si="7"/>
        <v>80</v>
      </c>
      <c r="P20" s="36">
        <v>85</v>
      </c>
      <c r="Q20" s="36"/>
      <c r="R20" s="37">
        <f t="shared" si="8"/>
        <v>85</v>
      </c>
      <c r="S20" s="36">
        <v>85</v>
      </c>
      <c r="T20" s="36"/>
      <c r="U20" s="37">
        <f t="shared" si="9"/>
        <v>85</v>
      </c>
      <c r="V20" s="36">
        <v>80</v>
      </c>
      <c r="W20" s="36"/>
      <c r="X20" s="37">
        <f t="shared" si="10"/>
        <v>80</v>
      </c>
      <c r="Y20" s="36"/>
      <c r="Z20" s="36"/>
      <c r="AA20" s="37" t="str">
        <f t="shared" si="11"/>
        <v/>
      </c>
      <c r="AB20" s="36"/>
      <c r="AC20" s="36"/>
      <c r="AD20" s="37" t="str">
        <f t="shared" si="12"/>
        <v/>
      </c>
      <c r="AE20" s="36"/>
      <c r="AF20" s="36"/>
      <c r="AG20" s="37" t="str">
        <f t="shared" si="13"/>
        <v/>
      </c>
      <c r="AH20" s="36"/>
      <c r="AI20" s="36"/>
      <c r="AJ20" s="37" t="str">
        <f t="shared" si="14"/>
        <v/>
      </c>
      <c r="AK20" s="36"/>
      <c r="AL20" s="36"/>
      <c r="AM20" s="37" t="str">
        <f t="shared" si="15"/>
        <v/>
      </c>
      <c r="AN20" s="36"/>
      <c r="AO20" s="36"/>
      <c r="AP20" s="37" t="str">
        <f t="shared" si="16"/>
        <v/>
      </c>
      <c r="AQ20" s="36"/>
      <c r="AR20" s="36"/>
      <c r="AS20" s="37" t="str">
        <f t="shared" si="17"/>
        <v/>
      </c>
      <c r="AT20" s="37">
        <f t="shared" si="18"/>
        <v>83</v>
      </c>
      <c r="AU20" s="45">
        <v>80</v>
      </c>
      <c r="AV20" s="45">
        <v>85</v>
      </c>
      <c r="AW20" s="45">
        <v>85</v>
      </c>
      <c r="AX20" s="36"/>
      <c r="AY20" s="36"/>
      <c r="AZ20" s="36"/>
      <c r="BA20" s="36"/>
      <c r="BB20" s="36"/>
      <c r="BC20" s="36"/>
      <c r="BD20" s="36"/>
      <c r="BE20" s="37">
        <f t="shared" si="19"/>
        <v>83</v>
      </c>
      <c r="BF20" s="36">
        <v>85</v>
      </c>
      <c r="BG20" s="36">
        <v>80</v>
      </c>
      <c r="BH20" s="38">
        <f t="shared" si="20"/>
        <v>82.9</v>
      </c>
      <c r="BI20" s="39">
        <f t="shared" si="21"/>
        <v>83</v>
      </c>
      <c r="BJ20" s="40"/>
      <c r="BK20" s="36">
        <v>85</v>
      </c>
      <c r="BL20" s="36">
        <v>80</v>
      </c>
      <c r="BM20" s="36">
        <v>85</v>
      </c>
      <c r="BN20" s="36"/>
      <c r="BO20" s="36"/>
      <c r="BP20" s="36"/>
      <c r="BQ20" s="36"/>
      <c r="BR20" s="36"/>
      <c r="BS20" s="36"/>
      <c r="BT20" s="36"/>
      <c r="BU20" s="41">
        <f t="shared" si="22"/>
        <v>83</v>
      </c>
      <c r="BV20" s="40"/>
      <c r="BW20" s="45">
        <v>85</v>
      </c>
      <c r="BX20" s="36"/>
      <c r="BY20" s="36"/>
      <c r="BZ20" s="36"/>
      <c r="CA20" s="36"/>
      <c r="CB20" s="36"/>
      <c r="CC20" s="36"/>
      <c r="CD20" s="36"/>
      <c r="CE20" s="36"/>
      <c r="CF20" s="36"/>
      <c r="CG20" s="37">
        <f t="shared" si="23"/>
        <v>85</v>
      </c>
      <c r="CH20" s="42" t="str">
        <f t="shared" si="24"/>
        <v>B</v>
      </c>
      <c r="CI20" s="43"/>
      <c r="CJ20" s="45">
        <v>11</v>
      </c>
      <c r="CK20" s="44" t="str">
        <f t="shared" si="25"/>
        <v xml:space="preserve">Sudah memahami tentang Menyampaikan sambutan dalam bentuk  pasrah penganten atau panampi pasrah penganten dalam upacara adat pengantin Jawa, Membaca nyaring wacana berhuruf Jawa 20-50 kalimat, Menulis naskah drama atau sandiwara, </v>
      </c>
      <c r="CW20" s="20">
        <v>11</v>
      </c>
      <c r="CX20" s="20" t="str">
        <f>(IF(CN10="","","Sudah memahami tentang "))&amp;(IF(CN10="","",CN10&amp;", "))&amp;(IF(CN11="","",CN11&amp;", "))&amp;(IF(CN12="","",CN12&amp;", "))&amp;(IF(CN13="","",CN13&amp;", "))&amp;(IF(CN14="","",CN14&amp;", "))&amp;(IF(CN15="","",CN15&amp;", "))&amp;(IF(CN16="","",CN16&amp;", "))&amp;(IF(CN17="","",CN17&amp;", "))&amp;(IF(CN18="","",CN18&amp;", "))&amp;(IF(CN19="","",CN19&amp;"."))</f>
        <v xml:space="preserve">Sudah memahami tentang Menyampaikan sambutan dalam bentuk  pasrah penganten atau panampi pasrah penganten dalam upacara adat pengantin Jawa, Membaca nyaring wacana berhuruf Jawa 20-50 kalimat, Menulis naskah drama atau sandiwara, </v>
      </c>
    </row>
    <row r="21" spans="1:102" x14ac:dyDescent="0.25">
      <c r="A21" s="14">
        <v>11</v>
      </c>
      <c r="B21" s="14">
        <v>9554</v>
      </c>
      <c r="C21" s="14" t="s">
        <v>98</v>
      </c>
      <c r="E21" s="31">
        <f t="shared" si="0"/>
        <v>84</v>
      </c>
      <c r="F21" s="20"/>
      <c r="G21" s="31">
        <f t="shared" si="1"/>
        <v>84</v>
      </c>
      <c r="H21" s="31">
        <f t="shared" si="2"/>
        <v>87</v>
      </c>
      <c r="I21" s="31" t="str">
        <f t="shared" si="3"/>
        <v>B</v>
      </c>
      <c r="J21" s="31" t="str">
        <f t="shared" si="4"/>
        <v xml:space="preserve">Sudah memahami tentang Menyampaikan sambutan dalam bentuk  pasrah penganten atau panampi pasrah penganten dalam upacara adat pengantin Jawa, Membaca nyaring wacana berhuruf Jawa 20-50 kalimat, Menulis naskah drama atau sandiwara, </v>
      </c>
      <c r="K21" s="20"/>
      <c r="L21" s="31">
        <f t="shared" si="5"/>
        <v>83</v>
      </c>
      <c r="M21" s="31">
        <f t="shared" si="6"/>
        <v>90</v>
      </c>
      <c r="N21" s="31">
        <f t="shared" si="7"/>
        <v>86</v>
      </c>
      <c r="P21" s="36">
        <v>85</v>
      </c>
      <c r="Q21" s="36"/>
      <c r="R21" s="37">
        <f t="shared" si="8"/>
        <v>85</v>
      </c>
      <c r="S21" s="36">
        <v>85</v>
      </c>
      <c r="T21" s="36"/>
      <c r="U21" s="37">
        <f t="shared" si="9"/>
        <v>85</v>
      </c>
      <c r="V21" s="36">
        <v>80</v>
      </c>
      <c r="W21" s="36"/>
      <c r="X21" s="37">
        <f t="shared" si="10"/>
        <v>80</v>
      </c>
      <c r="Y21" s="36"/>
      <c r="Z21" s="36"/>
      <c r="AA21" s="37" t="str">
        <f t="shared" si="11"/>
        <v/>
      </c>
      <c r="AB21" s="36"/>
      <c r="AC21" s="36"/>
      <c r="AD21" s="37" t="str">
        <f t="shared" si="12"/>
        <v/>
      </c>
      <c r="AE21" s="36"/>
      <c r="AF21" s="36"/>
      <c r="AG21" s="37" t="str">
        <f t="shared" si="13"/>
        <v/>
      </c>
      <c r="AH21" s="36"/>
      <c r="AI21" s="36"/>
      <c r="AJ21" s="37" t="str">
        <f t="shared" si="14"/>
        <v/>
      </c>
      <c r="AK21" s="36"/>
      <c r="AL21" s="36"/>
      <c r="AM21" s="37" t="str">
        <f t="shared" si="15"/>
        <v/>
      </c>
      <c r="AN21" s="36"/>
      <c r="AO21" s="36"/>
      <c r="AP21" s="37" t="str">
        <f t="shared" si="16"/>
        <v/>
      </c>
      <c r="AQ21" s="36"/>
      <c r="AR21" s="36"/>
      <c r="AS21" s="37" t="str">
        <f t="shared" si="17"/>
        <v/>
      </c>
      <c r="AT21" s="37">
        <f t="shared" si="18"/>
        <v>83</v>
      </c>
      <c r="AU21" s="45">
        <v>80</v>
      </c>
      <c r="AV21" s="45">
        <v>85</v>
      </c>
      <c r="AW21" s="45">
        <v>85</v>
      </c>
      <c r="AX21" s="36"/>
      <c r="AY21" s="36"/>
      <c r="AZ21" s="36"/>
      <c r="BA21" s="36"/>
      <c r="BB21" s="36"/>
      <c r="BC21" s="36"/>
      <c r="BD21" s="36"/>
      <c r="BE21" s="37">
        <f t="shared" si="19"/>
        <v>83</v>
      </c>
      <c r="BF21" s="36">
        <v>90</v>
      </c>
      <c r="BG21" s="36">
        <v>86</v>
      </c>
      <c r="BH21" s="38">
        <f t="shared" si="20"/>
        <v>84</v>
      </c>
      <c r="BI21" s="39">
        <f t="shared" si="21"/>
        <v>84</v>
      </c>
      <c r="BJ21" s="40"/>
      <c r="BK21" s="36">
        <v>90</v>
      </c>
      <c r="BL21" s="36">
        <v>85</v>
      </c>
      <c r="BM21" s="36">
        <v>85</v>
      </c>
      <c r="BN21" s="36"/>
      <c r="BO21" s="36"/>
      <c r="BP21" s="36"/>
      <c r="BQ21" s="36"/>
      <c r="BR21" s="36"/>
      <c r="BS21" s="36"/>
      <c r="BT21" s="36"/>
      <c r="BU21" s="41">
        <f t="shared" si="22"/>
        <v>87</v>
      </c>
      <c r="BV21" s="40"/>
      <c r="BW21" s="45">
        <v>85</v>
      </c>
      <c r="BX21" s="36"/>
      <c r="BY21" s="36"/>
      <c r="BZ21" s="36"/>
      <c r="CA21" s="36"/>
      <c r="CB21" s="36"/>
      <c r="CC21" s="36"/>
      <c r="CD21" s="36"/>
      <c r="CE21" s="36"/>
      <c r="CF21" s="36"/>
      <c r="CG21" s="37">
        <f t="shared" si="23"/>
        <v>85</v>
      </c>
      <c r="CH21" s="42" t="str">
        <f t="shared" si="24"/>
        <v>B</v>
      </c>
      <c r="CI21" s="43"/>
      <c r="CJ21" s="45">
        <v>11</v>
      </c>
      <c r="CK21"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2" spans="1:102" x14ac:dyDescent="0.25">
      <c r="A22" s="14">
        <v>12</v>
      </c>
      <c r="B22" s="14">
        <v>9568</v>
      </c>
      <c r="C22" s="14" t="s">
        <v>99</v>
      </c>
      <c r="E22" s="31">
        <f t="shared" si="0"/>
        <v>84</v>
      </c>
      <c r="F22" s="20"/>
      <c r="G22" s="31">
        <f t="shared" si="1"/>
        <v>84</v>
      </c>
      <c r="H22" s="31">
        <f t="shared" si="2"/>
        <v>92</v>
      </c>
      <c r="I22" s="31" t="str">
        <f t="shared" si="3"/>
        <v>B</v>
      </c>
      <c r="J22" s="31" t="str">
        <f t="shared" si="4"/>
        <v xml:space="preserve">Sudah memahami tentang Menyampaikan sambutan dalam bentuk  pasrah penganten atau panampi pasrah penganten dalam upacara adat pengantin Jawa, Membaca nyaring wacana berhuruf Jawa 20-50 kalimat, Menulis naskah drama atau sandiwara, </v>
      </c>
      <c r="K22" s="20"/>
      <c r="L22" s="31">
        <f t="shared" si="5"/>
        <v>83</v>
      </c>
      <c r="M22" s="31">
        <f t="shared" si="6"/>
        <v>90</v>
      </c>
      <c r="N22" s="31">
        <f t="shared" si="7"/>
        <v>88</v>
      </c>
      <c r="P22" s="36">
        <v>85</v>
      </c>
      <c r="Q22" s="36"/>
      <c r="R22" s="37">
        <f t="shared" si="8"/>
        <v>85</v>
      </c>
      <c r="S22" s="36">
        <v>85</v>
      </c>
      <c r="T22" s="36"/>
      <c r="U22" s="37">
        <f t="shared" si="9"/>
        <v>85</v>
      </c>
      <c r="V22" s="36">
        <v>80</v>
      </c>
      <c r="W22" s="36"/>
      <c r="X22" s="37">
        <f t="shared" si="10"/>
        <v>80</v>
      </c>
      <c r="Y22" s="36"/>
      <c r="Z22" s="36"/>
      <c r="AA22" s="37" t="str">
        <f t="shared" si="11"/>
        <v/>
      </c>
      <c r="AB22" s="36"/>
      <c r="AC22" s="36"/>
      <c r="AD22" s="37" t="str">
        <f t="shared" si="12"/>
        <v/>
      </c>
      <c r="AE22" s="36"/>
      <c r="AF22" s="36"/>
      <c r="AG22" s="37" t="str">
        <f t="shared" si="13"/>
        <v/>
      </c>
      <c r="AH22" s="36"/>
      <c r="AI22" s="36"/>
      <c r="AJ22" s="37" t="str">
        <f t="shared" si="14"/>
        <v/>
      </c>
      <c r="AK22" s="36"/>
      <c r="AL22" s="36"/>
      <c r="AM22" s="37" t="str">
        <f t="shared" si="15"/>
        <v/>
      </c>
      <c r="AN22" s="36"/>
      <c r="AO22" s="36"/>
      <c r="AP22" s="37" t="str">
        <f t="shared" si="16"/>
        <v/>
      </c>
      <c r="AQ22" s="36"/>
      <c r="AR22" s="36"/>
      <c r="AS22" s="37" t="str">
        <f t="shared" si="17"/>
        <v/>
      </c>
      <c r="AT22" s="37">
        <f t="shared" si="18"/>
        <v>83</v>
      </c>
      <c r="AU22" s="45">
        <v>80</v>
      </c>
      <c r="AV22" s="45">
        <v>85</v>
      </c>
      <c r="AW22" s="45">
        <v>85</v>
      </c>
      <c r="AX22" s="36"/>
      <c r="AY22" s="36"/>
      <c r="AZ22" s="36"/>
      <c r="BA22" s="36"/>
      <c r="BB22" s="36"/>
      <c r="BC22" s="36"/>
      <c r="BD22" s="36"/>
      <c r="BE22" s="37">
        <f t="shared" si="19"/>
        <v>83</v>
      </c>
      <c r="BF22" s="36">
        <v>90</v>
      </c>
      <c r="BG22" s="36">
        <v>88</v>
      </c>
      <c r="BH22" s="38">
        <f t="shared" si="20"/>
        <v>84.2</v>
      </c>
      <c r="BI22" s="39">
        <f t="shared" si="21"/>
        <v>84</v>
      </c>
      <c r="BJ22" s="40"/>
      <c r="BK22" s="36">
        <v>95</v>
      </c>
      <c r="BL22" s="36">
        <v>90</v>
      </c>
      <c r="BM22" s="36">
        <v>90</v>
      </c>
      <c r="BN22" s="36"/>
      <c r="BO22" s="36"/>
      <c r="BP22" s="36"/>
      <c r="BQ22" s="36"/>
      <c r="BR22" s="36"/>
      <c r="BS22" s="36"/>
      <c r="BT22" s="36"/>
      <c r="BU22" s="41">
        <f t="shared" si="22"/>
        <v>92</v>
      </c>
      <c r="BV22" s="40"/>
      <c r="BW22" s="45">
        <v>85</v>
      </c>
      <c r="BX22" s="36"/>
      <c r="BY22" s="36"/>
      <c r="BZ22" s="36"/>
      <c r="CA22" s="36"/>
      <c r="CB22" s="36"/>
      <c r="CC22" s="36"/>
      <c r="CD22" s="36"/>
      <c r="CE22" s="36"/>
      <c r="CF22" s="36"/>
      <c r="CG22" s="37">
        <f t="shared" si="23"/>
        <v>85</v>
      </c>
      <c r="CH22" s="42" t="str">
        <f t="shared" si="24"/>
        <v>B</v>
      </c>
      <c r="CI22" s="43"/>
      <c r="CJ22" s="45">
        <v>11</v>
      </c>
      <c r="CK22"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3" spans="1:102" x14ac:dyDescent="0.25">
      <c r="A23" s="14">
        <v>13</v>
      </c>
      <c r="B23" s="14">
        <v>9582</v>
      </c>
      <c r="C23" s="14" t="s">
        <v>100</v>
      </c>
      <c r="E23" s="31">
        <f t="shared" si="0"/>
        <v>84</v>
      </c>
      <c r="F23" s="20"/>
      <c r="G23" s="31">
        <f t="shared" si="1"/>
        <v>84</v>
      </c>
      <c r="H23" s="31">
        <f t="shared" si="2"/>
        <v>83</v>
      </c>
      <c r="I23" s="31" t="str">
        <f t="shared" si="3"/>
        <v>B</v>
      </c>
      <c r="J23" s="31" t="str">
        <f t="shared" si="4"/>
        <v xml:space="preserve">Sudah memahami tentang Menyampaikan sambutan dalam bentuk  pasrah penganten atau panampi pasrah penganten dalam upacara adat pengantin Jawa, Membaca nyaring wacana berhuruf Jawa 20-50 kalimat, Menulis naskah drama atau sandiwara, </v>
      </c>
      <c r="K23" s="20"/>
      <c r="L23" s="31">
        <f t="shared" si="5"/>
        <v>85</v>
      </c>
      <c r="M23" s="31">
        <f t="shared" si="6"/>
        <v>85</v>
      </c>
      <c r="N23" s="31">
        <f t="shared" si="7"/>
        <v>84</v>
      </c>
      <c r="P23" s="36">
        <v>85</v>
      </c>
      <c r="Q23" s="36"/>
      <c r="R23" s="37">
        <f t="shared" si="8"/>
        <v>85</v>
      </c>
      <c r="S23" s="36">
        <v>85</v>
      </c>
      <c r="T23" s="36"/>
      <c r="U23" s="37">
        <f t="shared" si="9"/>
        <v>85</v>
      </c>
      <c r="V23" s="36">
        <v>85</v>
      </c>
      <c r="W23" s="36"/>
      <c r="X23" s="37">
        <f t="shared" si="10"/>
        <v>85</v>
      </c>
      <c r="Y23" s="36"/>
      <c r="Z23" s="36"/>
      <c r="AA23" s="37" t="str">
        <f t="shared" si="11"/>
        <v/>
      </c>
      <c r="AB23" s="36"/>
      <c r="AC23" s="36"/>
      <c r="AD23" s="37" t="str">
        <f t="shared" si="12"/>
        <v/>
      </c>
      <c r="AE23" s="36"/>
      <c r="AF23" s="36"/>
      <c r="AG23" s="37" t="str">
        <f t="shared" si="13"/>
        <v/>
      </c>
      <c r="AH23" s="36"/>
      <c r="AI23" s="36"/>
      <c r="AJ23" s="37" t="str">
        <f t="shared" si="14"/>
        <v/>
      </c>
      <c r="AK23" s="36"/>
      <c r="AL23" s="36"/>
      <c r="AM23" s="37" t="str">
        <f t="shared" si="15"/>
        <v/>
      </c>
      <c r="AN23" s="36"/>
      <c r="AO23" s="36"/>
      <c r="AP23" s="37" t="str">
        <f t="shared" si="16"/>
        <v/>
      </c>
      <c r="AQ23" s="36"/>
      <c r="AR23" s="36"/>
      <c r="AS23" s="37" t="str">
        <f t="shared" si="17"/>
        <v/>
      </c>
      <c r="AT23" s="37">
        <f t="shared" si="18"/>
        <v>85</v>
      </c>
      <c r="AU23" s="45">
        <v>80</v>
      </c>
      <c r="AV23" s="45">
        <v>85</v>
      </c>
      <c r="AW23" s="45">
        <v>85</v>
      </c>
      <c r="AX23" s="36"/>
      <c r="AY23" s="36"/>
      <c r="AZ23" s="36"/>
      <c r="BA23" s="36"/>
      <c r="BB23" s="36"/>
      <c r="BC23" s="36"/>
      <c r="BD23" s="36"/>
      <c r="BE23" s="37">
        <f t="shared" si="19"/>
        <v>83</v>
      </c>
      <c r="BF23" s="36">
        <v>85</v>
      </c>
      <c r="BG23" s="36">
        <v>84</v>
      </c>
      <c r="BH23" s="38">
        <f t="shared" si="20"/>
        <v>84.1</v>
      </c>
      <c r="BI23" s="39">
        <f t="shared" si="21"/>
        <v>84</v>
      </c>
      <c r="BJ23" s="40"/>
      <c r="BK23" s="36">
        <v>85</v>
      </c>
      <c r="BL23" s="36">
        <v>80</v>
      </c>
      <c r="BM23" s="36">
        <v>85</v>
      </c>
      <c r="BN23" s="36"/>
      <c r="BO23" s="36"/>
      <c r="BP23" s="36"/>
      <c r="BQ23" s="36"/>
      <c r="BR23" s="36"/>
      <c r="BS23" s="36"/>
      <c r="BT23" s="36"/>
      <c r="BU23" s="41">
        <f t="shared" si="22"/>
        <v>83</v>
      </c>
      <c r="BV23" s="40"/>
      <c r="BW23" s="45">
        <v>85</v>
      </c>
      <c r="BX23" s="36"/>
      <c r="BY23" s="36"/>
      <c r="BZ23" s="36"/>
      <c r="CA23" s="36"/>
      <c r="CB23" s="36"/>
      <c r="CC23" s="36"/>
      <c r="CD23" s="36"/>
      <c r="CE23" s="36"/>
      <c r="CF23" s="36"/>
      <c r="CG23" s="37">
        <f t="shared" si="23"/>
        <v>85</v>
      </c>
      <c r="CH23" s="42" t="str">
        <f t="shared" si="24"/>
        <v>B</v>
      </c>
      <c r="CI23" s="43"/>
      <c r="CJ23" s="45">
        <v>11</v>
      </c>
      <c r="CK23"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4" spans="1:102" x14ac:dyDescent="0.25">
      <c r="A24" s="14">
        <v>14</v>
      </c>
      <c r="B24" s="14">
        <v>9596</v>
      </c>
      <c r="C24" s="14" t="s">
        <v>101</v>
      </c>
      <c r="E24" s="31">
        <f t="shared" si="0"/>
        <v>84</v>
      </c>
      <c r="F24" s="20"/>
      <c r="G24" s="31">
        <f t="shared" si="1"/>
        <v>84</v>
      </c>
      <c r="H24" s="31">
        <f t="shared" si="2"/>
        <v>88</v>
      </c>
      <c r="I24" s="31" t="str">
        <f t="shared" si="3"/>
        <v>B</v>
      </c>
      <c r="J24" s="31" t="str">
        <f t="shared" si="4"/>
        <v xml:space="preserve">Sudah memahami tentang Menyampaikan sambutan dalam bentuk  pasrah penganten atau panampi pasrah penganten dalam upacara adat pengantin Jawa, Membaca nyaring wacana berhuruf Jawa 20-50 kalimat, Menulis naskah drama atau sandiwara, </v>
      </c>
      <c r="K24" s="20"/>
      <c r="L24" s="31">
        <f t="shared" si="5"/>
        <v>83</v>
      </c>
      <c r="M24" s="31">
        <f t="shared" si="6"/>
        <v>85</v>
      </c>
      <c r="N24" s="31">
        <f t="shared" si="7"/>
        <v>86</v>
      </c>
      <c r="P24" s="36">
        <v>85</v>
      </c>
      <c r="Q24" s="36"/>
      <c r="R24" s="37">
        <f t="shared" si="8"/>
        <v>85</v>
      </c>
      <c r="S24" s="36">
        <v>85</v>
      </c>
      <c r="T24" s="36"/>
      <c r="U24" s="37">
        <f t="shared" si="9"/>
        <v>85</v>
      </c>
      <c r="V24" s="36">
        <v>80</v>
      </c>
      <c r="W24" s="36"/>
      <c r="X24" s="37">
        <f t="shared" si="10"/>
        <v>80</v>
      </c>
      <c r="Y24" s="36"/>
      <c r="Z24" s="36"/>
      <c r="AA24" s="37" t="str">
        <f t="shared" si="11"/>
        <v/>
      </c>
      <c r="AB24" s="36"/>
      <c r="AC24" s="36"/>
      <c r="AD24" s="37" t="str">
        <f t="shared" si="12"/>
        <v/>
      </c>
      <c r="AE24" s="36"/>
      <c r="AF24" s="36"/>
      <c r="AG24" s="37" t="str">
        <f t="shared" si="13"/>
        <v/>
      </c>
      <c r="AH24" s="36"/>
      <c r="AI24" s="36"/>
      <c r="AJ24" s="37" t="str">
        <f t="shared" si="14"/>
        <v/>
      </c>
      <c r="AK24" s="36"/>
      <c r="AL24" s="36"/>
      <c r="AM24" s="37" t="str">
        <f t="shared" si="15"/>
        <v/>
      </c>
      <c r="AN24" s="36"/>
      <c r="AO24" s="36"/>
      <c r="AP24" s="37" t="str">
        <f t="shared" si="16"/>
        <v/>
      </c>
      <c r="AQ24" s="36"/>
      <c r="AR24" s="36"/>
      <c r="AS24" s="37" t="str">
        <f t="shared" si="17"/>
        <v/>
      </c>
      <c r="AT24" s="37">
        <f t="shared" si="18"/>
        <v>83</v>
      </c>
      <c r="AU24" s="45">
        <v>80</v>
      </c>
      <c r="AV24" s="45">
        <v>85</v>
      </c>
      <c r="AW24" s="45">
        <v>85</v>
      </c>
      <c r="AX24" s="36"/>
      <c r="AY24" s="36"/>
      <c r="AZ24" s="36"/>
      <c r="BA24" s="36"/>
      <c r="BB24" s="36"/>
      <c r="BC24" s="36"/>
      <c r="BD24" s="36"/>
      <c r="BE24" s="37">
        <f t="shared" si="19"/>
        <v>83</v>
      </c>
      <c r="BF24" s="36">
        <v>85</v>
      </c>
      <c r="BG24" s="36">
        <v>86</v>
      </c>
      <c r="BH24" s="38">
        <f t="shared" si="20"/>
        <v>83.5</v>
      </c>
      <c r="BI24" s="39">
        <f t="shared" si="21"/>
        <v>84</v>
      </c>
      <c r="BJ24" s="40"/>
      <c r="BK24" s="36">
        <v>100</v>
      </c>
      <c r="BL24" s="36">
        <v>80</v>
      </c>
      <c r="BM24" s="36">
        <v>85</v>
      </c>
      <c r="BN24" s="36"/>
      <c r="BO24" s="36"/>
      <c r="BP24" s="36"/>
      <c r="BQ24" s="36"/>
      <c r="BR24" s="36"/>
      <c r="BS24" s="36"/>
      <c r="BT24" s="36"/>
      <c r="BU24" s="41">
        <f t="shared" si="22"/>
        <v>88</v>
      </c>
      <c r="BV24" s="40"/>
      <c r="BW24" s="45">
        <v>85</v>
      </c>
      <c r="BX24" s="36"/>
      <c r="BY24" s="36"/>
      <c r="BZ24" s="36"/>
      <c r="CA24" s="36"/>
      <c r="CB24" s="36"/>
      <c r="CC24" s="36"/>
      <c r="CD24" s="36"/>
      <c r="CE24" s="36"/>
      <c r="CF24" s="36"/>
      <c r="CG24" s="37">
        <f t="shared" si="23"/>
        <v>85</v>
      </c>
      <c r="CH24" s="42" t="str">
        <f t="shared" si="24"/>
        <v>B</v>
      </c>
      <c r="CI24" s="43"/>
      <c r="CJ24" s="45">
        <v>11</v>
      </c>
      <c r="CK24"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5" spans="1:102" x14ac:dyDescent="0.25">
      <c r="A25" s="14">
        <v>15</v>
      </c>
      <c r="B25" s="14">
        <v>9610</v>
      </c>
      <c r="C25" s="14" t="s">
        <v>102</v>
      </c>
      <c r="E25" s="31">
        <f t="shared" si="0"/>
        <v>84</v>
      </c>
      <c r="F25" s="20"/>
      <c r="G25" s="31">
        <f t="shared" si="1"/>
        <v>84</v>
      </c>
      <c r="H25" s="31">
        <f t="shared" si="2"/>
        <v>84</v>
      </c>
      <c r="I25" s="31" t="str">
        <f t="shared" si="3"/>
        <v>B</v>
      </c>
      <c r="J25" s="31" t="str">
        <f t="shared" si="4"/>
        <v xml:space="preserve">Sudah memahami tentang Menyampaikan sambutan dalam bentuk  pasrah penganten atau panampi pasrah penganten dalam upacara adat pengantin Jawa, Membaca nyaring wacana berhuruf Jawa 20-50 kalimat, Menulis naskah drama atau sandiwara, </v>
      </c>
      <c r="K25" s="20"/>
      <c r="L25" s="31">
        <f t="shared" si="5"/>
        <v>83</v>
      </c>
      <c r="M25" s="31">
        <f t="shared" si="6"/>
        <v>85</v>
      </c>
      <c r="N25" s="31">
        <f t="shared" si="7"/>
        <v>92</v>
      </c>
      <c r="P25" s="36">
        <v>80</v>
      </c>
      <c r="Q25" s="36"/>
      <c r="R25" s="37">
        <f t="shared" si="8"/>
        <v>80</v>
      </c>
      <c r="S25" s="36">
        <v>85</v>
      </c>
      <c r="T25" s="36"/>
      <c r="U25" s="37">
        <f t="shared" si="9"/>
        <v>85</v>
      </c>
      <c r="V25" s="36">
        <v>85</v>
      </c>
      <c r="W25" s="36"/>
      <c r="X25" s="37">
        <f t="shared" si="10"/>
        <v>85</v>
      </c>
      <c r="Y25" s="36"/>
      <c r="Z25" s="36"/>
      <c r="AA25" s="37" t="str">
        <f t="shared" si="11"/>
        <v/>
      </c>
      <c r="AB25" s="36"/>
      <c r="AC25" s="36"/>
      <c r="AD25" s="37" t="str">
        <f t="shared" si="12"/>
        <v/>
      </c>
      <c r="AE25" s="36"/>
      <c r="AF25" s="36"/>
      <c r="AG25" s="37" t="str">
        <f t="shared" si="13"/>
        <v/>
      </c>
      <c r="AH25" s="36"/>
      <c r="AI25" s="36"/>
      <c r="AJ25" s="37" t="str">
        <f t="shared" si="14"/>
        <v/>
      </c>
      <c r="AK25" s="36"/>
      <c r="AL25" s="36"/>
      <c r="AM25" s="37" t="str">
        <f t="shared" si="15"/>
        <v/>
      </c>
      <c r="AN25" s="36"/>
      <c r="AO25" s="36"/>
      <c r="AP25" s="37" t="str">
        <f t="shared" si="16"/>
        <v/>
      </c>
      <c r="AQ25" s="36"/>
      <c r="AR25" s="36"/>
      <c r="AS25" s="37" t="str">
        <f t="shared" si="17"/>
        <v/>
      </c>
      <c r="AT25" s="37">
        <f t="shared" si="18"/>
        <v>83</v>
      </c>
      <c r="AU25" s="45">
        <v>80</v>
      </c>
      <c r="AV25" s="45">
        <v>85</v>
      </c>
      <c r="AW25" s="45">
        <v>85</v>
      </c>
      <c r="AX25" s="36"/>
      <c r="AY25" s="36"/>
      <c r="AZ25" s="36"/>
      <c r="BA25" s="36"/>
      <c r="BB25" s="36"/>
      <c r="BC25" s="36"/>
      <c r="BD25" s="36"/>
      <c r="BE25" s="37">
        <f t="shared" si="19"/>
        <v>83</v>
      </c>
      <c r="BF25" s="36">
        <v>85</v>
      </c>
      <c r="BG25" s="36">
        <v>92</v>
      </c>
      <c r="BH25" s="38">
        <f t="shared" si="20"/>
        <v>84.1</v>
      </c>
      <c r="BI25" s="39">
        <f t="shared" si="21"/>
        <v>84</v>
      </c>
      <c r="BJ25" s="40"/>
      <c r="BK25" s="36">
        <v>85</v>
      </c>
      <c r="BL25" s="36">
        <v>82</v>
      </c>
      <c r="BM25" s="36">
        <v>85</v>
      </c>
      <c r="BN25" s="36"/>
      <c r="BO25" s="36"/>
      <c r="BP25" s="36"/>
      <c r="BQ25" s="36"/>
      <c r="BR25" s="36"/>
      <c r="BS25" s="36"/>
      <c r="BT25" s="36"/>
      <c r="BU25" s="41">
        <f t="shared" si="22"/>
        <v>84</v>
      </c>
      <c r="BV25" s="40"/>
      <c r="BW25" s="45">
        <v>85</v>
      </c>
      <c r="BX25" s="36"/>
      <c r="BY25" s="36"/>
      <c r="BZ25" s="36"/>
      <c r="CA25" s="36"/>
      <c r="CB25" s="36"/>
      <c r="CC25" s="36"/>
      <c r="CD25" s="36"/>
      <c r="CE25" s="36"/>
      <c r="CF25" s="36"/>
      <c r="CG25" s="37">
        <f t="shared" si="23"/>
        <v>85</v>
      </c>
      <c r="CH25" s="42" t="str">
        <f t="shared" si="24"/>
        <v>B</v>
      </c>
      <c r="CI25" s="43"/>
      <c r="CJ25" s="45">
        <v>11</v>
      </c>
      <c r="CK25"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6" spans="1:102" x14ac:dyDescent="0.25">
      <c r="A26" s="14">
        <v>16</v>
      </c>
      <c r="B26" s="14">
        <v>9624</v>
      </c>
      <c r="C26" s="14" t="s">
        <v>103</v>
      </c>
      <c r="E26" s="31">
        <f t="shared" si="0"/>
        <v>84</v>
      </c>
      <c r="F26" s="20"/>
      <c r="G26" s="31">
        <f t="shared" si="1"/>
        <v>84</v>
      </c>
      <c r="H26" s="31">
        <f t="shared" si="2"/>
        <v>87</v>
      </c>
      <c r="I26" s="31" t="str">
        <f t="shared" si="3"/>
        <v>B</v>
      </c>
      <c r="J26" s="31" t="str">
        <f t="shared" si="4"/>
        <v xml:space="preserve">Sudah memahami tentang Menyampaikan sambutan dalam bentuk  pasrah penganten atau panampi pasrah penganten dalam upacara adat pengantin Jawa, Membaca nyaring wacana berhuruf Jawa 20-50 kalimat, Menulis naskah drama atau sandiwara, </v>
      </c>
      <c r="K26" s="20"/>
      <c r="L26" s="31">
        <f t="shared" si="5"/>
        <v>85</v>
      </c>
      <c r="M26" s="31">
        <f t="shared" si="6"/>
        <v>85</v>
      </c>
      <c r="N26" s="31">
        <f t="shared" si="7"/>
        <v>84</v>
      </c>
      <c r="P26" s="36">
        <v>85</v>
      </c>
      <c r="Q26" s="36"/>
      <c r="R26" s="37">
        <f t="shared" si="8"/>
        <v>85</v>
      </c>
      <c r="S26" s="36">
        <v>85</v>
      </c>
      <c r="T26" s="36"/>
      <c r="U26" s="37">
        <f t="shared" si="9"/>
        <v>85</v>
      </c>
      <c r="V26" s="36">
        <v>85</v>
      </c>
      <c r="W26" s="36"/>
      <c r="X26" s="37">
        <f t="shared" si="10"/>
        <v>85</v>
      </c>
      <c r="Y26" s="36"/>
      <c r="Z26" s="36"/>
      <c r="AA26" s="37" t="str">
        <f t="shared" si="11"/>
        <v/>
      </c>
      <c r="AB26" s="36"/>
      <c r="AC26" s="36"/>
      <c r="AD26" s="37" t="str">
        <f t="shared" si="12"/>
        <v/>
      </c>
      <c r="AE26" s="36"/>
      <c r="AF26" s="36"/>
      <c r="AG26" s="37" t="str">
        <f t="shared" si="13"/>
        <v/>
      </c>
      <c r="AH26" s="36"/>
      <c r="AI26" s="36"/>
      <c r="AJ26" s="37" t="str">
        <f t="shared" si="14"/>
        <v/>
      </c>
      <c r="AK26" s="36"/>
      <c r="AL26" s="36"/>
      <c r="AM26" s="37" t="str">
        <f t="shared" si="15"/>
        <v/>
      </c>
      <c r="AN26" s="36"/>
      <c r="AO26" s="36"/>
      <c r="AP26" s="37" t="str">
        <f t="shared" si="16"/>
        <v/>
      </c>
      <c r="AQ26" s="36"/>
      <c r="AR26" s="36"/>
      <c r="AS26" s="37" t="str">
        <f t="shared" si="17"/>
        <v/>
      </c>
      <c r="AT26" s="37">
        <f t="shared" si="18"/>
        <v>85</v>
      </c>
      <c r="AU26" s="45">
        <v>80</v>
      </c>
      <c r="AV26" s="45">
        <v>85</v>
      </c>
      <c r="AW26" s="45">
        <v>85</v>
      </c>
      <c r="AX26" s="36"/>
      <c r="AY26" s="36"/>
      <c r="AZ26" s="36"/>
      <c r="BA26" s="36"/>
      <c r="BB26" s="36"/>
      <c r="BC26" s="36"/>
      <c r="BD26" s="36"/>
      <c r="BE26" s="37">
        <f t="shared" si="19"/>
        <v>83</v>
      </c>
      <c r="BF26" s="36">
        <v>85</v>
      </c>
      <c r="BG26" s="36">
        <v>84</v>
      </c>
      <c r="BH26" s="38">
        <f t="shared" si="20"/>
        <v>84.1</v>
      </c>
      <c r="BI26" s="39">
        <f t="shared" si="21"/>
        <v>84</v>
      </c>
      <c r="BJ26" s="40"/>
      <c r="BK26" s="36">
        <v>90</v>
      </c>
      <c r="BL26" s="36">
        <v>85</v>
      </c>
      <c r="BM26" s="36">
        <v>85</v>
      </c>
      <c r="BN26" s="36"/>
      <c r="BO26" s="36"/>
      <c r="BP26" s="36"/>
      <c r="BQ26" s="36"/>
      <c r="BR26" s="36"/>
      <c r="BS26" s="36"/>
      <c r="BT26" s="36"/>
      <c r="BU26" s="41">
        <f t="shared" si="22"/>
        <v>87</v>
      </c>
      <c r="BV26" s="40"/>
      <c r="BW26" s="45">
        <v>85</v>
      </c>
      <c r="BX26" s="36"/>
      <c r="BY26" s="36"/>
      <c r="BZ26" s="36"/>
      <c r="CA26" s="36"/>
      <c r="CB26" s="36"/>
      <c r="CC26" s="36"/>
      <c r="CD26" s="36"/>
      <c r="CE26" s="36"/>
      <c r="CF26" s="36"/>
      <c r="CG26" s="37">
        <f t="shared" si="23"/>
        <v>85</v>
      </c>
      <c r="CH26" s="42" t="str">
        <f t="shared" si="24"/>
        <v>B</v>
      </c>
      <c r="CI26" s="43"/>
      <c r="CJ26" s="45">
        <v>11</v>
      </c>
      <c r="CK26"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7" spans="1:102" x14ac:dyDescent="0.25">
      <c r="A27" s="14">
        <v>17</v>
      </c>
      <c r="B27" s="14">
        <v>9638</v>
      </c>
      <c r="C27" s="14" t="s">
        <v>104</v>
      </c>
      <c r="E27" s="31">
        <f t="shared" si="0"/>
        <v>84</v>
      </c>
      <c r="F27" s="20"/>
      <c r="G27" s="31">
        <f t="shared" si="1"/>
        <v>84</v>
      </c>
      <c r="H27" s="31">
        <f t="shared" si="2"/>
        <v>85</v>
      </c>
      <c r="I27" s="31" t="str">
        <f t="shared" si="3"/>
        <v>B</v>
      </c>
      <c r="J27" s="31" t="str">
        <f t="shared" si="4"/>
        <v xml:space="preserve">Sudah memahami tentang Menyampaikan sambutan dalam bentuk  pasrah penganten atau panampi pasrah penganten dalam upacara adat pengantin Jawa, Membaca nyaring wacana berhuruf Jawa 20-50 kalimat, Menulis naskah drama atau sandiwara, </v>
      </c>
      <c r="K27" s="20"/>
      <c r="L27" s="31">
        <f t="shared" si="5"/>
        <v>83</v>
      </c>
      <c r="M27" s="31">
        <f t="shared" si="6"/>
        <v>90</v>
      </c>
      <c r="N27" s="31">
        <f t="shared" si="7"/>
        <v>90</v>
      </c>
      <c r="P27" s="36">
        <v>85</v>
      </c>
      <c r="Q27" s="36"/>
      <c r="R27" s="37">
        <f t="shared" si="8"/>
        <v>85</v>
      </c>
      <c r="S27" s="36">
        <v>85</v>
      </c>
      <c r="T27" s="36"/>
      <c r="U27" s="37">
        <f t="shared" si="9"/>
        <v>85</v>
      </c>
      <c r="V27" s="36">
        <v>80</v>
      </c>
      <c r="W27" s="36"/>
      <c r="X27" s="37">
        <f t="shared" si="10"/>
        <v>80</v>
      </c>
      <c r="Y27" s="36"/>
      <c r="Z27" s="36"/>
      <c r="AA27" s="37" t="str">
        <f t="shared" si="11"/>
        <v/>
      </c>
      <c r="AB27" s="36"/>
      <c r="AC27" s="36"/>
      <c r="AD27" s="37" t="str">
        <f t="shared" si="12"/>
        <v/>
      </c>
      <c r="AE27" s="36"/>
      <c r="AF27" s="36"/>
      <c r="AG27" s="37" t="str">
        <f t="shared" si="13"/>
        <v/>
      </c>
      <c r="AH27" s="36"/>
      <c r="AI27" s="36"/>
      <c r="AJ27" s="37" t="str">
        <f t="shared" si="14"/>
        <v/>
      </c>
      <c r="AK27" s="36"/>
      <c r="AL27" s="36"/>
      <c r="AM27" s="37" t="str">
        <f t="shared" si="15"/>
        <v/>
      </c>
      <c r="AN27" s="36"/>
      <c r="AO27" s="36"/>
      <c r="AP27" s="37" t="str">
        <f t="shared" si="16"/>
        <v/>
      </c>
      <c r="AQ27" s="36"/>
      <c r="AR27" s="36"/>
      <c r="AS27" s="37" t="str">
        <f t="shared" si="17"/>
        <v/>
      </c>
      <c r="AT27" s="37">
        <f t="shared" si="18"/>
        <v>83</v>
      </c>
      <c r="AU27" s="45">
        <v>80</v>
      </c>
      <c r="AV27" s="45">
        <v>85</v>
      </c>
      <c r="AW27" s="45">
        <v>85</v>
      </c>
      <c r="AX27" s="36"/>
      <c r="AY27" s="36"/>
      <c r="AZ27" s="36"/>
      <c r="BA27" s="36"/>
      <c r="BB27" s="36"/>
      <c r="BC27" s="36"/>
      <c r="BD27" s="36"/>
      <c r="BE27" s="37">
        <f t="shared" si="19"/>
        <v>83</v>
      </c>
      <c r="BF27" s="36">
        <v>90</v>
      </c>
      <c r="BG27" s="36">
        <v>90</v>
      </c>
      <c r="BH27" s="38">
        <f t="shared" si="20"/>
        <v>84.4</v>
      </c>
      <c r="BI27" s="39">
        <f t="shared" si="21"/>
        <v>84</v>
      </c>
      <c r="BJ27" s="40"/>
      <c r="BK27" s="36">
        <v>85</v>
      </c>
      <c r="BL27" s="36">
        <v>85</v>
      </c>
      <c r="BM27" s="36">
        <v>85</v>
      </c>
      <c r="BN27" s="36"/>
      <c r="BO27" s="36"/>
      <c r="BP27" s="36"/>
      <c r="BQ27" s="36"/>
      <c r="BR27" s="36"/>
      <c r="BS27" s="36"/>
      <c r="BT27" s="36"/>
      <c r="BU27" s="41">
        <f t="shared" si="22"/>
        <v>85</v>
      </c>
      <c r="BV27" s="40"/>
      <c r="BW27" s="45">
        <v>85</v>
      </c>
      <c r="BX27" s="36"/>
      <c r="BY27" s="36"/>
      <c r="BZ27" s="36"/>
      <c r="CA27" s="36"/>
      <c r="CB27" s="36"/>
      <c r="CC27" s="36"/>
      <c r="CD27" s="36"/>
      <c r="CE27" s="36"/>
      <c r="CF27" s="36"/>
      <c r="CG27" s="37">
        <f t="shared" si="23"/>
        <v>85</v>
      </c>
      <c r="CH27" s="42" t="str">
        <f t="shared" si="24"/>
        <v>B</v>
      </c>
      <c r="CI27" s="43"/>
      <c r="CJ27" s="45">
        <v>11</v>
      </c>
      <c r="CK27"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8" spans="1:102" x14ac:dyDescent="0.25">
      <c r="A28" s="14">
        <v>18</v>
      </c>
      <c r="B28" s="14">
        <v>9652</v>
      </c>
      <c r="C28" s="14" t="s">
        <v>105</v>
      </c>
      <c r="E28" s="31">
        <f t="shared" si="0"/>
        <v>85</v>
      </c>
      <c r="F28" s="20"/>
      <c r="G28" s="31">
        <f t="shared" si="1"/>
        <v>85</v>
      </c>
      <c r="H28" s="31">
        <f t="shared" si="2"/>
        <v>85</v>
      </c>
      <c r="I28" s="31" t="str">
        <f t="shared" si="3"/>
        <v>B</v>
      </c>
      <c r="J28" s="31" t="str">
        <f t="shared" si="4"/>
        <v xml:space="preserve">Sudah memahami tentang Menyampaikan sambutan dalam bentuk  pasrah penganten atau panampi pasrah penganten dalam upacara adat pengantin Jawa, Membaca nyaring wacana berhuruf Jawa 20-50 kalimat, Menulis naskah drama atau sandiwara, </v>
      </c>
      <c r="K28" s="20"/>
      <c r="L28" s="31">
        <f t="shared" si="5"/>
        <v>83</v>
      </c>
      <c r="M28" s="31">
        <f t="shared" si="6"/>
        <v>90</v>
      </c>
      <c r="N28" s="31">
        <f t="shared" si="7"/>
        <v>94</v>
      </c>
      <c r="P28" s="36">
        <v>85</v>
      </c>
      <c r="Q28" s="36"/>
      <c r="R28" s="37">
        <f t="shared" si="8"/>
        <v>85</v>
      </c>
      <c r="S28" s="36">
        <v>85</v>
      </c>
      <c r="T28" s="36"/>
      <c r="U28" s="37">
        <f t="shared" si="9"/>
        <v>85</v>
      </c>
      <c r="V28" s="36">
        <v>80</v>
      </c>
      <c r="W28" s="36"/>
      <c r="X28" s="37">
        <f t="shared" si="10"/>
        <v>80</v>
      </c>
      <c r="Y28" s="36"/>
      <c r="Z28" s="36"/>
      <c r="AA28" s="37" t="str">
        <f t="shared" si="11"/>
        <v/>
      </c>
      <c r="AB28" s="36"/>
      <c r="AC28" s="36"/>
      <c r="AD28" s="37" t="str">
        <f t="shared" si="12"/>
        <v/>
      </c>
      <c r="AE28" s="36"/>
      <c r="AF28" s="36"/>
      <c r="AG28" s="37" t="str">
        <f t="shared" si="13"/>
        <v/>
      </c>
      <c r="AH28" s="36"/>
      <c r="AI28" s="36"/>
      <c r="AJ28" s="37" t="str">
        <f t="shared" si="14"/>
        <v/>
      </c>
      <c r="AK28" s="36"/>
      <c r="AL28" s="36"/>
      <c r="AM28" s="37" t="str">
        <f t="shared" si="15"/>
        <v/>
      </c>
      <c r="AN28" s="36"/>
      <c r="AO28" s="36"/>
      <c r="AP28" s="37" t="str">
        <f t="shared" si="16"/>
        <v/>
      </c>
      <c r="AQ28" s="36"/>
      <c r="AR28" s="36"/>
      <c r="AS28" s="37" t="str">
        <f t="shared" si="17"/>
        <v/>
      </c>
      <c r="AT28" s="37">
        <f t="shared" si="18"/>
        <v>83</v>
      </c>
      <c r="AU28" s="45">
        <v>80</v>
      </c>
      <c r="AV28" s="45">
        <v>85</v>
      </c>
      <c r="AW28" s="45">
        <v>85</v>
      </c>
      <c r="AX28" s="36"/>
      <c r="AY28" s="36"/>
      <c r="AZ28" s="36"/>
      <c r="BA28" s="36"/>
      <c r="BB28" s="36"/>
      <c r="BC28" s="36"/>
      <c r="BD28" s="36"/>
      <c r="BE28" s="37">
        <f t="shared" si="19"/>
        <v>83</v>
      </c>
      <c r="BF28" s="36">
        <v>90</v>
      </c>
      <c r="BG28" s="36">
        <v>94</v>
      </c>
      <c r="BH28" s="38">
        <f t="shared" si="20"/>
        <v>84.8</v>
      </c>
      <c r="BI28" s="39">
        <f t="shared" si="21"/>
        <v>85</v>
      </c>
      <c r="BJ28" s="40"/>
      <c r="BK28" s="36">
        <v>85</v>
      </c>
      <c r="BL28" s="36">
        <v>85</v>
      </c>
      <c r="BM28" s="36">
        <v>85</v>
      </c>
      <c r="BN28" s="36"/>
      <c r="BO28" s="36"/>
      <c r="BP28" s="36"/>
      <c r="BQ28" s="36"/>
      <c r="BR28" s="36"/>
      <c r="BS28" s="36"/>
      <c r="BT28" s="36"/>
      <c r="BU28" s="41">
        <f t="shared" si="22"/>
        <v>85</v>
      </c>
      <c r="BV28" s="40"/>
      <c r="BW28" s="45">
        <v>85</v>
      </c>
      <c r="BX28" s="36"/>
      <c r="BY28" s="36"/>
      <c r="BZ28" s="36"/>
      <c r="CA28" s="36"/>
      <c r="CB28" s="36"/>
      <c r="CC28" s="36"/>
      <c r="CD28" s="36"/>
      <c r="CE28" s="36"/>
      <c r="CF28" s="36"/>
      <c r="CG28" s="37">
        <f t="shared" si="23"/>
        <v>85</v>
      </c>
      <c r="CH28" s="42" t="str">
        <f t="shared" si="24"/>
        <v>B</v>
      </c>
      <c r="CI28" s="43"/>
      <c r="CJ28" s="45">
        <v>11</v>
      </c>
      <c r="CK28"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9" spans="1:102" x14ac:dyDescent="0.25">
      <c r="A29" s="14">
        <v>19</v>
      </c>
      <c r="B29" s="14">
        <v>9666</v>
      </c>
      <c r="C29" s="14" t="s">
        <v>106</v>
      </c>
      <c r="E29" s="31">
        <f t="shared" si="0"/>
        <v>84</v>
      </c>
      <c r="F29" s="20"/>
      <c r="G29" s="31">
        <f t="shared" si="1"/>
        <v>84</v>
      </c>
      <c r="H29" s="31">
        <f t="shared" si="2"/>
        <v>86</v>
      </c>
      <c r="I29" s="31" t="str">
        <f t="shared" si="3"/>
        <v>B</v>
      </c>
      <c r="J29" s="31" t="str">
        <f t="shared" si="4"/>
        <v xml:space="preserve">Sudah memahami tentang Menyampaikan sambutan dalam bentuk  pasrah penganten atau panampi pasrah penganten dalam upacara adat pengantin Jawa, Membaca nyaring wacana berhuruf Jawa 20-50 kalimat, Menulis naskah drama atau sandiwara, </v>
      </c>
      <c r="K29" s="20"/>
      <c r="L29" s="31">
        <f t="shared" si="5"/>
        <v>85</v>
      </c>
      <c r="M29" s="31">
        <f t="shared" si="6"/>
        <v>90</v>
      </c>
      <c r="N29" s="31">
        <f t="shared" si="7"/>
        <v>78</v>
      </c>
      <c r="P29" s="36">
        <v>85</v>
      </c>
      <c r="Q29" s="36"/>
      <c r="R29" s="37">
        <f t="shared" si="8"/>
        <v>85</v>
      </c>
      <c r="S29" s="36">
        <v>85</v>
      </c>
      <c r="T29" s="36"/>
      <c r="U29" s="37">
        <f t="shared" si="9"/>
        <v>85</v>
      </c>
      <c r="V29" s="36">
        <v>85</v>
      </c>
      <c r="W29" s="36"/>
      <c r="X29" s="37">
        <f t="shared" si="10"/>
        <v>85</v>
      </c>
      <c r="Y29" s="36"/>
      <c r="Z29" s="36"/>
      <c r="AA29" s="37" t="str">
        <f t="shared" si="11"/>
        <v/>
      </c>
      <c r="AB29" s="36"/>
      <c r="AC29" s="36"/>
      <c r="AD29" s="37" t="str">
        <f t="shared" si="12"/>
        <v/>
      </c>
      <c r="AE29" s="36"/>
      <c r="AF29" s="36"/>
      <c r="AG29" s="37" t="str">
        <f t="shared" si="13"/>
        <v/>
      </c>
      <c r="AH29" s="36"/>
      <c r="AI29" s="36"/>
      <c r="AJ29" s="37" t="str">
        <f t="shared" si="14"/>
        <v/>
      </c>
      <c r="AK29" s="36"/>
      <c r="AL29" s="36"/>
      <c r="AM29" s="37" t="str">
        <f t="shared" si="15"/>
        <v/>
      </c>
      <c r="AN29" s="36"/>
      <c r="AO29" s="36"/>
      <c r="AP29" s="37" t="str">
        <f t="shared" si="16"/>
        <v/>
      </c>
      <c r="AQ29" s="36"/>
      <c r="AR29" s="36"/>
      <c r="AS29" s="37" t="str">
        <f t="shared" si="17"/>
        <v/>
      </c>
      <c r="AT29" s="37">
        <f t="shared" si="18"/>
        <v>85</v>
      </c>
      <c r="AU29" s="45">
        <v>80</v>
      </c>
      <c r="AV29" s="45">
        <v>85</v>
      </c>
      <c r="AW29" s="45">
        <v>85</v>
      </c>
      <c r="AX29" s="36"/>
      <c r="AY29" s="36"/>
      <c r="AZ29" s="36"/>
      <c r="BA29" s="36"/>
      <c r="BB29" s="36"/>
      <c r="BC29" s="36"/>
      <c r="BD29" s="36"/>
      <c r="BE29" s="37">
        <f t="shared" si="19"/>
        <v>83</v>
      </c>
      <c r="BF29" s="36">
        <v>90</v>
      </c>
      <c r="BG29" s="36">
        <v>78</v>
      </c>
      <c r="BH29" s="38">
        <f t="shared" si="20"/>
        <v>84</v>
      </c>
      <c r="BI29" s="39">
        <f t="shared" si="21"/>
        <v>84</v>
      </c>
      <c r="BJ29" s="40"/>
      <c r="BK29" s="36">
        <v>90</v>
      </c>
      <c r="BL29" s="36">
        <v>82</v>
      </c>
      <c r="BM29" s="36">
        <v>85</v>
      </c>
      <c r="BN29" s="36"/>
      <c r="BO29" s="36"/>
      <c r="BP29" s="36"/>
      <c r="BQ29" s="36"/>
      <c r="BR29" s="36"/>
      <c r="BS29" s="36"/>
      <c r="BT29" s="36"/>
      <c r="BU29" s="41">
        <f t="shared" si="22"/>
        <v>86</v>
      </c>
      <c r="BV29" s="40"/>
      <c r="BW29" s="45">
        <v>85</v>
      </c>
      <c r="BX29" s="36"/>
      <c r="BY29" s="36"/>
      <c r="BZ29" s="36"/>
      <c r="CA29" s="36"/>
      <c r="CB29" s="36"/>
      <c r="CC29" s="36"/>
      <c r="CD29" s="36"/>
      <c r="CE29" s="36"/>
      <c r="CF29" s="36"/>
      <c r="CG29" s="37">
        <f t="shared" si="23"/>
        <v>85</v>
      </c>
      <c r="CH29" s="42" t="str">
        <f t="shared" si="24"/>
        <v>B</v>
      </c>
      <c r="CI29" s="43"/>
      <c r="CJ29" s="45">
        <v>11</v>
      </c>
      <c r="CK29"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0" spans="1:102" x14ac:dyDescent="0.25">
      <c r="A30" s="14">
        <v>20</v>
      </c>
      <c r="B30" s="14">
        <v>9680</v>
      </c>
      <c r="C30" s="14" t="s">
        <v>107</v>
      </c>
      <c r="E30" s="31">
        <f t="shared" si="0"/>
        <v>85</v>
      </c>
      <c r="F30" s="20"/>
      <c r="G30" s="31">
        <f t="shared" si="1"/>
        <v>85</v>
      </c>
      <c r="H30" s="31">
        <f t="shared" si="2"/>
        <v>88</v>
      </c>
      <c r="I30" s="31" t="str">
        <f t="shared" si="3"/>
        <v>B</v>
      </c>
      <c r="J30" s="31" t="str">
        <f t="shared" si="4"/>
        <v xml:space="preserve">Sudah memahami tentang Menyampaikan sambutan dalam bentuk  pasrah penganten atau panampi pasrah penganten dalam upacara adat pengantin Jawa, Membaca nyaring wacana berhuruf Jawa 20-50 kalimat, Menulis naskah drama atau sandiwara, </v>
      </c>
      <c r="K30" s="20"/>
      <c r="L30" s="31">
        <f t="shared" si="5"/>
        <v>85</v>
      </c>
      <c r="M30" s="31">
        <f t="shared" si="6"/>
        <v>90</v>
      </c>
      <c r="N30" s="31">
        <f t="shared" si="7"/>
        <v>84</v>
      </c>
      <c r="P30" s="36">
        <v>85</v>
      </c>
      <c r="Q30" s="36"/>
      <c r="R30" s="37">
        <f t="shared" si="8"/>
        <v>85</v>
      </c>
      <c r="S30" s="36">
        <v>85</v>
      </c>
      <c r="T30" s="36"/>
      <c r="U30" s="37">
        <f t="shared" si="9"/>
        <v>85</v>
      </c>
      <c r="V30" s="36">
        <v>85</v>
      </c>
      <c r="W30" s="36"/>
      <c r="X30" s="37">
        <f t="shared" si="10"/>
        <v>85</v>
      </c>
      <c r="Y30" s="36"/>
      <c r="Z30" s="36"/>
      <c r="AA30" s="37" t="str">
        <f t="shared" si="11"/>
        <v/>
      </c>
      <c r="AB30" s="36"/>
      <c r="AC30" s="36"/>
      <c r="AD30" s="37" t="str">
        <f t="shared" si="12"/>
        <v/>
      </c>
      <c r="AE30" s="36"/>
      <c r="AF30" s="36"/>
      <c r="AG30" s="37" t="str">
        <f t="shared" si="13"/>
        <v/>
      </c>
      <c r="AH30" s="36"/>
      <c r="AI30" s="36"/>
      <c r="AJ30" s="37" t="str">
        <f t="shared" si="14"/>
        <v/>
      </c>
      <c r="AK30" s="36"/>
      <c r="AL30" s="36"/>
      <c r="AM30" s="37" t="str">
        <f t="shared" si="15"/>
        <v/>
      </c>
      <c r="AN30" s="36"/>
      <c r="AO30" s="36"/>
      <c r="AP30" s="37" t="str">
        <f t="shared" si="16"/>
        <v/>
      </c>
      <c r="AQ30" s="36"/>
      <c r="AR30" s="36"/>
      <c r="AS30" s="37" t="str">
        <f t="shared" si="17"/>
        <v/>
      </c>
      <c r="AT30" s="37">
        <f t="shared" si="18"/>
        <v>85</v>
      </c>
      <c r="AU30" s="45">
        <v>80</v>
      </c>
      <c r="AV30" s="45">
        <v>85</v>
      </c>
      <c r="AW30" s="45">
        <v>85</v>
      </c>
      <c r="AX30" s="36"/>
      <c r="AY30" s="36"/>
      <c r="AZ30" s="36"/>
      <c r="BA30" s="36"/>
      <c r="BB30" s="36"/>
      <c r="BC30" s="36"/>
      <c r="BD30" s="36"/>
      <c r="BE30" s="37">
        <f t="shared" si="19"/>
        <v>83</v>
      </c>
      <c r="BF30" s="36">
        <v>90</v>
      </c>
      <c r="BG30" s="36">
        <v>84</v>
      </c>
      <c r="BH30" s="38">
        <f t="shared" si="20"/>
        <v>84.6</v>
      </c>
      <c r="BI30" s="39">
        <f t="shared" si="21"/>
        <v>85</v>
      </c>
      <c r="BJ30" s="40"/>
      <c r="BK30" s="36">
        <v>95</v>
      </c>
      <c r="BL30" s="36">
        <v>85</v>
      </c>
      <c r="BM30" s="36">
        <v>85</v>
      </c>
      <c r="BN30" s="36"/>
      <c r="BO30" s="36"/>
      <c r="BP30" s="36"/>
      <c r="BQ30" s="36"/>
      <c r="BR30" s="36"/>
      <c r="BS30" s="36"/>
      <c r="BT30" s="36"/>
      <c r="BU30" s="41">
        <f t="shared" si="22"/>
        <v>88</v>
      </c>
      <c r="BV30" s="40"/>
      <c r="BW30" s="45">
        <v>85</v>
      </c>
      <c r="BX30" s="36"/>
      <c r="BY30" s="36"/>
      <c r="BZ30" s="36"/>
      <c r="CA30" s="36"/>
      <c r="CB30" s="36"/>
      <c r="CC30" s="36"/>
      <c r="CD30" s="36"/>
      <c r="CE30" s="36"/>
      <c r="CF30" s="36"/>
      <c r="CG30" s="37">
        <f t="shared" si="23"/>
        <v>85</v>
      </c>
      <c r="CH30" s="42" t="str">
        <f t="shared" si="24"/>
        <v>B</v>
      </c>
      <c r="CI30" s="43"/>
      <c r="CJ30" s="45">
        <v>11</v>
      </c>
      <c r="CK30"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1" spans="1:102" x14ac:dyDescent="0.25">
      <c r="A31" s="14">
        <v>21</v>
      </c>
      <c r="B31" s="14">
        <v>9694</v>
      </c>
      <c r="C31" s="14" t="s">
        <v>108</v>
      </c>
      <c r="E31" s="31">
        <f t="shared" si="0"/>
        <v>81</v>
      </c>
      <c r="F31" s="20"/>
      <c r="G31" s="31">
        <f t="shared" si="1"/>
        <v>81</v>
      </c>
      <c r="H31" s="31">
        <f t="shared" si="2"/>
        <v>86</v>
      </c>
      <c r="I31" s="31" t="str">
        <f t="shared" si="3"/>
        <v>B</v>
      </c>
      <c r="J31" s="31" t="str">
        <f t="shared" si="4"/>
        <v xml:space="preserve">Sudah memahami tentang Menyampaikan sambutan dalam bentuk  pasrah penganten atau panampi pasrah penganten dalam upacara adat pengantin Jawa, Membaca nyaring wacana berhuruf Jawa 20-50 kalimat, Menulis naskah drama atau sandiwara, </v>
      </c>
      <c r="K31" s="20"/>
      <c r="L31" s="31">
        <f t="shared" si="5"/>
        <v>81</v>
      </c>
      <c r="M31" s="31">
        <f t="shared" si="6"/>
        <v>90</v>
      </c>
      <c r="N31" s="31">
        <f t="shared" si="7"/>
        <v>64</v>
      </c>
      <c r="P31" s="36">
        <v>78</v>
      </c>
      <c r="Q31" s="36"/>
      <c r="R31" s="37">
        <f t="shared" si="8"/>
        <v>78</v>
      </c>
      <c r="S31" s="36">
        <v>85</v>
      </c>
      <c r="T31" s="36"/>
      <c r="U31" s="37">
        <f t="shared" si="9"/>
        <v>85</v>
      </c>
      <c r="V31" s="36">
        <v>80</v>
      </c>
      <c r="W31" s="36"/>
      <c r="X31" s="37">
        <f t="shared" si="10"/>
        <v>80</v>
      </c>
      <c r="Y31" s="36"/>
      <c r="Z31" s="36"/>
      <c r="AA31" s="37" t="str">
        <f t="shared" si="11"/>
        <v/>
      </c>
      <c r="AB31" s="36"/>
      <c r="AC31" s="36"/>
      <c r="AD31" s="37" t="str">
        <f t="shared" si="12"/>
        <v/>
      </c>
      <c r="AE31" s="36"/>
      <c r="AF31" s="36"/>
      <c r="AG31" s="37" t="str">
        <f t="shared" si="13"/>
        <v/>
      </c>
      <c r="AH31" s="36"/>
      <c r="AI31" s="36"/>
      <c r="AJ31" s="37" t="str">
        <f t="shared" si="14"/>
        <v/>
      </c>
      <c r="AK31" s="36"/>
      <c r="AL31" s="36"/>
      <c r="AM31" s="37" t="str">
        <f t="shared" si="15"/>
        <v/>
      </c>
      <c r="AN31" s="36"/>
      <c r="AO31" s="36"/>
      <c r="AP31" s="37" t="str">
        <f t="shared" si="16"/>
        <v/>
      </c>
      <c r="AQ31" s="36"/>
      <c r="AR31" s="36"/>
      <c r="AS31" s="37" t="str">
        <f t="shared" si="17"/>
        <v/>
      </c>
      <c r="AT31" s="37">
        <f t="shared" si="18"/>
        <v>81</v>
      </c>
      <c r="AU31" s="45">
        <v>80</v>
      </c>
      <c r="AV31" s="45">
        <v>85</v>
      </c>
      <c r="AW31" s="45">
        <v>85</v>
      </c>
      <c r="AX31" s="36"/>
      <c r="AY31" s="36"/>
      <c r="AZ31" s="36"/>
      <c r="BA31" s="36"/>
      <c r="BB31" s="36"/>
      <c r="BC31" s="36"/>
      <c r="BD31" s="36"/>
      <c r="BE31" s="37">
        <f t="shared" si="19"/>
        <v>83</v>
      </c>
      <c r="BF31" s="36">
        <v>90</v>
      </c>
      <c r="BG31" s="36">
        <v>64</v>
      </c>
      <c r="BH31" s="38">
        <f t="shared" si="20"/>
        <v>81</v>
      </c>
      <c r="BI31" s="39">
        <f t="shared" si="21"/>
        <v>81</v>
      </c>
      <c r="BJ31" s="40"/>
      <c r="BK31" s="36">
        <v>80</v>
      </c>
      <c r="BL31" s="36">
        <v>83</v>
      </c>
      <c r="BM31" s="36">
        <v>95</v>
      </c>
      <c r="BN31" s="36"/>
      <c r="BO31" s="36"/>
      <c r="BP31" s="36"/>
      <c r="BQ31" s="36"/>
      <c r="BR31" s="36"/>
      <c r="BS31" s="36"/>
      <c r="BT31" s="36"/>
      <c r="BU31" s="41">
        <f t="shared" si="22"/>
        <v>86</v>
      </c>
      <c r="BV31" s="40"/>
      <c r="BW31" s="45">
        <v>85</v>
      </c>
      <c r="BX31" s="36"/>
      <c r="BY31" s="36"/>
      <c r="BZ31" s="36"/>
      <c r="CA31" s="36"/>
      <c r="CB31" s="36"/>
      <c r="CC31" s="36"/>
      <c r="CD31" s="36"/>
      <c r="CE31" s="36"/>
      <c r="CF31" s="36"/>
      <c r="CG31" s="37">
        <f t="shared" si="23"/>
        <v>85</v>
      </c>
      <c r="CH31" s="42" t="str">
        <f t="shared" si="24"/>
        <v>B</v>
      </c>
      <c r="CI31" s="43"/>
      <c r="CJ31" s="45">
        <v>11</v>
      </c>
      <c r="CK31"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2" spans="1:102" x14ac:dyDescent="0.25">
      <c r="A32" s="14">
        <v>22</v>
      </c>
      <c r="B32" s="14">
        <v>9708</v>
      </c>
      <c r="C32" s="14" t="s">
        <v>109</v>
      </c>
      <c r="E32" s="31">
        <f t="shared" si="0"/>
        <v>84</v>
      </c>
      <c r="F32" s="20"/>
      <c r="G32" s="31">
        <f t="shared" si="1"/>
        <v>84</v>
      </c>
      <c r="H32" s="31">
        <f t="shared" si="2"/>
        <v>87</v>
      </c>
      <c r="I32" s="31" t="str">
        <f t="shared" si="3"/>
        <v>B</v>
      </c>
      <c r="J32" s="31" t="str">
        <f t="shared" si="4"/>
        <v xml:space="preserve">Sudah memahami tentang Menyampaikan sambutan dalam bentuk  pasrah penganten atau panampi pasrah penganten dalam upacara adat pengantin Jawa, Membaca nyaring wacana berhuruf Jawa 20-50 kalimat, Menulis naskah drama atau sandiwara, </v>
      </c>
      <c r="K32" s="20"/>
      <c r="L32" s="31">
        <f t="shared" si="5"/>
        <v>83</v>
      </c>
      <c r="M32" s="31">
        <f t="shared" si="6"/>
        <v>90</v>
      </c>
      <c r="N32" s="31">
        <f t="shared" si="7"/>
        <v>82</v>
      </c>
      <c r="P32" s="36">
        <v>85</v>
      </c>
      <c r="Q32" s="36"/>
      <c r="R32" s="37">
        <f t="shared" si="8"/>
        <v>85</v>
      </c>
      <c r="S32" s="36">
        <v>85</v>
      </c>
      <c r="T32" s="36"/>
      <c r="U32" s="37">
        <f t="shared" si="9"/>
        <v>85</v>
      </c>
      <c r="V32" s="36">
        <v>80</v>
      </c>
      <c r="W32" s="36"/>
      <c r="X32" s="37">
        <f t="shared" si="10"/>
        <v>80</v>
      </c>
      <c r="Y32" s="36"/>
      <c r="Z32" s="36"/>
      <c r="AA32" s="37" t="str">
        <f t="shared" si="11"/>
        <v/>
      </c>
      <c r="AB32" s="36"/>
      <c r="AC32" s="36"/>
      <c r="AD32" s="37" t="str">
        <f t="shared" si="12"/>
        <v/>
      </c>
      <c r="AE32" s="36"/>
      <c r="AF32" s="36"/>
      <c r="AG32" s="37" t="str">
        <f t="shared" si="13"/>
        <v/>
      </c>
      <c r="AH32" s="36"/>
      <c r="AI32" s="36"/>
      <c r="AJ32" s="37" t="str">
        <f t="shared" si="14"/>
        <v/>
      </c>
      <c r="AK32" s="36"/>
      <c r="AL32" s="36"/>
      <c r="AM32" s="37" t="str">
        <f t="shared" si="15"/>
        <v/>
      </c>
      <c r="AN32" s="36"/>
      <c r="AO32" s="36"/>
      <c r="AP32" s="37" t="str">
        <f t="shared" si="16"/>
        <v/>
      </c>
      <c r="AQ32" s="36"/>
      <c r="AR32" s="36"/>
      <c r="AS32" s="37" t="str">
        <f t="shared" si="17"/>
        <v/>
      </c>
      <c r="AT32" s="37">
        <f t="shared" si="18"/>
        <v>83</v>
      </c>
      <c r="AU32" s="45">
        <v>80</v>
      </c>
      <c r="AV32" s="45">
        <v>85</v>
      </c>
      <c r="AW32" s="45">
        <v>85</v>
      </c>
      <c r="AX32" s="36"/>
      <c r="AY32" s="36"/>
      <c r="AZ32" s="36"/>
      <c r="BA32" s="36"/>
      <c r="BB32" s="36"/>
      <c r="BC32" s="36"/>
      <c r="BD32" s="36"/>
      <c r="BE32" s="37">
        <f t="shared" si="19"/>
        <v>83</v>
      </c>
      <c r="BF32" s="36">
        <v>90</v>
      </c>
      <c r="BG32" s="36">
        <v>82</v>
      </c>
      <c r="BH32" s="38">
        <f t="shared" si="20"/>
        <v>83.6</v>
      </c>
      <c r="BI32" s="39">
        <f t="shared" si="21"/>
        <v>84</v>
      </c>
      <c r="BJ32" s="40"/>
      <c r="BK32" s="36">
        <v>90</v>
      </c>
      <c r="BL32" s="36">
        <v>85</v>
      </c>
      <c r="BM32" s="36">
        <v>85</v>
      </c>
      <c r="BN32" s="36"/>
      <c r="BO32" s="36"/>
      <c r="BP32" s="36"/>
      <c r="BQ32" s="36"/>
      <c r="BR32" s="36"/>
      <c r="BS32" s="36"/>
      <c r="BT32" s="36"/>
      <c r="BU32" s="41">
        <f t="shared" si="22"/>
        <v>87</v>
      </c>
      <c r="BV32" s="40"/>
      <c r="BW32" s="45">
        <v>85</v>
      </c>
      <c r="BX32" s="36"/>
      <c r="BY32" s="36"/>
      <c r="BZ32" s="36"/>
      <c r="CA32" s="36"/>
      <c r="CB32" s="36"/>
      <c r="CC32" s="36"/>
      <c r="CD32" s="36"/>
      <c r="CE32" s="36"/>
      <c r="CF32" s="36"/>
      <c r="CG32" s="37">
        <f t="shared" si="23"/>
        <v>85</v>
      </c>
      <c r="CH32" s="42" t="str">
        <f t="shared" si="24"/>
        <v>B</v>
      </c>
      <c r="CI32" s="43"/>
      <c r="CJ32" s="45">
        <v>11</v>
      </c>
      <c r="CK32"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3" spans="1:89" x14ac:dyDescent="0.25">
      <c r="A33" s="14">
        <v>23</v>
      </c>
      <c r="B33" s="14">
        <v>9722</v>
      </c>
      <c r="C33" s="14" t="s">
        <v>110</v>
      </c>
      <c r="E33" s="31">
        <f t="shared" si="0"/>
        <v>83</v>
      </c>
      <c r="F33" s="20"/>
      <c r="G33" s="31">
        <f t="shared" si="1"/>
        <v>83</v>
      </c>
      <c r="H33" s="31">
        <f t="shared" si="2"/>
        <v>84</v>
      </c>
      <c r="I33" s="31" t="str">
        <f t="shared" si="3"/>
        <v>B</v>
      </c>
      <c r="J33" s="31" t="str">
        <f t="shared" si="4"/>
        <v xml:space="preserve">Sudah memahami tentang Menyampaikan sambutan dalam bentuk  pasrah penganten atau panampi pasrah penganten dalam upacara adat pengantin Jawa, Membaca nyaring wacana berhuruf Jawa 20-50 kalimat, Menulis naskah drama atau sandiwara, </v>
      </c>
      <c r="K33" s="20"/>
      <c r="L33" s="31">
        <f t="shared" si="5"/>
        <v>83</v>
      </c>
      <c r="M33" s="31">
        <f t="shared" si="6"/>
        <v>85</v>
      </c>
      <c r="N33" s="31">
        <f t="shared" si="7"/>
        <v>82</v>
      </c>
      <c r="P33" s="36">
        <v>85</v>
      </c>
      <c r="Q33" s="36"/>
      <c r="R33" s="37">
        <f t="shared" si="8"/>
        <v>85</v>
      </c>
      <c r="S33" s="36">
        <v>85</v>
      </c>
      <c r="T33" s="36"/>
      <c r="U33" s="37">
        <f t="shared" si="9"/>
        <v>85</v>
      </c>
      <c r="V33" s="36">
        <v>80</v>
      </c>
      <c r="W33" s="36"/>
      <c r="X33" s="37">
        <f t="shared" si="10"/>
        <v>80</v>
      </c>
      <c r="Y33" s="36"/>
      <c r="Z33" s="36"/>
      <c r="AA33" s="37" t="str">
        <f t="shared" si="11"/>
        <v/>
      </c>
      <c r="AB33" s="36"/>
      <c r="AC33" s="36"/>
      <c r="AD33" s="37" t="str">
        <f t="shared" si="12"/>
        <v/>
      </c>
      <c r="AE33" s="36"/>
      <c r="AF33" s="36"/>
      <c r="AG33" s="37" t="str">
        <f t="shared" si="13"/>
        <v/>
      </c>
      <c r="AH33" s="36"/>
      <c r="AI33" s="36"/>
      <c r="AJ33" s="37" t="str">
        <f t="shared" si="14"/>
        <v/>
      </c>
      <c r="AK33" s="36"/>
      <c r="AL33" s="36"/>
      <c r="AM33" s="37" t="str">
        <f t="shared" si="15"/>
        <v/>
      </c>
      <c r="AN33" s="36"/>
      <c r="AO33" s="36"/>
      <c r="AP33" s="37" t="str">
        <f t="shared" si="16"/>
        <v/>
      </c>
      <c r="AQ33" s="36"/>
      <c r="AR33" s="36"/>
      <c r="AS33" s="37" t="str">
        <f t="shared" si="17"/>
        <v/>
      </c>
      <c r="AT33" s="37">
        <f t="shared" si="18"/>
        <v>83</v>
      </c>
      <c r="AU33" s="45">
        <v>80</v>
      </c>
      <c r="AV33" s="45">
        <v>85</v>
      </c>
      <c r="AW33" s="45">
        <v>85</v>
      </c>
      <c r="AX33" s="36"/>
      <c r="AY33" s="36"/>
      <c r="AZ33" s="36"/>
      <c r="BA33" s="36"/>
      <c r="BB33" s="36"/>
      <c r="BC33" s="36"/>
      <c r="BD33" s="36"/>
      <c r="BE33" s="37">
        <f t="shared" si="19"/>
        <v>83</v>
      </c>
      <c r="BF33" s="36">
        <v>85</v>
      </c>
      <c r="BG33" s="36">
        <v>82</v>
      </c>
      <c r="BH33" s="38">
        <f t="shared" si="20"/>
        <v>83.1</v>
      </c>
      <c r="BI33" s="39">
        <f t="shared" si="21"/>
        <v>83</v>
      </c>
      <c r="BJ33" s="40"/>
      <c r="BK33" s="36">
        <v>85</v>
      </c>
      <c r="BL33" s="36">
        <v>83</v>
      </c>
      <c r="BM33" s="36">
        <v>85</v>
      </c>
      <c r="BN33" s="36"/>
      <c r="BO33" s="36"/>
      <c r="BP33" s="36"/>
      <c r="BQ33" s="36"/>
      <c r="BR33" s="36"/>
      <c r="BS33" s="36"/>
      <c r="BT33" s="36"/>
      <c r="BU33" s="41">
        <f t="shared" si="22"/>
        <v>84</v>
      </c>
      <c r="BV33" s="40"/>
      <c r="BW33" s="45">
        <v>85</v>
      </c>
      <c r="BX33" s="36"/>
      <c r="BY33" s="36"/>
      <c r="BZ33" s="36"/>
      <c r="CA33" s="36"/>
      <c r="CB33" s="36"/>
      <c r="CC33" s="36"/>
      <c r="CD33" s="36"/>
      <c r="CE33" s="36"/>
      <c r="CF33" s="36"/>
      <c r="CG33" s="37">
        <f t="shared" si="23"/>
        <v>85</v>
      </c>
      <c r="CH33" s="42" t="str">
        <f t="shared" si="24"/>
        <v>B</v>
      </c>
      <c r="CI33" s="43"/>
      <c r="CJ33" s="45">
        <v>11</v>
      </c>
      <c r="CK33"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4" spans="1:89" x14ac:dyDescent="0.25">
      <c r="A34" s="14">
        <v>24</v>
      </c>
      <c r="B34" s="14">
        <v>9736</v>
      </c>
      <c r="C34" s="14" t="s">
        <v>111</v>
      </c>
      <c r="E34" s="31">
        <f t="shared" si="0"/>
        <v>84</v>
      </c>
      <c r="F34" s="20"/>
      <c r="G34" s="31">
        <f t="shared" si="1"/>
        <v>84</v>
      </c>
      <c r="H34" s="31">
        <f t="shared" si="2"/>
        <v>88</v>
      </c>
      <c r="I34" s="31" t="str">
        <f t="shared" si="3"/>
        <v>B</v>
      </c>
      <c r="J34" s="31" t="str">
        <f t="shared" si="4"/>
        <v xml:space="preserve">Sudah memahami tentang Menyampaikan sambutan dalam bentuk  pasrah penganten atau panampi pasrah penganten dalam upacara adat pengantin Jawa, Membaca nyaring wacana berhuruf Jawa 20-50 kalimat, Menulis naskah drama atau sandiwara, </v>
      </c>
      <c r="K34" s="20"/>
      <c r="L34" s="31">
        <f t="shared" si="5"/>
        <v>83</v>
      </c>
      <c r="M34" s="31">
        <f t="shared" si="6"/>
        <v>90</v>
      </c>
      <c r="N34" s="31">
        <f t="shared" si="7"/>
        <v>84</v>
      </c>
      <c r="P34" s="36">
        <v>85</v>
      </c>
      <c r="Q34" s="36"/>
      <c r="R34" s="37">
        <f t="shared" si="8"/>
        <v>85</v>
      </c>
      <c r="S34" s="36">
        <v>85</v>
      </c>
      <c r="T34" s="36"/>
      <c r="U34" s="37">
        <f t="shared" si="9"/>
        <v>85</v>
      </c>
      <c r="V34" s="36">
        <v>80</v>
      </c>
      <c r="W34" s="36"/>
      <c r="X34" s="37">
        <f t="shared" si="10"/>
        <v>80</v>
      </c>
      <c r="Y34" s="36"/>
      <c r="Z34" s="36"/>
      <c r="AA34" s="37" t="str">
        <f t="shared" si="11"/>
        <v/>
      </c>
      <c r="AB34" s="36"/>
      <c r="AC34" s="36"/>
      <c r="AD34" s="37" t="str">
        <f t="shared" si="12"/>
        <v/>
      </c>
      <c r="AE34" s="36"/>
      <c r="AF34" s="36"/>
      <c r="AG34" s="37" t="str">
        <f t="shared" si="13"/>
        <v/>
      </c>
      <c r="AH34" s="36"/>
      <c r="AI34" s="36"/>
      <c r="AJ34" s="37" t="str">
        <f t="shared" si="14"/>
        <v/>
      </c>
      <c r="AK34" s="36"/>
      <c r="AL34" s="36"/>
      <c r="AM34" s="37" t="str">
        <f t="shared" si="15"/>
        <v/>
      </c>
      <c r="AN34" s="36"/>
      <c r="AO34" s="36"/>
      <c r="AP34" s="37" t="str">
        <f t="shared" si="16"/>
        <v/>
      </c>
      <c r="AQ34" s="36"/>
      <c r="AR34" s="36"/>
      <c r="AS34" s="37" t="str">
        <f t="shared" si="17"/>
        <v/>
      </c>
      <c r="AT34" s="37">
        <f t="shared" si="18"/>
        <v>83</v>
      </c>
      <c r="AU34" s="45">
        <v>80</v>
      </c>
      <c r="AV34" s="45">
        <v>85</v>
      </c>
      <c r="AW34" s="45">
        <v>85</v>
      </c>
      <c r="AX34" s="36"/>
      <c r="AY34" s="36"/>
      <c r="AZ34" s="36"/>
      <c r="BA34" s="36"/>
      <c r="BB34" s="36"/>
      <c r="BC34" s="36"/>
      <c r="BD34" s="36"/>
      <c r="BE34" s="37">
        <f t="shared" si="19"/>
        <v>83</v>
      </c>
      <c r="BF34" s="36">
        <v>90</v>
      </c>
      <c r="BG34" s="36">
        <v>84</v>
      </c>
      <c r="BH34" s="38">
        <f t="shared" si="20"/>
        <v>83.8</v>
      </c>
      <c r="BI34" s="39">
        <f t="shared" si="21"/>
        <v>84</v>
      </c>
      <c r="BJ34" s="40"/>
      <c r="BK34" s="36">
        <v>100</v>
      </c>
      <c r="BL34" s="36">
        <v>80</v>
      </c>
      <c r="BM34" s="36">
        <v>85</v>
      </c>
      <c r="BN34" s="36"/>
      <c r="BO34" s="36"/>
      <c r="BP34" s="36"/>
      <c r="BQ34" s="36"/>
      <c r="BR34" s="36"/>
      <c r="BS34" s="36"/>
      <c r="BT34" s="36"/>
      <c r="BU34" s="41">
        <f t="shared" si="22"/>
        <v>88</v>
      </c>
      <c r="BV34" s="40"/>
      <c r="BW34" s="45">
        <v>85</v>
      </c>
      <c r="BX34" s="36"/>
      <c r="BY34" s="36"/>
      <c r="BZ34" s="36"/>
      <c r="CA34" s="36"/>
      <c r="CB34" s="36"/>
      <c r="CC34" s="36"/>
      <c r="CD34" s="36"/>
      <c r="CE34" s="36"/>
      <c r="CF34" s="36"/>
      <c r="CG34" s="37">
        <f t="shared" si="23"/>
        <v>85</v>
      </c>
      <c r="CH34" s="42" t="str">
        <f t="shared" si="24"/>
        <v>B</v>
      </c>
      <c r="CI34" s="43"/>
      <c r="CJ34" s="45">
        <v>11</v>
      </c>
      <c r="CK34"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5" spans="1:89" x14ac:dyDescent="0.25">
      <c r="A35" s="14">
        <v>25</v>
      </c>
      <c r="B35" s="14">
        <v>9750</v>
      </c>
      <c r="C35" s="14" t="s">
        <v>112</v>
      </c>
      <c r="E35" s="31">
        <f t="shared" si="0"/>
        <v>85</v>
      </c>
      <c r="F35" s="20"/>
      <c r="G35" s="31">
        <f t="shared" si="1"/>
        <v>85</v>
      </c>
      <c r="H35" s="31">
        <f t="shared" si="2"/>
        <v>88</v>
      </c>
      <c r="I35" s="31" t="str">
        <f t="shared" si="3"/>
        <v>B</v>
      </c>
      <c r="J35" s="31" t="str">
        <f t="shared" si="4"/>
        <v xml:space="preserve">Sudah memahami tentang Menyampaikan sambutan dalam bentuk  pasrah penganten atau panampi pasrah penganten dalam upacara adat pengantin Jawa, Membaca nyaring wacana berhuruf Jawa 20-50 kalimat, Menulis naskah drama atau sandiwara, </v>
      </c>
      <c r="K35" s="20"/>
      <c r="L35" s="31">
        <f t="shared" si="5"/>
        <v>85</v>
      </c>
      <c r="M35" s="31">
        <f t="shared" si="6"/>
        <v>90</v>
      </c>
      <c r="N35" s="31">
        <f t="shared" si="7"/>
        <v>84</v>
      </c>
      <c r="P35" s="36">
        <v>85</v>
      </c>
      <c r="Q35" s="36"/>
      <c r="R35" s="37">
        <f t="shared" si="8"/>
        <v>85</v>
      </c>
      <c r="S35" s="36">
        <v>85</v>
      </c>
      <c r="T35" s="36"/>
      <c r="U35" s="37">
        <f t="shared" si="9"/>
        <v>85</v>
      </c>
      <c r="V35" s="36">
        <v>85</v>
      </c>
      <c r="W35" s="36"/>
      <c r="X35" s="37">
        <f t="shared" si="10"/>
        <v>85</v>
      </c>
      <c r="Y35" s="36"/>
      <c r="Z35" s="36"/>
      <c r="AA35" s="37" t="str">
        <f t="shared" si="11"/>
        <v/>
      </c>
      <c r="AB35" s="36"/>
      <c r="AC35" s="36"/>
      <c r="AD35" s="37" t="str">
        <f t="shared" si="12"/>
        <v/>
      </c>
      <c r="AE35" s="36"/>
      <c r="AF35" s="36"/>
      <c r="AG35" s="37" t="str">
        <f t="shared" si="13"/>
        <v/>
      </c>
      <c r="AH35" s="36"/>
      <c r="AI35" s="36"/>
      <c r="AJ35" s="37" t="str">
        <f t="shared" si="14"/>
        <v/>
      </c>
      <c r="AK35" s="36"/>
      <c r="AL35" s="36"/>
      <c r="AM35" s="37" t="str">
        <f t="shared" si="15"/>
        <v/>
      </c>
      <c r="AN35" s="36"/>
      <c r="AO35" s="36"/>
      <c r="AP35" s="37" t="str">
        <f t="shared" si="16"/>
        <v/>
      </c>
      <c r="AQ35" s="36"/>
      <c r="AR35" s="36"/>
      <c r="AS35" s="37" t="str">
        <f t="shared" si="17"/>
        <v/>
      </c>
      <c r="AT35" s="37">
        <f t="shared" si="18"/>
        <v>85</v>
      </c>
      <c r="AU35" s="45">
        <v>80</v>
      </c>
      <c r="AV35" s="45">
        <v>85</v>
      </c>
      <c r="AW35" s="45">
        <v>85</v>
      </c>
      <c r="AX35" s="36"/>
      <c r="AY35" s="36"/>
      <c r="AZ35" s="36"/>
      <c r="BA35" s="36"/>
      <c r="BB35" s="36"/>
      <c r="BC35" s="36"/>
      <c r="BD35" s="36"/>
      <c r="BE35" s="37">
        <f t="shared" si="19"/>
        <v>83</v>
      </c>
      <c r="BF35" s="36">
        <v>90</v>
      </c>
      <c r="BG35" s="36">
        <v>84</v>
      </c>
      <c r="BH35" s="38">
        <f t="shared" si="20"/>
        <v>84.6</v>
      </c>
      <c r="BI35" s="39">
        <f t="shared" si="21"/>
        <v>85</v>
      </c>
      <c r="BJ35" s="40"/>
      <c r="BK35" s="36">
        <v>95</v>
      </c>
      <c r="BL35" s="36">
        <v>85</v>
      </c>
      <c r="BM35" s="36">
        <v>85</v>
      </c>
      <c r="BN35" s="36"/>
      <c r="BO35" s="36"/>
      <c r="BP35" s="36"/>
      <c r="BQ35" s="36"/>
      <c r="BR35" s="36"/>
      <c r="BS35" s="36"/>
      <c r="BT35" s="36"/>
      <c r="BU35" s="41">
        <f t="shared" si="22"/>
        <v>88</v>
      </c>
      <c r="BV35" s="40"/>
      <c r="BW35" s="45">
        <v>85</v>
      </c>
      <c r="BX35" s="36"/>
      <c r="BY35" s="36"/>
      <c r="BZ35" s="36"/>
      <c r="CA35" s="36"/>
      <c r="CB35" s="36"/>
      <c r="CC35" s="36"/>
      <c r="CD35" s="36"/>
      <c r="CE35" s="36"/>
      <c r="CF35" s="36"/>
      <c r="CG35" s="37">
        <f t="shared" si="23"/>
        <v>85</v>
      </c>
      <c r="CH35" s="42" t="str">
        <f t="shared" si="24"/>
        <v>B</v>
      </c>
      <c r="CI35" s="43"/>
      <c r="CJ35" s="45">
        <v>11</v>
      </c>
      <c r="CK35"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6" spans="1:89" x14ac:dyDescent="0.25">
      <c r="A36" s="14">
        <v>26</v>
      </c>
      <c r="B36" s="14">
        <v>9764</v>
      </c>
      <c r="C36" s="14" t="s">
        <v>113</v>
      </c>
      <c r="E36" s="31">
        <f t="shared" si="0"/>
        <v>84</v>
      </c>
      <c r="F36" s="20"/>
      <c r="G36" s="31">
        <f t="shared" si="1"/>
        <v>84</v>
      </c>
      <c r="H36" s="31">
        <f t="shared" si="2"/>
        <v>84</v>
      </c>
      <c r="I36" s="31" t="str">
        <f t="shared" si="3"/>
        <v>B</v>
      </c>
      <c r="J36" s="31" t="str">
        <f t="shared" si="4"/>
        <v xml:space="preserve">Sudah memahami tentang Menyampaikan sambutan dalam bentuk  pasrah penganten atau panampi pasrah penganten dalam upacara adat pengantin Jawa, Membaca nyaring wacana berhuruf Jawa 20-50 kalimat, Menulis naskah drama atau sandiwara, </v>
      </c>
      <c r="K36" s="20"/>
      <c r="L36" s="31">
        <f t="shared" si="5"/>
        <v>83</v>
      </c>
      <c r="M36" s="31">
        <f t="shared" si="6"/>
        <v>85</v>
      </c>
      <c r="N36" s="31">
        <f t="shared" si="7"/>
        <v>90</v>
      </c>
      <c r="P36" s="36">
        <v>80</v>
      </c>
      <c r="Q36" s="36"/>
      <c r="R36" s="37">
        <f t="shared" si="8"/>
        <v>80</v>
      </c>
      <c r="S36" s="36">
        <v>85</v>
      </c>
      <c r="T36" s="36"/>
      <c r="U36" s="37">
        <f t="shared" si="9"/>
        <v>85</v>
      </c>
      <c r="V36" s="36">
        <v>85</v>
      </c>
      <c r="W36" s="36"/>
      <c r="X36" s="37">
        <f t="shared" si="10"/>
        <v>85</v>
      </c>
      <c r="Y36" s="36"/>
      <c r="Z36" s="36"/>
      <c r="AA36" s="37" t="str">
        <f t="shared" si="11"/>
        <v/>
      </c>
      <c r="AB36" s="36"/>
      <c r="AC36" s="36"/>
      <c r="AD36" s="37" t="str">
        <f t="shared" si="12"/>
        <v/>
      </c>
      <c r="AE36" s="36"/>
      <c r="AF36" s="36"/>
      <c r="AG36" s="37" t="str">
        <f t="shared" si="13"/>
        <v/>
      </c>
      <c r="AH36" s="36"/>
      <c r="AI36" s="36"/>
      <c r="AJ36" s="37" t="str">
        <f t="shared" si="14"/>
        <v/>
      </c>
      <c r="AK36" s="36"/>
      <c r="AL36" s="36"/>
      <c r="AM36" s="37" t="str">
        <f t="shared" si="15"/>
        <v/>
      </c>
      <c r="AN36" s="36"/>
      <c r="AO36" s="36"/>
      <c r="AP36" s="37" t="str">
        <f t="shared" si="16"/>
        <v/>
      </c>
      <c r="AQ36" s="36"/>
      <c r="AR36" s="36"/>
      <c r="AS36" s="37" t="str">
        <f t="shared" si="17"/>
        <v/>
      </c>
      <c r="AT36" s="37">
        <f t="shared" si="18"/>
        <v>83</v>
      </c>
      <c r="AU36" s="45">
        <v>80</v>
      </c>
      <c r="AV36" s="45">
        <v>85</v>
      </c>
      <c r="AW36" s="45">
        <v>85</v>
      </c>
      <c r="AX36" s="36"/>
      <c r="AY36" s="36"/>
      <c r="AZ36" s="36"/>
      <c r="BA36" s="36"/>
      <c r="BB36" s="36"/>
      <c r="BC36" s="36"/>
      <c r="BD36" s="36"/>
      <c r="BE36" s="37">
        <f t="shared" si="19"/>
        <v>83</v>
      </c>
      <c r="BF36" s="36">
        <v>85</v>
      </c>
      <c r="BG36" s="36">
        <v>90</v>
      </c>
      <c r="BH36" s="38">
        <f t="shared" si="20"/>
        <v>83.9</v>
      </c>
      <c r="BI36" s="39">
        <f t="shared" si="21"/>
        <v>84</v>
      </c>
      <c r="BJ36" s="40"/>
      <c r="BK36" s="36">
        <v>85</v>
      </c>
      <c r="BL36" s="36">
        <v>82</v>
      </c>
      <c r="BM36" s="36">
        <v>85</v>
      </c>
      <c r="BN36" s="36"/>
      <c r="BO36" s="36"/>
      <c r="BP36" s="36"/>
      <c r="BQ36" s="36"/>
      <c r="BR36" s="36"/>
      <c r="BS36" s="36"/>
      <c r="BT36" s="36"/>
      <c r="BU36" s="41">
        <f t="shared" si="22"/>
        <v>84</v>
      </c>
      <c r="BV36" s="40"/>
      <c r="BW36" s="45">
        <v>85</v>
      </c>
      <c r="BX36" s="36"/>
      <c r="BY36" s="36"/>
      <c r="BZ36" s="36"/>
      <c r="CA36" s="36"/>
      <c r="CB36" s="36"/>
      <c r="CC36" s="36"/>
      <c r="CD36" s="36"/>
      <c r="CE36" s="36"/>
      <c r="CF36" s="36"/>
      <c r="CG36" s="37">
        <f t="shared" si="23"/>
        <v>85</v>
      </c>
      <c r="CH36" s="42" t="str">
        <f t="shared" si="24"/>
        <v>B</v>
      </c>
      <c r="CI36" s="43"/>
      <c r="CJ36" s="45">
        <v>11</v>
      </c>
      <c r="CK36"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7" spans="1:89" x14ac:dyDescent="0.25">
      <c r="A37" s="14">
        <v>27</v>
      </c>
      <c r="B37" s="14">
        <v>9778</v>
      </c>
      <c r="C37" s="14" t="s">
        <v>114</v>
      </c>
      <c r="E37" s="31">
        <f t="shared" si="0"/>
        <v>84</v>
      </c>
      <c r="F37" s="20"/>
      <c r="G37" s="31">
        <f t="shared" si="1"/>
        <v>84</v>
      </c>
      <c r="H37" s="31">
        <f t="shared" si="2"/>
        <v>87</v>
      </c>
      <c r="I37" s="31" t="str">
        <f t="shared" si="3"/>
        <v>B</v>
      </c>
      <c r="J37" s="31" t="str">
        <f t="shared" si="4"/>
        <v xml:space="preserve">Sudah memahami tentang Menyampaikan sambutan dalam bentuk  pasrah penganten atau panampi pasrah penganten dalam upacara adat pengantin Jawa, Membaca nyaring wacana berhuruf Jawa 20-50 kalimat, Menulis naskah drama atau sandiwara, </v>
      </c>
      <c r="K37" s="20"/>
      <c r="L37" s="31">
        <f t="shared" si="5"/>
        <v>83</v>
      </c>
      <c r="M37" s="31">
        <f t="shared" si="6"/>
        <v>90</v>
      </c>
      <c r="N37" s="31">
        <f t="shared" si="7"/>
        <v>88</v>
      </c>
      <c r="P37" s="36">
        <v>80</v>
      </c>
      <c r="Q37" s="36"/>
      <c r="R37" s="37">
        <f t="shared" si="8"/>
        <v>80</v>
      </c>
      <c r="S37" s="36">
        <v>85</v>
      </c>
      <c r="T37" s="36"/>
      <c r="U37" s="37">
        <f t="shared" si="9"/>
        <v>85</v>
      </c>
      <c r="V37" s="36">
        <v>85</v>
      </c>
      <c r="W37" s="36"/>
      <c r="X37" s="37">
        <f t="shared" si="10"/>
        <v>85</v>
      </c>
      <c r="Y37" s="36"/>
      <c r="Z37" s="36"/>
      <c r="AA37" s="37" t="str">
        <f t="shared" si="11"/>
        <v/>
      </c>
      <c r="AB37" s="36"/>
      <c r="AC37" s="36"/>
      <c r="AD37" s="37" t="str">
        <f t="shared" si="12"/>
        <v/>
      </c>
      <c r="AE37" s="36"/>
      <c r="AF37" s="36"/>
      <c r="AG37" s="37" t="str">
        <f t="shared" si="13"/>
        <v/>
      </c>
      <c r="AH37" s="36"/>
      <c r="AI37" s="36"/>
      <c r="AJ37" s="37" t="str">
        <f t="shared" si="14"/>
        <v/>
      </c>
      <c r="AK37" s="36"/>
      <c r="AL37" s="36"/>
      <c r="AM37" s="37" t="str">
        <f t="shared" si="15"/>
        <v/>
      </c>
      <c r="AN37" s="36"/>
      <c r="AO37" s="36"/>
      <c r="AP37" s="37" t="str">
        <f t="shared" si="16"/>
        <v/>
      </c>
      <c r="AQ37" s="36"/>
      <c r="AR37" s="36"/>
      <c r="AS37" s="37" t="str">
        <f t="shared" si="17"/>
        <v/>
      </c>
      <c r="AT37" s="37">
        <f t="shared" si="18"/>
        <v>83</v>
      </c>
      <c r="AU37" s="45">
        <v>80</v>
      </c>
      <c r="AV37" s="45">
        <v>85</v>
      </c>
      <c r="AW37" s="45">
        <v>85</v>
      </c>
      <c r="AX37" s="36"/>
      <c r="AY37" s="36"/>
      <c r="AZ37" s="36"/>
      <c r="BA37" s="36"/>
      <c r="BB37" s="36"/>
      <c r="BC37" s="36"/>
      <c r="BD37" s="36"/>
      <c r="BE37" s="37">
        <f t="shared" si="19"/>
        <v>83</v>
      </c>
      <c r="BF37" s="36">
        <v>90</v>
      </c>
      <c r="BG37" s="36">
        <v>88</v>
      </c>
      <c r="BH37" s="38">
        <f t="shared" si="20"/>
        <v>84.2</v>
      </c>
      <c r="BI37" s="39">
        <f t="shared" si="21"/>
        <v>84</v>
      </c>
      <c r="BJ37" s="40"/>
      <c r="BK37" s="36">
        <v>85</v>
      </c>
      <c r="BL37" s="36">
        <v>90</v>
      </c>
      <c r="BM37" s="36">
        <v>85</v>
      </c>
      <c r="BN37" s="36"/>
      <c r="BO37" s="36"/>
      <c r="BP37" s="36"/>
      <c r="BQ37" s="36"/>
      <c r="BR37" s="36"/>
      <c r="BS37" s="36"/>
      <c r="BT37" s="36"/>
      <c r="BU37" s="41">
        <f t="shared" si="22"/>
        <v>87</v>
      </c>
      <c r="BV37" s="40"/>
      <c r="BW37" s="45">
        <v>85</v>
      </c>
      <c r="BX37" s="36"/>
      <c r="BY37" s="36"/>
      <c r="BZ37" s="36"/>
      <c r="CA37" s="36"/>
      <c r="CB37" s="36"/>
      <c r="CC37" s="36"/>
      <c r="CD37" s="36"/>
      <c r="CE37" s="36"/>
      <c r="CF37" s="36"/>
      <c r="CG37" s="37">
        <f t="shared" si="23"/>
        <v>85</v>
      </c>
      <c r="CH37" s="42" t="str">
        <f t="shared" si="24"/>
        <v>B</v>
      </c>
      <c r="CI37" s="43"/>
      <c r="CJ37" s="45">
        <v>11</v>
      </c>
      <c r="CK37"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8" spans="1:89" x14ac:dyDescent="0.25">
      <c r="A38" s="14">
        <v>28</v>
      </c>
      <c r="B38" s="14">
        <v>9792</v>
      </c>
      <c r="C38" s="14" t="s">
        <v>115</v>
      </c>
      <c r="E38" s="31">
        <f t="shared" si="0"/>
        <v>82</v>
      </c>
      <c r="F38" s="20"/>
      <c r="G38" s="31">
        <f t="shared" si="1"/>
        <v>82</v>
      </c>
      <c r="H38" s="31">
        <f t="shared" si="2"/>
        <v>85</v>
      </c>
      <c r="I38" s="31" t="str">
        <f t="shared" si="3"/>
        <v>B</v>
      </c>
      <c r="J38" s="31" t="str">
        <f t="shared" si="4"/>
        <v xml:space="preserve">Sudah memahami tentang Menyampaikan sambutan dalam bentuk  pasrah penganten atau panampi pasrah penganten dalam upacara adat pengantin Jawa, Membaca nyaring wacana berhuruf Jawa 20-50 kalimat, Menulis naskah drama atau sandiwara, </v>
      </c>
      <c r="K38" s="20"/>
      <c r="L38" s="31">
        <f t="shared" si="5"/>
        <v>83</v>
      </c>
      <c r="M38" s="31">
        <f t="shared" si="6"/>
        <v>90</v>
      </c>
      <c r="N38" s="31">
        <f t="shared" si="7"/>
        <v>68</v>
      </c>
      <c r="P38" s="36">
        <v>85</v>
      </c>
      <c r="Q38" s="36"/>
      <c r="R38" s="37">
        <f t="shared" si="8"/>
        <v>85</v>
      </c>
      <c r="S38" s="36">
        <v>85</v>
      </c>
      <c r="T38" s="36"/>
      <c r="U38" s="37">
        <f t="shared" si="9"/>
        <v>85</v>
      </c>
      <c r="V38" s="36">
        <v>80</v>
      </c>
      <c r="W38" s="36"/>
      <c r="X38" s="37">
        <f t="shared" si="10"/>
        <v>80</v>
      </c>
      <c r="Y38" s="36"/>
      <c r="Z38" s="36"/>
      <c r="AA38" s="37" t="str">
        <f t="shared" si="11"/>
        <v/>
      </c>
      <c r="AB38" s="36"/>
      <c r="AC38" s="36"/>
      <c r="AD38" s="37" t="str">
        <f t="shared" si="12"/>
        <v/>
      </c>
      <c r="AE38" s="36"/>
      <c r="AF38" s="36"/>
      <c r="AG38" s="37" t="str">
        <f t="shared" si="13"/>
        <v/>
      </c>
      <c r="AH38" s="36"/>
      <c r="AI38" s="36"/>
      <c r="AJ38" s="37" t="str">
        <f t="shared" si="14"/>
        <v/>
      </c>
      <c r="AK38" s="36"/>
      <c r="AL38" s="36"/>
      <c r="AM38" s="37" t="str">
        <f t="shared" si="15"/>
        <v/>
      </c>
      <c r="AN38" s="36"/>
      <c r="AO38" s="36"/>
      <c r="AP38" s="37" t="str">
        <f t="shared" si="16"/>
        <v/>
      </c>
      <c r="AQ38" s="36"/>
      <c r="AR38" s="36"/>
      <c r="AS38" s="37" t="str">
        <f t="shared" si="17"/>
        <v/>
      </c>
      <c r="AT38" s="37">
        <f t="shared" si="18"/>
        <v>83</v>
      </c>
      <c r="AU38" s="45">
        <v>80</v>
      </c>
      <c r="AV38" s="45">
        <v>85</v>
      </c>
      <c r="AW38" s="45">
        <v>85</v>
      </c>
      <c r="AX38" s="36"/>
      <c r="AY38" s="36"/>
      <c r="AZ38" s="36"/>
      <c r="BA38" s="36"/>
      <c r="BB38" s="36"/>
      <c r="BC38" s="36"/>
      <c r="BD38" s="36"/>
      <c r="BE38" s="37">
        <f t="shared" si="19"/>
        <v>83</v>
      </c>
      <c r="BF38" s="36">
        <v>90</v>
      </c>
      <c r="BG38" s="36">
        <v>68</v>
      </c>
      <c r="BH38" s="38">
        <f t="shared" si="20"/>
        <v>82.2</v>
      </c>
      <c r="BI38" s="39">
        <f t="shared" si="21"/>
        <v>82</v>
      </c>
      <c r="BJ38" s="40"/>
      <c r="BK38" s="36">
        <v>85</v>
      </c>
      <c r="BL38" s="36">
        <v>85</v>
      </c>
      <c r="BM38" s="36">
        <v>85</v>
      </c>
      <c r="BN38" s="36"/>
      <c r="BO38" s="36"/>
      <c r="BP38" s="36"/>
      <c r="BQ38" s="36"/>
      <c r="BR38" s="36"/>
      <c r="BS38" s="36"/>
      <c r="BT38" s="36"/>
      <c r="BU38" s="41">
        <f t="shared" si="22"/>
        <v>85</v>
      </c>
      <c r="BV38" s="40"/>
      <c r="BW38" s="45">
        <v>85</v>
      </c>
      <c r="BX38" s="36"/>
      <c r="BY38" s="36"/>
      <c r="BZ38" s="36"/>
      <c r="CA38" s="36"/>
      <c r="CB38" s="36"/>
      <c r="CC38" s="36"/>
      <c r="CD38" s="36"/>
      <c r="CE38" s="36"/>
      <c r="CF38" s="36"/>
      <c r="CG38" s="37">
        <f t="shared" si="23"/>
        <v>85</v>
      </c>
      <c r="CH38" s="42" t="str">
        <f t="shared" si="24"/>
        <v>B</v>
      </c>
      <c r="CI38" s="43"/>
      <c r="CJ38" s="45">
        <v>11</v>
      </c>
      <c r="CK38"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9" spans="1:89" x14ac:dyDescent="0.25">
      <c r="A39" s="14">
        <v>29</v>
      </c>
      <c r="B39" s="14">
        <v>9806</v>
      </c>
      <c r="C39" s="14" t="s">
        <v>116</v>
      </c>
      <c r="E39" s="31">
        <f t="shared" si="0"/>
        <v>84</v>
      </c>
      <c r="F39" s="20"/>
      <c r="G39" s="31">
        <f t="shared" si="1"/>
        <v>84</v>
      </c>
      <c r="H39" s="31">
        <f t="shared" si="2"/>
        <v>88</v>
      </c>
      <c r="I39" s="31" t="str">
        <f t="shared" si="3"/>
        <v>B</v>
      </c>
      <c r="J39" s="31" t="str">
        <f t="shared" si="4"/>
        <v xml:space="preserve">Sudah memahami tentang Menyampaikan sambutan dalam bentuk  pasrah penganten atau panampi pasrah penganten dalam upacara adat pengantin Jawa, Membaca nyaring wacana berhuruf Jawa 20-50 kalimat, Menulis naskah drama atau sandiwara, </v>
      </c>
      <c r="K39" s="20"/>
      <c r="L39" s="31">
        <f t="shared" si="5"/>
        <v>85</v>
      </c>
      <c r="M39" s="31">
        <f t="shared" si="6"/>
        <v>85</v>
      </c>
      <c r="N39" s="31">
        <f t="shared" si="7"/>
        <v>82</v>
      </c>
      <c r="P39" s="36">
        <v>85</v>
      </c>
      <c r="Q39" s="36"/>
      <c r="R39" s="37">
        <f t="shared" si="8"/>
        <v>85</v>
      </c>
      <c r="S39" s="36">
        <v>85</v>
      </c>
      <c r="T39" s="36"/>
      <c r="U39" s="37">
        <f t="shared" si="9"/>
        <v>85</v>
      </c>
      <c r="V39" s="36">
        <v>85</v>
      </c>
      <c r="W39" s="36"/>
      <c r="X39" s="37">
        <f t="shared" si="10"/>
        <v>85</v>
      </c>
      <c r="Y39" s="36"/>
      <c r="Z39" s="36"/>
      <c r="AA39" s="37" t="str">
        <f t="shared" si="11"/>
        <v/>
      </c>
      <c r="AB39" s="36"/>
      <c r="AC39" s="36"/>
      <c r="AD39" s="37" t="str">
        <f t="shared" si="12"/>
        <v/>
      </c>
      <c r="AE39" s="36"/>
      <c r="AF39" s="36"/>
      <c r="AG39" s="37" t="str">
        <f t="shared" si="13"/>
        <v/>
      </c>
      <c r="AH39" s="36"/>
      <c r="AI39" s="36"/>
      <c r="AJ39" s="37" t="str">
        <f t="shared" si="14"/>
        <v/>
      </c>
      <c r="AK39" s="36"/>
      <c r="AL39" s="36"/>
      <c r="AM39" s="37" t="str">
        <f t="shared" si="15"/>
        <v/>
      </c>
      <c r="AN39" s="36"/>
      <c r="AO39" s="36"/>
      <c r="AP39" s="37" t="str">
        <f t="shared" si="16"/>
        <v/>
      </c>
      <c r="AQ39" s="36"/>
      <c r="AR39" s="36"/>
      <c r="AS39" s="37" t="str">
        <f t="shared" si="17"/>
        <v/>
      </c>
      <c r="AT39" s="37">
        <f t="shared" si="18"/>
        <v>85</v>
      </c>
      <c r="AU39" s="45">
        <v>80</v>
      </c>
      <c r="AV39" s="45">
        <v>85</v>
      </c>
      <c r="AW39" s="45">
        <v>85</v>
      </c>
      <c r="AX39" s="36"/>
      <c r="AY39" s="36"/>
      <c r="AZ39" s="36"/>
      <c r="BA39" s="36"/>
      <c r="BB39" s="36"/>
      <c r="BC39" s="36"/>
      <c r="BD39" s="36"/>
      <c r="BE39" s="37">
        <f t="shared" si="19"/>
        <v>83</v>
      </c>
      <c r="BF39" s="36">
        <v>85</v>
      </c>
      <c r="BG39" s="36">
        <v>82</v>
      </c>
      <c r="BH39" s="38">
        <f t="shared" si="20"/>
        <v>83.9</v>
      </c>
      <c r="BI39" s="39">
        <f t="shared" si="21"/>
        <v>84</v>
      </c>
      <c r="BJ39" s="40"/>
      <c r="BK39" s="36">
        <v>95</v>
      </c>
      <c r="BL39" s="36">
        <v>85</v>
      </c>
      <c r="BM39" s="36">
        <v>85</v>
      </c>
      <c r="BN39" s="36"/>
      <c r="BO39" s="36"/>
      <c r="BP39" s="36"/>
      <c r="BQ39" s="36"/>
      <c r="BR39" s="36"/>
      <c r="BS39" s="36"/>
      <c r="BT39" s="36"/>
      <c r="BU39" s="41">
        <f t="shared" si="22"/>
        <v>88</v>
      </c>
      <c r="BV39" s="40"/>
      <c r="BW39" s="45">
        <v>85</v>
      </c>
      <c r="BX39" s="36"/>
      <c r="BY39" s="36"/>
      <c r="BZ39" s="36"/>
      <c r="CA39" s="36"/>
      <c r="CB39" s="36"/>
      <c r="CC39" s="36"/>
      <c r="CD39" s="36"/>
      <c r="CE39" s="36"/>
      <c r="CF39" s="36"/>
      <c r="CG39" s="37">
        <f t="shared" si="23"/>
        <v>85</v>
      </c>
      <c r="CH39" s="42" t="str">
        <f t="shared" si="24"/>
        <v>B</v>
      </c>
      <c r="CI39" s="43"/>
      <c r="CJ39" s="45">
        <v>11</v>
      </c>
      <c r="CK39"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40" spans="1:89" x14ac:dyDescent="0.25">
      <c r="A40" s="14">
        <v>30</v>
      </c>
      <c r="B40" s="14">
        <v>9820</v>
      </c>
      <c r="C40" s="14" t="s">
        <v>117</v>
      </c>
      <c r="E40" s="31">
        <f t="shared" si="0"/>
        <v>81</v>
      </c>
      <c r="F40" s="20"/>
      <c r="G40" s="31">
        <f t="shared" si="1"/>
        <v>81</v>
      </c>
      <c r="H40" s="31">
        <f t="shared" si="2"/>
        <v>82</v>
      </c>
      <c r="I40" s="31" t="str">
        <f t="shared" si="3"/>
        <v>B</v>
      </c>
      <c r="J40" s="31" t="str">
        <f t="shared" si="4"/>
        <v xml:space="preserve">Sudah memahami tentang Menyampaikan sambutan dalam bentuk  pasrah penganten atau panampi pasrah penganten dalam upacara adat pengantin Jawa, Membaca nyaring wacana berhuruf Jawa 20-50 kalimat, Menulis naskah drama atau sandiwara, </v>
      </c>
      <c r="K40" s="20"/>
      <c r="L40" s="31">
        <f t="shared" si="5"/>
        <v>85</v>
      </c>
      <c r="M40" s="31">
        <f t="shared" si="6"/>
        <v>80</v>
      </c>
      <c r="N40" s="31">
        <f t="shared" si="7"/>
        <v>60</v>
      </c>
      <c r="P40" s="36">
        <v>85</v>
      </c>
      <c r="Q40" s="36"/>
      <c r="R40" s="37">
        <f t="shared" si="8"/>
        <v>85</v>
      </c>
      <c r="S40" s="36">
        <v>85</v>
      </c>
      <c r="T40" s="36"/>
      <c r="U40" s="37">
        <f t="shared" si="9"/>
        <v>85</v>
      </c>
      <c r="V40" s="36">
        <v>85</v>
      </c>
      <c r="W40" s="36"/>
      <c r="X40" s="37">
        <f t="shared" si="10"/>
        <v>85</v>
      </c>
      <c r="Y40" s="36"/>
      <c r="Z40" s="36"/>
      <c r="AA40" s="37" t="str">
        <f t="shared" si="11"/>
        <v/>
      </c>
      <c r="AB40" s="36"/>
      <c r="AC40" s="36"/>
      <c r="AD40" s="37" t="str">
        <f t="shared" si="12"/>
        <v/>
      </c>
      <c r="AE40" s="36"/>
      <c r="AF40" s="36"/>
      <c r="AG40" s="37" t="str">
        <f t="shared" si="13"/>
        <v/>
      </c>
      <c r="AH40" s="36"/>
      <c r="AI40" s="36"/>
      <c r="AJ40" s="37" t="str">
        <f t="shared" si="14"/>
        <v/>
      </c>
      <c r="AK40" s="36"/>
      <c r="AL40" s="36"/>
      <c r="AM40" s="37" t="str">
        <f t="shared" si="15"/>
        <v/>
      </c>
      <c r="AN40" s="36"/>
      <c r="AO40" s="36"/>
      <c r="AP40" s="37" t="str">
        <f t="shared" si="16"/>
        <v/>
      </c>
      <c r="AQ40" s="36"/>
      <c r="AR40" s="36"/>
      <c r="AS40" s="37" t="str">
        <f t="shared" si="17"/>
        <v/>
      </c>
      <c r="AT40" s="37">
        <f t="shared" si="18"/>
        <v>85</v>
      </c>
      <c r="AU40" s="45">
        <v>80</v>
      </c>
      <c r="AV40" s="45">
        <v>85</v>
      </c>
      <c r="AW40" s="45">
        <v>85</v>
      </c>
      <c r="AX40" s="36"/>
      <c r="AY40" s="36"/>
      <c r="AZ40" s="36"/>
      <c r="BA40" s="36"/>
      <c r="BB40" s="36"/>
      <c r="BC40" s="36"/>
      <c r="BD40" s="36"/>
      <c r="BE40" s="37">
        <f t="shared" si="19"/>
        <v>83</v>
      </c>
      <c r="BF40" s="36">
        <v>80</v>
      </c>
      <c r="BG40" s="36">
        <v>60</v>
      </c>
      <c r="BH40" s="38">
        <f t="shared" si="20"/>
        <v>81.2</v>
      </c>
      <c r="BI40" s="39">
        <f t="shared" si="21"/>
        <v>81</v>
      </c>
      <c r="BJ40" s="40"/>
      <c r="BK40" s="36">
        <v>80</v>
      </c>
      <c r="BL40" s="36">
        <v>80</v>
      </c>
      <c r="BM40" s="36">
        <v>85</v>
      </c>
      <c r="BN40" s="36"/>
      <c r="BO40" s="36"/>
      <c r="BP40" s="36"/>
      <c r="BQ40" s="36"/>
      <c r="BR40" s="36"/>
      <c r="BS40" s="36"/>
      <c r="BT40" s="36"/>
      <c r="BU40" s="41">
        <f t="shared" si="22"/>
        <v>82</v>
      </c>
      <c r="BV40" s="40"/>
      <c r="BW40" s="45">
        <v>85</v>
      </c>
      <c r="BX40" s="36"/>
      <c r="BY40" s="36"/>
      <c r="BZ40" s="36"/>
      <c r="CA40" s="36"/>
      <c r="CB40" s="36"/>
      <c r="CC40" s="36"/>
      <c r="CD40" s="36"/>
      <c r="CE40" s="36"/>
      <c r="CF40" s="36"/>
      <c r="CG40" s="37">
        <f t="shared" si="23"/>
        <v>85</v>
      </c>
      <c r="CH40" s="42" t="str">
        <f t="shared" si="24"/>
        <v>B</v>
      </c>
      <c r="CI40" s="43"/>
      <c r="CJ40" s="45">
        <v>11</v>
      </c>
      <c r="CK40"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41" spans="1:89" x14ac:dyDescent="0.25">
      <c r="A41" s="14"/>
      <c r="B41" s="14"/>
      <c r="C41" s="14"/>
      <c r="E41" s="31" t="str">
        <f t="shared" si="0"/>
        <v/>
      </c>
      <c r="F41" s="20"/>
      <c r="G41" s="31" t="str">
        <f t="shared" si="1"/>
        <v/>
      </c>
      <c r="H41" s="31" t="str">
        <f t="shared" si="2"/>
        <v/>
      </c>
      <c r="I41" s="31" t="str">
        <f t="shared" si="3"/>
        <v/>
      </c>
      <c r="J41" s="31" t="str">
        <f t="shared" si="4"/>
        <v/>
      </c>
      <c r="K41" s="20"/>
      <c r="L41" s="31" t="str">
        <f t="shared" si="5"/>
        <v/>
      </c>
      <c r="M41" s="31" t="str">
        <f t="shared" si="6"/>
        <v/>
      </c>
      <c r="N41" s="31" t="str">
        <f t="shared" si="7"/>
        <v/>
      </c>
      <c r="P41" s="36"/>
      <c r="Q41" s="36"/>
      <c r="R41" s="37" t="str">
        <f t="shared" si="8"/>
        <v/>
      </c>
      <c r="S41" s="36"/>
      <c r="T41" s="36"/>
      <c r="U41" s="37" t="str">
        <f t="shared" si="9"/>
        <v/>
      </c>
      <c r="V41" s="36"/>
      <c r="W41" s="36"/>
      <c r="X41" s="37" t="str">
        <f t="shared" si="10"/>
        <v/>
      </c>
      <c r="Y41" s="36"/>
      <c r="Z41" s="36"/>
      <c r="AA41" s="37" t="str">
        <f t="shared" si="11"/>
        <v/>
      </c>
      <c r="AB41" s="36"/>
      <c r="AC41" s="36"/>
      <c r="AD41" s="37" t="str">
        <f t="shared" si="12"/>
        <v/>
      </c>
      <c r="AE41" s="36"/>
      <c r="AF41" s="36"/>
      <c r="AG41" s="37" t="str">
        <f t="shared" si="13"/>
        <v/>
      </c>
      <c r="AH41" s="36"/>
      <c r="AI41" s="36"/>
      <c r="AJ41" s="37" t="str">
        <f t="shared" si="14"/>
        <v/>
      </c>
      <c r="AK41" s="36"/>
      <c r="AL41" s="36"/>
      <c r="AM41" s="37" t="str">
        <f t="shared" si="15"/>
        <v/>
      </c>
      <c r="AN41" s="36"/>
      <c r="AO41" s="36"/>
      <c r="AP41" s="37" t="str">
        <f t="shared" si="16"/>
        <v/>
      </c>
      <c r="AQ41" s="36"/>
      <c r="AR41" s="36"/>
      <c r="AS41" s="37" t="str">
        <f t="shared" si="17"/>
        <v/>
      </c>
      <c r="AT41" s="37" t="str">
        <f t="shared" si="18"/>
        <v/>
      </c>
      <c r="AU41" s="36"/>
      <c r="AV41" s="36"/>
      <c r="AW41" s="36"/>
      <c r="AX41" s="36"/>
      <c r="AY41" s="36"/>
      <c r="AZ41" s="36"/>
      <c r="BA41" s="36"/>
      <c r="BB41" s="36"/>
      <c r="BC41" s="36"/>
      <c r="BD41" s="36"/>
      <c r="BE41" s="37" t="str">
        <f t="shared" si="19"/>
        <v/>
      </c>
      <c r="BF41" s="36"/>
      <c r="BG41" s="36"/>
      <c r="BH41" s="38" t="str">
        <f t="shared" si="20"/>
        <v/>
      </c>
      <c r="BI41" s="39" t="str">
        <f t="shared" si="21"/>
        <v/>
      </c>
      <c r="BJ41" s="40"/>
      <c r="BK41" s="36"/>
      <c r="BL41" s="36"/>
      <c r="BM41" s="36"/>
      <c r="BN41" s="36"/>
      <c r="BO41" s="36"/>
      <c r="BP41" s="36"/>
      <c r="BQ41" s="36"/>
      <c r="BR41" s="36"/>
      <c r="BS41" s="36"/>
      <c r="BT41" s="36"/>
      <c r="BU41" s="41" t="str">
        <f t="shared" si="22"/>
        <v/>
      </c>
      <c r="BV41" s="40"/>
      <c r="BW41" s="36"/>
      <c r="BX41" s="36"/>
      <c r="BY41" s="36"/>
      <c r="BZ41" s="36"/>
      <c r="CA41" s="36"/>
      <c r="CB41" s="36"/>
      <c r="CC41" s="36"/>
      <c r="CD41" s="36"/>
      <c r="CE41" s="36"/>
      <c r="CF41" s="36"/>
      <c r="CG41" s="37" t="str">
        <f t="shared" si="23"/>
        <v/>
      </c>
      <c r="CH41" s="42" t="str">
        <f t="shared" si="24"/>
        <v/>
      </c>
      <c r="CI41" s="43"/>
      <c r="CJ41" s="45"/>
      <c r="CK41" s="44" t="str">
        <f t="shared" si="25"/>
        <v/>
      </c>
    </row>
    <row r="42" spans="1:89" x14ac:dyDescent="0.25">
      <c r="A42" s="14"/>
      <c r="B42" s="14"/>
      <c r="C42" s="14"/>
      <c r="E42" s="31" t="str">
        <f t="shared" si="0"/>
        <v/>
      </c>
      <c r="F42" s="20"/>
      <c r="G42" s="31" t="str">
        <f t="shared" si="1"/>
        <v/>
      </c>
      <c r="H42" s="31" t="str">
        <f t="shared" si="2"/>
        <v/>
      </c>
      <c r="I42" s="31" t="str">
        <f t="shared" si="3"/>
        <v/>
      </c>
      <c r="J42" s="31" t="str">
        <f t="shared" si="4"/>
        <v/>
      </c>
      <c r="K42" s="20"/>
      <c r="L42" s="31" t="str">
        <f t="shared" si="5"/>
        <v/>
      </c>
      <c r="M42" s="31" t="str">
        <f t="shared" si="6"/>
        <v/>
      </c>
      <c r="N42" s="31" t="str">
        <f t="shared" si="7"/>
        <v/>
      </c>
      <c r="P42" s="36"/>
      <c r="Q42" s="36"/>
      <c r="R42" s="37" t="str">
        <f t="shared" si="8"/>
        <v/>
      </c>
      <c r="S42" s="36"/>
      <c r="T42" s="36"/>
      <c r="U42" s="37" t="str">
        <f t="shared" si="9"/>
        <v/>
      </c>
      <c r="V42" s="36"/>
      <c r="W42" s="36"/>
      <c r="X42" s="37" t="str">
        <f t="shared" si="10"/>
        <v/>
      </c>
      <c r="Y42" s="36"/>
      <c r="Z42" s="36"/>
      <c r="AA42" s="37" t="str">
        <f t="shared" si="11"/>
        <v/>
      </c>
      <c r="AB42" s="36"/>
      <c r="AC42" s="36"/>
      <c r="AD42" s="37" t="str">
        <f t="shared" si="12"/>
        <v/>
      </c>
      <c r="AE42" s="36"/>
      <c r="AF42" s="36"/>
      <c r="AG42" s="37" t="str">
        <f t="shared" si="13"/>
        <v/>
      </c>
      <c r="AH42" s="36"/>
      <c r="AI42" s="36"/>
      <c r="AJ42" s="37" t="str">
        <f t="shared" si="14"/>
        <v/>
      </c>
      <c r="AK42" s="36"/>
      <c r="AL42" s="36"/>
      <c r="AM42" s="37" t="str">
        <f t="shared" si="15"/>
        <v/>
      </c>
      <c r="AN42" s="36"/>
      <c r="AO42" s="36"/>
      <c r="AP42" s="37" t="str">
        <f t="shared" si="16"/>
        <v/>
      </c>
      <c r="AQ42" s="36"/>
      <c r="AR42" s="36"/>
      <c r="AS42" s="37" t="str">
        <f t="shared" si="17"/>
        <v/>
      </c>
      <c r="AT42" s="37" t="str">
        <f t="shared" si="18"/>
        <v/>
      </c>
      <c r="AU42" s="36"/>
      <c r="AV42" s="36"/>
      <c r="AW42" s="36"/>
      <c r="AX42" s="36"/>
      <c r="AY42" s="36"/>
      <c r="AZ42" s="36"/>
      <c r="BA42" s="36"/>
      <c r="BB42" s="36"/>
      <c r="BC42" s="36"/>
      <c r="BD42" s="36"/>
      <c r="BE42" s="37" t="str">
        <f t="shared" si="19"/>
        <v/>
      </c>
      <c r="BF42" s="36"/>
      <c r="BG42" s="36"/>
      <c r="BH42" s="38" t="str">
        <f t="shared" si="20"/>
        <v/>
      </c>
      <c r="BI42" s="39" t="str">
        <f t="shared" si="21"/>
        <v/>
      </c>
      <c r="BJ42" s="40"/>
      <c r="BK42" s="36"/>
      <c r="BL42" s="36"/>
      <c r="BM42" s="36"/>
      <c r="BN42" s="36"/>
      <c r="BO42" s="36"/>
      <c r="BP42" s="36"/>
      <c r="BQ42" s="36"/>
      <c r="BR42" s="36"/>
      <c r="BS42" s="36"/>
      <c r="BT42" s="36"/>
      <c r="BU42" s="41" t="str">
        <f t="shared" si="22"/>
        <v/>
      </c>
      <c r="BV42" s="40"/>
      <c r="BW42" s="36"/>
      <c r="BX42" s="36"/>
      <c r="BY42" s="36"/>
      <c r="BZ42" s="36"/>
      <c r="CA42" s="36"/>
      <c r="CB42" s="36"/>
      <c r="CC42" s="36"/>
      <c r="CD42" s="36"/>
      <c r="CE42" s="36"/>
      <c r="CF42" s="36"/>
      <c r="CG42" s="37" t="str">
        <f t="shared" si="23"/>
        <v/>
      </c>
      <c r="CH42" s="42" t="str">
        <f t="shared" si="24"/>
        <v/>
      </c>
      <c r="CI42" s="43"/>
      <c r="CJ42" s="45"/>
      <c r="CK42" s="44" t="str">
        <f t="shared" si="25"/>
        <v/>
      </c>
    </row>
    <row r="43" spans="1:89" x14ac:dyDescent="0.25">
      <c r="A43" s="14"/>
      <c r="B43" s="14"/>
      <c r="C43" s="14"/>
      <c r="E43" s="31" t="str">
        <f t="shared" si="0"/>
        <v/>
      </c>
      <c r="F43" s="20"/>
      <c r="G43" s="31" t="str">
        <f t="shared" si="1"/>
        <v/>
      </c>
      <c r="H43" s="31" t="str">
        <f t="shared" si="2"/>
        <v/>
      </c>
      <c r="I43" s="31" t="str">
        <f t="shared" si="3"/>
        <v/>
      </c>
      <c r="J43" s="31" t="str">
        <f t="shared" si="4"/>
        <v/>
      </c>
      <c r="K43" s="20"/>
      <c r="L43" s="31" t="str">
        <f t="shared" si="5"/>
        <v/>
      </c>
      <c r="M43" s="31" t="str">
        <f t="shared" si="6"/>
        <v/>
      </c>
      <c r="N43" s="31" t="str">
        <f t="shared" si="7"/>
        <v/>
      </c>
      <c r="P43" s="36"/>
      <c r="Q43" s="36"/>
      <c r="R43" s="37" t="str">
        <f t="shared" si="8"/>
        <v/>
      </c>
      <c r="S43" s="36"/>
      <c r="T43" s="36"/>
      <c r="U43" s="37" t="str">
        <f t="shared" si="9"/>
        <v/>
      </c>
      <c r="V43" s="36"/>
      <c r="W43" s="36"/>
      <c r="X43" s="37" t="str">
        <f t="shared" si="10"/>
        <v/>
      </c>
      <c r="Y43" s="36"/>
      <c r="Z43" s="36"/>
      <c r="AA43" s="37" t="str">
        <f t="shared" si="11"/>
        <v/>
      </c>
      <c r="AB43" s="36"/>
      <c r="AC43" s="36"/>
      <c r="AD43" s="37" t="str">
        <f t="shared" si="12"/>
        <v/>
      </c>
      <c r="AE43" s="36"/>
      <c r="AF43" s="36"/>
      <c r="AG43" s="37" t="str">
        <f t="shared" si="13"/>
        <v/>
      </c>
      <c r="AH43" s="36"/>
      <c r="AI43" s="36"/>
      <c r="AJ43" s="37" t="str">
        <f t="shared" si="14"/>
        <v/>
      </c>
      <c r="AK43" s="36"/>
      <c r="AL43" s="36"/>
      <c r="AM43" s="37" t="str">
        <f t="shared" si="15"/>
        <v/>
      </c>
      <c r="AN43" s="36"/>
      <c r="AO43" s="36"/>
      <c r="AP43" s="37" t="str">
        <f t="shared" si="16"/>
        <v/>
      </c>
      <c r="AQ43" s="36"/>
      <c r="AR43" s="36"/>
      <c r="AS43" s="37" t="str">
        <f t="shared" si="17"/>
        <v/>
      </c>
      <c r="AT43" s="37" t="str">
        <f t="shared" si="18"/>
        <v/>
      </c>
      <c r="AU43" s="36"/>
      <c r="AV43" s="36"/>
      <c r="AW43" s="36"/>
      <c r="AX43" s="36"/>
      <c r="AY43" s="36"/>
      <c r="AZ43" s="36"/>
      <c r="BA43" s="36"/>
      <c r="BB43" s="36"/>
      <c r="BC43" s="36"/>
      <c r="BD43" s="36"/>
      <c r="BE43" s="37" t="str">
        <f t="shared" si="19"/>
        <v/>
      </c>
      <c r="BF43" s="36"/>
      <c r="BG43" s="36"/>
      <c r="BH43" s="38" t="str">
        <f t="shared" si="20"/>
        <v/>
      </c>
      <c r="BI43" s="39" t="str">
        <f t="shared" si="21"/>
        <v/>
      </c>
      <c r="BJ43" s="40"/>
      <c r="BK43" s="36"/>
      <c r="BL43" s="36"/>
      <c r="BM43" s="36"/>
      <c r="BN43" s="36"/>
      <c r="BO43" s="36"/>
      <c r="BP43" s="36"/>
      <c r="BQ43" s="36"/>
      <c r="BR43" s="36"/>
      <c r="BS43" s="36"/>
      <c r="BT43" s="36"/>
      <c r="BU43" s="41" t="str">
        <f t="shared" si="22"/>
        <v/>
      </c>
      <c r="BV43" s="40"/>
      <c r="BW43" s="36"/>
      <c r="BX43" s="36"/>
      <c r="BY43" s="36"/>
      <c r="BZ43" s="36"/>
      <c r="CA43" s="36"/>
      <c r="CB43" s="36"/>
      <c r="CC43" s="36"/>
      <c r="CD43" s="36"/>
      <c r="CE43" s="36"/>
      <c r="CF43" s="36"/>
      <c r="CG43" s="37" t="str">
        <f t="shared" si="23"/>
        <v/>
      </c>
      <c r="CH43" s="42" t="str">
        <f t="shared" si="24"/>
        <v/>
      </c>
      <c r="CI43" s="43"/>
      <c r="CJ43" s="45"/>
      <c r="CK43" s="44" t="str">
        <f t="shared" si="25"/>
        <v/>
      </c>
    </row>
    <row r="44" spans="1:89" x14ac:dyDescent="0.25">
      <c r="A44" s="14"/>
      <c r="B44" s="14"/>
      <c r="C44" s="14"/>
      <c r="E44" s="31" t="str">
        <f t="shared" si="0"/>
        <v/>
      </c>
      <c r="F44" s="20"/>
      <c r="G44" s="31" t="str">
        <f t="shared" si="1"/>
        <v/>
      </c>
      <c r="H44" s="31" t="str">
        <f t="shared" si="2"/>
        <v/>
      </c>
      <c r="I44" s="31" t="str">
        <f t="shared" si="3"/>
        <v/>
      </c>
      <c r="J44" s="31" t="str">
        <f t="shared" si="4"/>
        <v/>
      </c>
      <c r="K44" s="20"/>
      <c r="L44" s="31" t="str">
        <f t="shared" si="5"/>
        <v/>
      </c>
      <c r="M44" s="31" t="str">
        <f t="shared" si="6"/>
        <v/>
      </c>
      <c r="N44" s="31" t="str">
        <f t="shared" si="7"/>
        <v/>
      </c>
      <c r="P44" s="36"/>
      <c r="Q44" s="36"/>
      <c r="R44" s="37" t="str">
        <f t="shared" si="8"/>
        <v/>
      </c>
      <c r="S44" s="36"/>
      <c r="T44" s="36"/>
      <c r="U44" s="37" t="str">
        <f t="shared" si="9"/>
        <v/>
      </c>
      <c r="V44" s="36"/>
      <c r="W44" s="36"/>
      <c r="X44" s="37" t="str">
        <f t="shared" si="10"/>
        <v/>
      </c>
      <c r="Y44" s="36"/>
      <c r="Z44" s="36"/>
      <c r="AA44" s="37" t="str">
        <f t="shared" si="11"/>
        <v/>
      </c>
      <c r="AB44" s="36"/>
      <c r="AC44" s="36"/>
      <c r="AD44" s="37" t="str">
        <f t="shared" si="12"/>
        <v/>
      </c>
      <c r="AE44" s="36"/>
      <c r="AF44" s="36"/>
      <c r="AG44" s="37" t="str">
        <f t="shared" si="13"/>
        <v/>
      </c>
      <c r="AH44" s="36"/>
      <c r="AI44" s="36"/>
      <c r="AJ44" s="37" t="str">
        <f t="shared" si="14"/>
        <v/>
      </c>
      <c r="AK44" s="36"/>
      <c r="AL44" s="36"/>
      <c r="AM44" s="37" t="str">
        <f t="shared" si="15"/>
        <v/>
      </c>
      <c r="AN44" s="36"/>
      <c r="AO44" s="36"/>
      <c r="AP44" s="37" t="str">
        <f t="shared" si="16"/>
        <v/>
      </c>
      <c r="AQ44" s="36"/>
      <c r="AR44" s="36"/>
      <c r="AS44" s="37" t="str">
        <f t="shared" si="17"/>
        <v/>
      </c>
      <c r="AT44" s="37" t="str">
        <f t="shared" si="18"/>
        <v/>
      </c>
      <c r="AU44" s="36"/>
      <c r="AV44" s="36"/>
      <c r="AW44" s="36"/>
      <c r="AX44" s="36"/>
      <c r="AY44" s="36"/>
      <c r="AZ44" s="36"/>
      <c r="BA44" s="36"/>
      <c r="BB44" s="36"/>
      <c r="BC44" s="36"/>
      <c r="BD44" s="36"/>
      <c r="BE44" s="37" t="str">
        <f t="shared" si="19"/>
        <v/>
      </c>
      <c r="BF44" s="36"/>
      <c r="BG44" s="36"/>
      <c r="BH44" s="38" t="str">
        <f t="shared" si="20"/>
        <v/>
      </c>
      <c r="BI44" s="39" t="str">
        <f t="shared" si="21"/>
        <v/>
      </c>
      <c r="BJ44" s="40"/>
      <c r="BK44" s="36"/>
      <c r="BL44" s="36"/>
      <c r="BM44" s="36"/>
      <c r="BN44" s="36"/>
      <c r="BO44" s="36"/>
      <c r="BP44" s="36"/>
      <c r="BQ44" s="36"/>
      <c r="BR44" s="36"/>
      <c r="BS44" s="36"/>
      <c r="BT44" s="36"/>
      <c r="BU44" s="41" t="str">
        <f t="shared" si="22"/>
        <v/>
      </c>
      <c r="BV44" s="40"/>
      <c r="BW44" s="36"/>
      <c r="BX44" s="36"/>
      <c r="BY44" s="36"/>
      <c r="BZ44" s="36"/>
      <c r="CA44" s="36"/>
      <c r="CB44" s="36"/>
      <c r="CC44" s="36"/>
      <c r="CD44" s="36"/>
      <c r="CE44" s="36"/>
      <c r="CF44" s="36"/>
      <c r="CG44" s="37" t="str">
        <f t="shared" si="23"/>
        <v/>
      </c>
      <c r="CH44" s="42" t="str">
        <f t="shared" si="24"/>
        <v/>
      </c>
      <c r="CI44" s="43"/>
      <c r="CJ44" s="45"/>
      <c r="CK44" s="44" t="str">
        <f t="shared" si="25"/>
        <v/>
      </c>
    </row>
    <row r="45" spans="1:89" x14ac:dyDescent="0.25">
      <c r="A45" s="14"/>
      <c r="B45" s="14"/>
      <c r="C45" s="14"/>
      <c r="E45" s="31" t="str">
        <f t="shared" si="0"/>
        <v/>
      </c>
      <c r="F45" s="20"/>
      <c r="G45" s="31" t="str">
        <f t="shared" si="1"/>
        <v/>
      </c>
      <c r="H45" s="31" t="str">
        <f t="shared" si="2"/>
        <v/>
      </c>
      <c r="I45" s="31" t="str">
        <f t="shared" si="3"/>
        <v/>
      </c>
      <c r="J45" s="31" t="str">
        <f t="shared" si="4"/>
        <v/>
      </c>
      <c r="K45" s="20"/>
      <c r="L45" s="31" t="str">
        <f t="shared" si="5"/>
        <v/>
      </c>
      <c r="M45" s="31" t="str">
        <f t="shared" si="6"/>
        <v/>
      </c>
      <c r="N45" s="31" t="str">
        <f t="shared" si="7"/>
        <v/>
      </c>
      <c r="P45" s="36"/>
      <c r="Q45" s="36"/>
      <c r="R45" s="37" t="str">
        <f t="shared" si="8"/>
        <v/>
      </c>
      <c r="S45" s="36"/>
      <c r="T45" s="36"/>
      <c r="U45" s="37" t="str">
        <f t="shared" si="9"/>
        <v/>
      </c>
      <c r="V45" s="36"/>
      <c r="W45" s="36"/>
      <c r="X45" s="37" t="str">
        <f t="shared" si="10"/>
        <v/>
      </c>
      <c r="Y45" s="36"/>
      <c r="Z45" s="36"/>
      <c r="AA45" s="37" t="str">
        <f t="shared" si="11"/>
        <v/>
      </c>
      <c r="AB45" s="36"/>
      <c r="AC45" s="36"/>
      <c r="AD45" s="37" t="str">
        <f t="shared" si="12"/>
        <v/>
      </c>
      <c r="AE45" s="36"/>
      <c r="AF45" s="36"/>
      <c r="AG45" s="37" t="str">
        <f t="shared" si="13"/>
        <v/>
      </c>
      <c r="AH45" s="36"/>
      <c r="AI45" s="36"/>
      <c r="AJ45" s="37" t="str">
        <f t="shared" si="14"/>
        <v/>
      </c>
      <c r="AK45" s="36"/>
      <c r="AL45" s="36"/>
      <c r="AM45" s="37" t="str">
        <f t="shared" si="15"/>
        <v/>
      </c>
      <c r="AN45" s="36"/>
      <c r="AO45" s="36"/>
      <c r="AP45" s="37" t="str">
        <f t="shared" si="16"/>
        <v/>
      </c>
      <c r="AQ45" s="36"/>
      <c r="AR45" s="36"/>
      <c r="AS45" s="37" t="str">
        <f t="shared" si="17"/>
        <v/>
      </c>
      <c r="AT45" s="37" t="str">
        <f t="shared" si="18"/>
        <v/>
      </c>
      <c r="AU45" s="36"/>
      <c r="AV45" s="36"/>
      <c r="AW45" s="36"/>
      <c r="AX45" s="36"/>
      <c r="AY45" s="36"/>
      <c r="AZ45" s="36"/>
      <c r="BA45" s="36"/>
      <c r="BB45" s="36"/>
      <c r="BC45" s="36"/>
      <c r="BD45" s="36"/>
      <c r="BE45" s="37" t="str">
        <f t="shared" si="19"/>
        <v/>
      </c>
      <c r="BF45" s="36"/>
      <c r="BG45" s="36"/>
      <c r="BH45" s="38" t="str">
        <f t="shared" si="20"/>
        <v/>
      </c>
      <c r="BI45" s="39" t="str">
        <f t="shared" si="21"/>
        <v/>
      </c>
      <c r="BJ45" s="40"/>
      <c r="BK45" s="36"/>
      <c r="BL45" s="36"/>
      <c r="BM45" s="36"/>
      <c r="BN45" s="36"/>
      <c r="BO45" s="36"/>
      <c r="BP45" s="36"/>
      <c r="BQ45" s="36"/>
      <c r="BR45" s="36"/>
      <c r="BS45" s="36"/>
      <c r="BT45" s="36"/>
      <c r="BU45" s="41" t="str">
        <f t="shared" si="22"/>
        <v/>
      </c>
      <c r="BV45" s="40"/>
      <c r="BW45" s="36"/>
      <c r="BX45" s="36"/>
      <c r="BY45" s="36"/>
      <c r="BZ45" s="36"/>
      <c r="CA45" s="36"/>
      <c r="CB45" s="36"/>
      <c r="CC45" s="36"/>
      <c r="CD45" s="36"/>
      <c r="CE45" s="36"/>
      <c r="CF45" s="36"/>
      <c r="CG45" s="37" t="str">
        <f t="shared" si="23"/>
        <v/>
      </c>
      <c r="CH45" s="42" t="str">
        <f t="shared" si="24"/>
        <v/>
      </c>
      <c r="CI45" s="43"/>
      <c r="CJ45" s="45"/>
      <c r="CK45" s="44" t="str">
        <f t="shared" si="25"/>
        <v/>
      </c>
    </row>
    <row r="46" spans="1:89" x14ac:dyDescent="0.25">
      <c r="A46" s="14"/>
      <c r="B46" s="14"/>
      <c r="C46" s="14"/>
      <c r="E46" s="31" t="str">
        <f t="shared" si="0"/>
        <v/>
      </c>
      <c r="F46" s="20"/>
      <c r="G46" s="31" t="str">
        <f t="shared" si="1"/>
        <v/>
      </c>
      <c r="H46" s="31" t="str">
        <f t="shared" si="2"/>
        <v/>
      </c>
      <c r="I46" s="31" t="str">
        <f t="shared" si="3"/>
        <v/>
      </c>
      <c r="J46" s="31" t="str">
        <f t="shared" si="4"/>
        <v/>
      </c>
      <c r="K46" s="20"/>
      <c r="L46" s="31" t="str">
        <f t="shared" si="5"/>
        <v/>
      </c>
      <c r="M46" s="31" t="str">
        <f t="shared" si="6"/>
        <v/>
      </c>
      <c r="N46" s="31" t="str">
        <f t="shared" si="7"/>
        <v/>
      </c>
      <c r="P46" s="36"/>
      <c r="Q46" s="36"/>
      <c r="R46" s="37" t="str">
        <f t="shared" si="8"/>
        <v/>
      </c>
      <c r="S46" s="36"/>
      <c r="T46" s="36"/>
      <c r="U46" s="37" t="str">
        <f t="shared" si="9"/>
        <v/>
      </c>
      <c r="V46" s="36"/>
      <c r="W46" s="36"/>
      <c r="X46" s="37" t="str">
        <f t="shared" si="10"/>
        <v/>
      </c>
      <c r="Y46" s="36"/>
      <c r="Z46" s="36"/>
      <c r="AA46" s="37" t="str">
        <f t="shared" si="11"/>
        <v/>
      </c>
      <c r="AB46" s="36"/>
      <c r="AC46" s="36"/>
      <c r="AD46" s="37" t="str">
        <f t="shared" si="12"/>
        <v/>
      </c>
      <c r="AE46" s="36"/>
      <c r="AF46" s="36"/>
      <c r="AG46" s="37" t="str">
        <f t="shared" si="13"/>
        <v/>
      </c>
      <c r="AH46" s="36"/>
      <c r="AI46" s="36"/>
      <c r="AJ46" s="37" t="str">
        <f t="shared" si="14"/>
        <v/>
      </c>
      <c r="AK46" s="36"/>
      <c r="AL46" s="36"/>
      <c r="AM46" s="37" t="str">
        <f t="shared" si="15"/>
        <v/>
      </c>
      <c r="AN46" s="36"/>
      <c r="AO46" s="36"/>
      <c r="AP46" s="37" t="str">
        <f t="shared" si="16"/>
        <v/>
      </c>
      <c r="AQ46" s="36"/>
      <c r="AR46" s="36"/>
      <c r="AS46" s="37" t="str">
        <f t="shared" si="17"/>
        <v/>
      </c>
      <c r="AT46" s="37" t="str">
        <f t="shared" si="18"/>
        <v/>
      </c>
      <c r="AU46" s="36"/>
      <c r="AV46" s="36"/>
      <c r="AW46" s="36"/>
      <c r="AX46" s="36"/>
      <c r="AY46" s="36"/>
      <c r="AZ46" s="36"/>
      <c r="BA46" s="36"/>
      <c r="BB46" s="36"/>
      <c r="BC46" s="36"/>
      <c r="BD46" s="36"/>
      <c r="BE46" s="37" t="str">
        <f t="shared" si="19"/>
        <v/>
      </c>
      <c r="BF46" s="36"/>
      <c r="BG46" s="36"/>
      <c r="BH46" s="38" t="str">
        <f t="shared" si="20"/>
        <v/>
      </c>
      <c r="BI46" s="39" t="str">
        <f t="shared" si="21"/>
        <v/>
      </c>
      <c r="BJ46" s="40"/>
      <c r="BK46" s="36"/>
      <c r="BL46" s="36"/>
      <c r="BM46" s="36"/>
      <c r="BN46" s="36"/>
      <c r="BO46" s="36"/>
      <c r="BP46" s="36"/>
      <c r="BQ46" s="36"/>
      <c r="BR46" s="36"/>
      <c r="BS46" s="36"/>
      <c r="BT46" s="36"/>
      <c r="BU46" s="41" t="str">
        <f t="shared" si="22"/>
        <v/>
      </c>
      <c r="BV46" s="40"/>
      <c r="BW46" s="36"/>
      <c r="BX46" s="36"/>
      <c r="BY46" s="36"/>
      <c r="BZ46" s="36"/>
      <c r="CA46" s="36"/>
      <c r="CB46" s="36"/>
      <c r="CC46" s="36"/>
      <c r="CD46" s="36"/>
      <c r="CE46" s="36"/>
      <c r="CF46" s="36"/>
      <c r="CG46" s="37" t="str">
        <f t="shared" si="23"/>
        <v/>
      </c>
      <c r="CH46" s="42" t="str">
        <f t="shared" si="24"/>
        <v/>
      </c>
      <c r="CI46" s="43"/>
      <c r="CJ46" s="45"/>
      <c r="CK46" s="44" t="str">
        <f t="shared" si="25"/>
        <v/>
      </c>
    </row>
    <row r="47" spans="1:89" x14ac:dyDescent="0.25">
      <c r="A47" s="14"/>
      <c r="B47" s="14"/>
      <c r="C47" s="14"/>
      <c r="E47" s="31" t="str">
        <f t="shared" si="0"/>
        <v/>
      </c>
      <c r="F47" s="20"/>
      <c r="G47" s="31" t="str">
        <f t="shared" si="1"/>
        <v/>
      </c>
      <c r="H47" s="31" t="str">
        <f t="shared" si="2"/>
        <v/>
      </c>
      <c r="I47" s="31" t="str">
        <f t="shared" si="3"/>
        <v/>
      </c>
      <c r="J47" s="31" t="str">
        <f t="shared" si="4"/>
        <v/>
      </c>
      <c r="K47" s="20"/>
      <c r="L47" s="31" t="str">
        <f t="shared" si="5"/>
        <v/>
      </c>
      <c r="M47" s="31" t="str">
        <f t="shared" si="6"/>
        <v/>
      </c>
      <c r="N47" s="31" t="str">
        <f t="shared" si="7"/>
        <v/>
      </c>
      <c r="P47" s="36"/>
      <c r="Q47" s="36"/>
      <c r="R47" s="37" t="str">
        <f t="shared" si="8"/>
        <v/>
      </c>
      <c r="S47" s="36"/>
      <c r="T47" s="36"/>
      <c r="U47" s="37" t="str">
        <f t="shared" si="9"/>
        <v/>
      </c>
      <c r="V47" s="36"/>
      <c r="W47" s="36"/>
      <c r="X47" s="37" t="str">
        <f t="shared" si="10"/>
        <v/>
      </c>
      <c r="Y47" s="36"/>
      <c r="Z47" s="36"/>
      <c r="AA47" s="37" t="str">
        <f t="shared" si="11"/>
        <v/>
      </c>
      <c r="AB47" s="36"/>
      <c r="AC47" s="36"/>
      <c r="AD47" s="37" t="str">
        <f t="shared" si="12"/>
        <v/>
      </c>
      <c r="AE47" s="36"/>
      <c r="AF47" s="36"/>
      <c r="AG47" s="37" t="str">
        <f t="shared" si="13"/>
        <v/>
      </c>
      <c r="AH47" s="36"/>
      <c r="AI47" s="36"/>
      <c r="AJ47" s="37" t="str">
        <f t="shared" si="14"/>
        <v/>
      </c>
      <c r="AK47" s="36"/>
      <c r="AL47" s="36"/>
      <c r="AM47" s="37" t="str">
        <f t="shared" si="15"/>
        <v/>
      </c>
      <c r="AN47" s="36"/>
      <c r="AO47" s="36"/>
      <c r="AP47" s="37" t="str">
        <f t="shared" si="16"/>
        <v/>
      </c>
      <c r="AQ47" s="36"/>
      <c r="AR47" s="36"/>
      <c r="AS47" s="37" t="str">
        <f t="shared" si="17"/>
        <v/>
      </c>
      <c r="AT47" s="37" t="str">
        <f t="shared" si="18"/>
        <v/>
      </c>
      <c r="AU47" s="36"/>
      <c r="AV47" s="36"/>
      <c r="AW47" s="36"/>
      <c r="AX47" s="36"/>
      <c r="AY47" s="36"/>
      <c r="AZ47" s="36"/>
      <c r="BA47" s="36"/>
      <c r="BB47" s="36"/>
      <c r="BC47" s="36"/>
      <c r="BD47" s="36"/>
      <c r="BE47" s="37" t="str">
        <f t="shared" si="19"/>
        <v/>
      </c>
      <c r="BF47" s="36"/>
      <c r="BG47" s="36"/>
      <c r="BH47" s="38" t="str">
        <f t="shared" si="20"/>
        <v/>
      </c>
      <c r="BI47" s="39" t="str">
        <f t="shared" si="21"/>
        <v/>
      </c>
      <c r="BJ47" s="40"/>
      <c r="BK47" s="36"/>
      <c r="BL47" s="36"/>
      <c r="BM47" s="36"/>
      <c r="BN47" s="36"/>
      <c r="BO47" s="36"/>
      <c r="BP47" s="36"/>
      <c r="BQ47" s="36"/>
      <c r="BR47" s="36"/>
      <c r="BS47" s="36"/>
      <c r="BT47" s="36"/>
      <c r="BU47" s="41" t="str">
        <f t="shared" si="22"/>
        <v/>
      </c>
      <c r="BV47" s="40"/>
      <c r="BW47" s="36"/>
      <c r="BX47" s="36"/>
      <c r="BY47" s="36"/>
      <c r="BZ47" s="36"/>
      <c r="CA47" s="36"/>
      <c r="CB47" s="36"/>
      <c r="CC47" s="36"/>
      <c r="CD47" s="36"/>
      <c r="CE47" s="36"/>
      <c r="CF47" s="36"/>
      <c r="CG47" s="37" t="str">
        <f t="shared" si="23"/>
        <v/>
      </c>
      <c r="CH47" s="42" t="str">
        <f t="shared" si="24"/>
        <v/>
      </c>
      <c r="CI47" s="43"/>
      <c r="CJ47" s="45"/>
      <c r="CK47" s="44" t="str">
        <f t="shared" si="25"/>
        <v/>
      </c>
    </row>
    <row r="48" spans="1:89" x14ac:dyDescent="0.25">
      <c r="A48" s="14"/>
      <c r="B48" s="14"/>
      <c r="C48" s="14"/>
      <c r="E48" s="31" t="str">
        <f t="shared" si="0"/>
        <v/>
      </c>
      <c r="F48" s="20"/>
      <c r="G48" s="31" t="str">
        <f t="shared" si="1"/>
        <v/>
      </c>
      <c r="H48" s="31" t="str">
        <f t="shared" si="2"/>
        <v/>
      </c>
      <c r="I48" s="31" t="str">
        <f t="shared" si="3"/>
        <v/>
      </c>
      <c r="J48" s="31" t="str">
        <f t="shared" si="4"/>
        <v/>
      </c>
      <c r="K48" s="20"/>
      <c r="L48" s="31" t="str">
        <f t="shared" si="5"/>
        <v/>
      </c>
      <c r="M48" s="31" t="str">
        <f t="shared" si="6"/>
        <v/>
      </c>
      <c r="N48" s="31" t="str">
        <f t="shared" si="7"/>
        <v/>
      </c>
      <c r="P48" s="36"/>
      <c r="Q48" s="36"/>
      <c r="R48" s="37" t="str">
        <f t="shared" si="8"/>
        <v/>
      </c>
      <c r="S48" s="36"/>
      <c r="T48" s="36"/>
      <c r="U48" s="37" t="str">
        <f t="shared" si="9"/>
        <v/>
      </c>
      <c r="V48" s="36"/>
      <c r="W48" s="36"/>
      <c r="X48" s="37" t="str">
        <f t="shared" si="10"/>
        <v/>
      </c>
      <c r="Y48" s="36"/>
      <c r="Z48" s="36"/>
      <c r="AA48" s="37" t="str">
        <f t="shared" si="11"/>
        <v/>
      </c>
      <c r="AB48" s="36"/>
      <c r="AC48" s="36"/>
      <c r="AD48" s="37" t="str">
        <f t="shared" si="12"/>
        <v/>
      </c>
      <c r="AE48" s="36"/>
      <c r="AF48" s="36"/>
      <c r="AG48" s="37" t="str">
        <f t="shared" si="13"/>
        <v/>
      </c>
      <c r="AH48" s="36"/>
      <c r="AI48" s="36"/>
      <c r="AJ48" s="37" t="str">
        <f t="shared" si="14"/>
        <v/>
      </c>
      <c r="AK48" s="36"/>
      <c r="AL48" s="36"/>
      <c r="AM48" s="37" t="str">
        <f t="shared" si="15"/>
        <v/>
      </c>
      <c r="AN48" s="36"/>
      <c r="AO48" s="36"/>
      <c r="AP48" s="37" t="str">
        <f t="shared" si="16"/>
        <v/>
      </c>
      <c r="AQ48" s="36"/>
      <c r="AR48" s="36"/>
      <c r="AS48" s="37" t="str">
        <f t="shared" si="17"/>
        <v/>
      </c>
      <c r="AT48" s="37" t="str">
        <f t="shared" si="18"/>
        <v/>
      </c>
      <c r="AU48" s="36"/>
      <c r="AV48" s="36"/>
      <c r="AW48" s="36"/>
      <c r="AX48" s="36"/>
      <c r="AY48" s="36"/>
      <c r="AZ48" s="36"/>
      <c r="BA48" s="36"/>
      <c r="BB48" s="36"/>
      <c r="BC48" s="36"/>
      <c r="BD48" s="36"/>
      <c r="BE48" s="37" t="str">
        <f t="shared" si="19"/>
        <v/>
      </c>
      <c r="BF48" s="36"/>
      <c r="BG48" s="36"/>
      <c r="BH48" s="38" t="str">
        <f t="shared" si="20"/>
        <v/>
      </c>
      <c r="BI48" s="39" t="str">
        <f t="shared" si="21"/>
        <v/>
      </c>
      <c r="BJ48" s="40"/>
      <c r="BK48" s="36"/>
      <c r="BL48" s="36"/>
      <c r="BM48" s="36"/>
      <c r="BN48" s="36"/>
      <c r="BO48" s="36"/>
      <c r="BP48" s="36"/>
      <c r="BQ48" s="36"/>
      <c r="BR48" s="36"/>
      <c r="BS48" s="36"/>
      <c r="BT48" s="36"/>
      <c r="BU48" s="41" t="str">
        <f t="shared" si="22"/>
        <v/>
      </c>
      <c r="BV48" s="40"/>
      <c r="BW48" s="36"/>
      <c r="BX48" s="36"/>
      <c r="BY48" s="36"/>
      <c r="BZ48" s="36"/>
      <c r="CA48" s="36"/>
      <c r="CB48" s="36"/>
      <c r="CC48" s="36"/>
      <c r="CD48" s="36"/>
      <c r="CE48" s="36"/>
      <c r="CF48" s="36"/>
      <c r="CG48" s="37" t="str">
        <f t="shared" si="23"/>
        <v/>
      </c>
      <c r="CH48" s="42" t="str">
        <f t="shared" si="24"/>
        <v/>
      </c>
      <c r="CI48" s="43"/>
      <c r="CJ48" s="45"/>
      <c r="CK48" s="44" t="str">
        <f t="shared" si="25"/>
        <v/>
      </c>
    </row>
    <row r="49" spans="1:89" x14ac:dyDescent="0.25">
      <c r="A49" s="14"/>
      <c r="B49" s="14"/>
      <c r="C49" s="14"/>
      <c r="E49" s="31" t="str">
        <f t="shared" si="0"/>
        <v/>
      </c>
      <c r="F49" s="20"/>
      <c r="G49" s="31" t="str">
        <f t="shared" si="1"/>
        <v/>
      </c>
      <c r="H49" s="31" t="str">
        <f t="shared" si="2"/>
        <v/>
      </c>
      <c r="I49" s="31" t="str">
        <f t="shared" si="3"/>
        <v/>
      </c>
      <c r="J49" s="31" t="str">
        <f t="shared" si="4"/>
        <v/>
      </c>
      <c r="K49" s="20"/>
      <c r="L49" s="31" t="str">
        <f t="shared" si="5"/>
        <v/>
      </c>
      <c r="M49" s="31" t="str">
        <f t="shared" si="6"/>
        <v/>
      </c>
      <c r="N49" s="31" t="str">
        <f t="shared" si="7"/>
        <v/>
      </c>
      <c r="P49" s="36"/>
      <c r="Q49" s="36"/>
      <c r="R49" s="37" t="str">
        <f t="shared" si="8"/>
        <v/>
      </c>
      <c r="S49" s="36"/>
      <c r="T49" s="36"/>
      <c r="U49" s="37" t="str">
        <f t="shared" si="9"/>
        <v/>
      </c>
      <c r="V49" s="36"/>
      <c r="W49" s="36"/>
      <c r="X49" s="37" t="str">
        <f t="shared" si="10"/>
        <v/>
      </c>
      <c r="Y49" s="36"/>
      <c r="Z49" s="36"/>
      <c r="AA49" s="37" t="str">
        <f t="shared" si="11"/>
        <v/>
      </c>
      <c r="AB49" s="36"/>
      <c r="AC49" s="36"/>
      <c r="AD49" s="37" t="str">
        <f t="shared" si="12"/>
        <v/>
      </c>
      <c r="AE49" s="36"/>
      <c r="AF49" s="36"/>
      <c r="AG49" s="37" t="str">
        <f t="shared" si="13"/>
        <v/>
      </c>
      <c r="AH49" s="36"/>
      <c r="AI49" s="36"/>
      <c r="AJ49" s="37" t="str">
        <f t="shared" si="14"/>
        <v/>
      </c>
      <c r="AK49" s="36"/>
      <c r="AL49" s="36"/>
      <c r="AM49" s="37" t="str">
        <f t="shared" si="15"/>
        <v/>
      </c>
      <c r="AN49" s="36"/>
      <c r="AO49" s="36"/>
      <c r="AP49" s="37" t="str">
        <f t="shared" si="16"/>
        <v/>
      </c>
      <c r="AQ49" s="36"/>
      <c r="AR49" s="36"/>
      <c r="AS49" s="37" t="str">
        <f t="shared" si="17"/>
        <v/>
      </c>
      <c r="AT49" s="37" t="str">
        <f t="shared" si="18"/>
        <v/>
      </c>
      <c r="AU49" s="36"/>
      <c r="AV49" s="36"/>
      <c r="AW49" s="36"/>
      <c r="AX49" s="36"/>
      <c r="AY49" s="36"/>
      <c r="AZ49" s="36"/>
      <c r="BA49" s="36"/>
      <c r="BB49" s="36"/>
      <c r="BC49" s="36"/>
      <c r="BD49" s="36"/>
      <c r="BE49" s="37" t="str">
        <f t="shared" si="19"/>
        <v/>
      </c>
      <c r="BF49" s="36"/>
      <c r="BG49" s="36"/>
      <c r="BH49" s="38" t="str">
        <f t="shared" si="20"/>
        <v/>
      </c>
      <c r="BI49" s="39" t="str">
        <f t="shared" si="21"/>
        <v/>
      </c>
      <c r="BJ49" s="40"/>
      <c r="BK49" s="36"/>
      <c r="BL49" s="36"/>
      <c r="BM49" s="36"/>
      <c r="BN49" s="36"/>
      <c r="BO49" s="36"/>
      <c r="BP49" s="36"/>
      <c r="BQ49" s="36"/>
      <c r="BR49" s="36"/>
      <c r="BS49" s="36"/>
      <c r="BT49" s="36"/>
      <c r="BU49" s="41" t="str">
        <f t="shared" si="22"/>
        <v/>
      </c>
      <c r="BV49" s="40"/>
      <c r="BW49" s="36"/>
      <c r="BX49" s="36"/>
      <c r="BY49" s="36"/>
      <c r="BZ49" s="36"/>
      <c r="CA49" s="36"/>
      <c r="CB49" s="36"/>
      <c r="CC49" s="36"/>
      <c r="CD49" s="36"/>
      <c r="CE49" s="36"/>
      <c r="CF49" s="36"/>
      <c r="CG49" s="37" t="str">
        <f t="shared" si="23"/>
        <v/>
      </c>
      <c r="CH49" s="42" t="str">
        <f t="shared" si="24"/>
        <v/>
      </c>
      <c r="CI49" s="43"/>
      <c r="CJ49" s="45"/>
      <c r="CK49" s="44" t="str">
        <f t="shared" si="25"/>
        <v/>
      </c>
    </row>
    <row r="50" spans="1:89" x14ac:dyDescent="0.25">
      <c r="A50" s="14"/>
      <c r="B50" s="14"/>
      <c r="C50" s="14"/>
      <c r="E50" s="31" t="str">
        <f t="shared" si="0"/>
        <v/>
      </c>
      <c r="F50" s="20"/>
      <c r="G50" s="31" t="str">
        <f t="shared" si="1"/>
        <v/>
      </c>
      <c r="H50" s="31" t="str">
        <f t="shared" si="2"/>
        <v/>
      </c>
      <c r="I50" s="31" t="str">
        <f t="shared" si="3"/>
        <v/>
      </c>
      <c r="J50" s="31" t="str">
        <f t="shared" si="4"/>
        <v/>
      </c>
      <c r="K50" s="20"/>
      <c r="L50" s="31" t="str">
        <f t="shared" si="5"/>
        <v/>
      </c>
      <c r="M50" s="31" t="str">
        <f t="shared" si="6"/>
        <v/>
      </c>
      <c r="N50" s="31" t="str">
        <f t="shared" si="7"/>
        <v/>
      </c>
      <c r="P50" s="36"/>
      <c r="Q50" s="36"/>
      <c r="R50" s="37" t="str">
        <f t="shared" si="8"/>
        <v/>
      </c>
      <c r="S50" s="36"/>
      <c r="T50" s="36"/>
      <c r="U50" s="37" t="str">
        <f t="shared" si="9"/>
        <v/>
      </c>
      <c r="V50" s="36"/>
      <c r="W50" s="36"/>
      <c r="X50" s="37" t="str">
        <f t="shared" si="10"/>
        <v/>
      </c>
      <c r="Y50" s="36"/>
      <c r="Z50" s="36"/>
      <c r="AA50" s="37" t="str">
        <f t="shared" si="11"/>
        <v/>
      </c>
      <c r="AB50" s="36"/>
      <c r="AC50" s="36"/>
      <c r="AD50" s="37" t="str">
        <f t="shared" si="12"/>
        <v/>
      </c>
      <c r="AE50" s="36"/>
      <c r="AF50" s="36"/>
      <c r="AG50" s="37" t="str">
        <f t="shared" si="13"/>
        <v/>
      </c>
      <c r="AH50" s="36"/>
      <c r="AI50" s="36"/>
      <c r="AJ50" s="37" t="str">
        <f t="shared" si="14"/>
        <v/>
      </c>
      <c r="AK50" s="36"/>
      <c r="AL50" s="36"/>
      <c r="AM50" s="37" t="str">
        <f t="shared" si="15"/>
        <v/>
      </c>
      <c r="AN50" s="36"/>
      <c r="AO50" s="36"/>
      <c r="AP50" s="37" t="str">
        <f t="shared" si="16"/>
        <v/>
      </c>
      <c r="AQ50" s="36"/>
      <c r="AR50" s="36"/>
      <c r="AS50" s="37" t="str">
        <f t="shared" si="17"/>
        <v/>
      </c>
      <c r="AT50" s="37" t="str">
        <f t="shared" si="18"/>
        <v/>
      </c>
      <c r="AU50" s="36"/>
      <c r="AV50" s="36"/>
      <c r="AW50" s="36"/>
      <c r="AX50" s="36"/>
      <c r="AY50" s="36"/>
      <c r="AZ50" s="36"/>
      <c r="BA50" s="36"/>
      <c r="BB50" s="36"/>
      <c r="BC50" s="36"/>
      <c r="BD50" s="36"/>
      <c r="BE50" s="37" t="str">
        <f t="shared" si="19"/>
        <v/>
      </c>
      <c r="BF50" s="36"/>
      <c r="BG50" s="36"/>
      <c r="BH50" s="38" t="str">
        <f t="shared" si="20"/>
        <v/>
      </c>
      <c r="BI50" s="39" t="str">
        <f t="shared" si="21"/>
        <v/>
      </c>
      <c r="BJ50" s="40"/>
      <c r="BK50" s="36"/>
      <c r="BL50" s="36"/>
      <c r="BM50" s="36"/>
      <c r="BN50" s="36"/>
      <c r="BO50" s="36"/>
      <c r="BP50" s="36"/>
      <c r="BQ50" s="36"/>
      <c r="BR50" s="36"/>
      <c r="BS50" s="36"/>
      <c r="BT50" s="36"/>
      <c r="BU50" s="41" t="str">
        <f t="shared" si="22"/>
        <v/>
      </c>
      <c r="BV50" s="40"/>
      <c r="BW50" s="36"/>
      <c r="BX50" s="36"/>
      <c r="BY50" s="36"/>
      <c r="BZ50" s="36"/>
      <c r="CA50" s="36"/>
      <c r="CB50" s="36"/>
      <c r="CC50" s="36"/>
      <c r="CD50" s="36"/>
      <c r="CE50" s="36"/>
      <c r="CF50" s="36"/>
      <c r="CG50" s="37" t="str">
        <f t="shared" si="23"/>
        <v/>
      </c>
      <c r="CH50" s="42" t="str">
        <f t="shared" si="24"/>
        <v/>
      </c>
      <c r="CI50" s="43"/>
      <c r="CJ50" s="45"/>
      <c r="CK50" s="44" t="str">
        <f t="shared" si="25"/>
        <v/>
      </c>
    </row>
  </sheetData>
  <sheetProtection formatCells="0" formatColumns="0" formatRows="0" insertColumns="0" insertRows="0" insertHyperlinks="0" deleteColumns="0" deleteRows="0" sort="0" autoFilter="0" pivotTables="0"/>
  <mergeCells count="37">
    <mergeCell ref="A8:A10"/>
    <mergeCell ref="B8:B10"/>
    <mergeCell ref="C8:C10"/>
    <mergeCell ref="AT8:AT10"/>
    <mergeCell ref="C1:N1"/>
    <mergeCell ref="E8:E10"/>
    <mergeCell ref="G8:J8"/>
    <mergeCell ref="G9:G10"/>
    <mergeCell ref="H9:H10"/>
    <mergeCell ref="I9:I10"/>
    <mergeCell ref="J9:J10"/>
    <mergeCell ref="L9:L10"/>
    <mergeCell ref="M9:M10"/>
    <mergeCell ref="N9:N10"/>
    <mergeCell ref="L8:N8"/>
    <mergeCell ref="CH8:CH10"/>
    <mergeCell ref="AU8:BD9"/>
    <mergeCell ref="BE8:BE10"/>
    <mergeCell ref="BF8:BF10"/>
    <mergeCell ref="BG8:BG10"/>
    <mergeCell ref="BH8:BH10"/>
    <mergeCell ref="CJ8:CJ10"/>
    <mergeCell ref="CK8:CK10"/>
    <mergeCell ref="P9:R9"/>
    <mergeCell ref="S9:U9"/>
    <mergeCell ref="V9:X9"/>
    <mergeCell ref="Y9:AA9"/>
    <mergeCell ref="AB9:AD9"/>
    <mergeCell ref="AE9:AG9"/>
    <mergeCell ref="AH9:AJ9"/>
    <mergeCell ref="AK9:AM9"/>
    <mergeCell ref="AN9:AP9"/>
    <mergeCell ref="AQ9:AS9"/>
    <mergeCell ref="BI8:BI10"/>
    <mergeCell ref="BK8:BT9"/>
    <mergeCell ref="BU8:BU10"/>
    <mergeCell ref="BW8:CG9"/>
  </mergeCells>
  <conditionalFormatting sqref="P11">
    <cfRule type="cellIs" dxfId="11009" priority="1" operator="lessThan">
      <formula>$C$4</formula>
    </cfRule>
  </conditionalFormatting>
  <conditionalFormatting sqref="P12">
    <cfRule type="cellIs" dxfId="11008" priority="2" operator="lessThan">
      <formula>$C$4</formula>
    </cfRule>
  </conditionalFormatting>
  <conditionalFormatting sqref="P13">
    <cfRule type="cellIs" dxfId="11007" priority="3" operator="lessThan">
      <formula>$C$4</formula>
    </cfRule>
  </conditionalFormatting>
  <conditionalFormatting sqref="P14">
    <cfRule type="cellIs" dxfId="11006" priority="4" operator="lessThan">
      <formula>$C$4</formula>
    </cfRule>
  </conditionalFormatting>
  <conditionalFormatting sqref="P15">
    <cfRule type="cellIs" dxfId="11005" priority="5" operator="lessThan">
      <formula>$C$4</formula>
    </cfRule>
  </conditionalFormatting>
  <conditionalFormatting sqref="P16">
    <cfRule type="cellIs" dxfId="11004" priority="6" operator="lessThan">
      <formula>$C$4</formula>
    </cfRule>
  </conditionalFormatting>
  <conditionalFormatting sqref="P17">
    <cfRule type="cellIs" dxfId="11003" priority="7" operator="lessThan">
      <formula>$C$4</formula>
    </cfRule>
  </conditionalFormatting>
  <conditionalFormatting sqref="P18">
    <cfRule type="cellIs" dxfId="11002" priority="8" operator="lessThan">
      <formula>$C$4</formula>
    </cfRule>
  </conditionalFormatting>
  <conditionalFormatting sqref="P19">
    <cfRule type="cellIs" dxfId="11001" priority="9" operator="lessThan">
      <formula>$C$4</formula>
    </cfRule>
  </conditionalFormatting>
  <conditionalFormatting sqref="P20">
    <cfRule type="cellIs" dxfId="11000" priority="10" operator="lessThan">
      <formula>$C$4</formula>
    </cfRule>
  </conditionalFormatting>
  <conditionalFormatting sqref="P21">
    <cfRule type="cellIs" dxfId="10999" priority="11" operator="lessThan">
      <formula>$C$4</formula>
    </cfRule>
  </conditionalFormatting>
  <conditionalFormatting sqref="P22">
    <cfRule type="cellIs" dxfId="10998" priority="12" operator="lessThan">
      <formula>$C$4</formula>
    </cfRule>
  </conditionalFormatting>
  <conditionalFormatting sqref="P23">
    <cfRule type="cellIs" dxfId="10997" priority="13" operator="lessThan">
      <formula>$C$4</formula>
    </cfRule>
  </conditionalFormatting>
  <conditionalFormatting sqref="P24">
    <cfRule type="cellIs" dxfId="10996" priority="14" operator="lessThan">
      <formula>$C$4</formula>
    </cfRule>
  </conditionalFormatting>
  <conditionalFormatting sqref="P25">
    <cfRule type="cellIs" dxfId="10995" priority="15" operator="lessThan">
      <formula>$C$4</formula>
    </cfRule>
  </conditionalFormatting>
  <conditionalFormatting sqref="P26">
    <cfRule type="cellIs" dxfId="10994" priority="16" operator="lessThan">
      <formula>$C$4</formula>
    </cfRule>
  </conditionalFormatting>
  <conditionalFormatting sqref="P27">
    <cfRule type="cellIs" dxfId="10993" priority="17" operator="lessThan">
      <formula>$C$4</formula>
    </cfRule>
  </conditionalFormatting>
  <conditionalFormatting sqref="P28">
    <cfRule type="cellIs" dxfId="10992" priority="18" operator="lessThan">
      <formula>$C$4</formula>
    </cfRule>
  </conditionalFormatting>
  <conditionalFormatting sqref="P29">
    <cfRule type="cellIs" dxfId="10991" priority="19" operator="lessThan">
      <formula>$C$4</formula>
    </cfRule>
  </conditionalFormatting>
  <conditionalFormatting sqref="P30">
    <cfRule type="cellIs" dxfId="10990" priority="20" operator="lessThan">
      <formula>$C$4</formula>
    </cfRule>
  </conditionalFormatting>
  <conditionalFormatting sqref="P31">
    <cfRule type="cellIs" dxfId="10989" priority="21" operator="lessThan">
      <formula>$C$4</formula>
    </cfRule>
  </conditionalFormatting>
  <conditionalFormatting sqref="P32">
    <cfRule type="cellIs" dxfId="10988" priority="22" operator="lessThan">
      <formula>$C$4</formula>
    </cfRule>
  </conditionalFormatting>
  <conditionalFormatting sqref="P33">
    <cfRule type="cellIs" dxfId="10987" priority="23" operator="lessThan">
      <formula>$C$4</formula>
    </cfRule>
  </conditionalFormatting>
  <conditionalFormatting sqref="P34">
    <cfRule type="cellIs" dxfId="10986" priority="24" operator="lessThan">
      <formula>$C$4</formula>
    </cfRule>
  </conditionalFormatting>
  <conditionalFormatting sqref="P35">
    <cfRule type="cellIs" dxfId="10985" priority="25" operator="lessThan">
      <formula>$C$4</formula>
    </cfRule>
  </conditionalFormatting>
  <conditionalFormatting sqref="P36">
    <cfRule type="cellIs" dxfId="10984" priority="26" operator="lessThan">
      <formula>$C$4</formula>
    </cfRule>
  </conditionalFormatting>
  <conditionalFormatting sqref="P37">
    <cfRule type="cellIs" dxfId="10983" priority="27" operator="lessThan">
      <formula>$C$4</formula>
    </cfRule>
  </conditionalFormatting>
  <conditionalFormatting sqref="P38">
    <cfRule type="cellIs" dxfId="10982" priority="28" operator="lessThan">
      <formula>$C$4</formula>
    </cfRule>
  </conditionalFormatting>
  <conditionalFormatting sqref="P39">
    <cfRule type="cellIs" dxfId="10981" priority="29" operator="lessThan">
      <formula>$C$4</formula>
    </cfRule>
  </conditionalFormatting>
  <conditionalFormatting sqref="P40">
    <cfRule type="cellIs" dxfId="10980" priority="30" operator="lessThan">
      <formula>$C$4</formula>
    </cfRule>
  </conditionalFormatting>
  <conditionalFormatting sqref="P41">
    <cfRule type="cellIs" dxfId="10979" priority="31" operator="lessThan">
      <formula>$C$4</formula>
    </cfRule>
  </conditionalFormatting>
  <conditionalFormatting sqref="P42">
    <cfRule type="cellIs" dxfId="10978" priority="32" operator="lessThan">
      <formula>$C$4</formula>
    </cfRule>
  </conditionalFormatting>
  <conditionalFormatting sqref="P43">
    <cfRule type="cellIs" dxfId="10977" priority="33" operator="lessThan">
      <formula>$C$4</formula>
    </cfRule>
  </conditionalFormatting>
  <conditionalFormatting sqref="P44">
    <cfRule type="cellIs" dxfId="10976" priority="34" operator="lessThan">
      <formula>$C$4</formula>
    </cfRule>
  </conditionalFormatting>
  <conditionalFormatting sqref="P45">
    <cfRule type="cellIs" dxfId="10975" priority="35" operator="lessThan">
      <formula>$C$4</formula>
    </cfRule>
  </conditionalFormatting>
  <conditionalFormatting sqref="P46">
    <cfRule type="cellIs" dxfId="10974" priority="36" operator="lessThan">
      <formula>$C$4</formula>
    </cfRule>
  </conditionalFormatting>
  <conditionalFormatting sqref="P47">
    <cfRule type="cellIs" dxfId="10973" priority="37" operator="lessThan">
      <formula>$C$4</formula>
    </cfRule>
  </conditionalFormatting>
  <conditionalFormatting sqref="P48">
    <cfRule type="cellIs" dxfId="10972" priority="38" operator="lessThan">
      <formula>$C$4</formula>
    </cfRule>
  </conditionalFormatting>
  <conditionalFormatting sqref="P49">
    <cfRule type="cellIs" dxfId="10971" priority="39" operator="lessThan">
      <formula>$C$4</formula>
    </cfRule>
  </conditionalFormatting>
  <conditionalFormatting sqref="P50">
    <cfRule type="cellIs" dxfId="10970" priority="40" operator="lessThan">
      <formula>$C$4</formula>
    </cfRule>
  </conditionalFormatting>
  <conditionalFormatting sqref="Q11">
    <cfRule type="cellIs" dxfId="10969" priority="41" operator="lessThan">
      <formula>$C$4</formula>
    </cfRule>
  </conditionalFormatting>
  <conditionalFormatting sqref="Q12">
    <cfRule type="cellIs" dxfId="10968" priority="42" operator="lessThan">
      <formula>$C$4</formula>
    </cfRule>
  </conditionalFormatting>
  <conditionalFormatting sqref="Q13">
    <cfRule type="cellIs" dxfId="10967" priority="43" operator="lessThan">
      <formula>$C$4</formula>
    </cfRule>
  </conditionalFormatting>
  <conditionalFormatting sqref="Q14">
    <cfRule type="cellIs" dxfId="10966" priority="44" operator="lessThan">
      <formula>$C$4</formula>
    </cfRule>
  </conditionalFormatting>
  <conditionalFormatting sqref="Q15">
    <cfRule type="cellIs" dxfId="10965" priority="45" operator="lessThan">
      <formula>$C$4</formula>
    </cfRule>
  </conditionalFormatting>
  <conditionalFormatting sqref="Q16">
    <cfRule type="cellIs" dxfId="10964" priority="46" operator="lessThan">
      <formula>$C$4</formula>
    </cfRule>
  </conditionalFormatting>
  <conditionalFormatting sqref="Q17">
    <cfRule type="cellIs" dxfId="10963" priority="47" operator="lessThan">
      <formula>$C$4</formula>
    </cfRule>
  </conditionalFormatting>
  <conditionalFormatting sqref="Q18">
    <cfRule type="cellIs" dxfId="10962" priority="48" operator="lessThan">
      <formula>$C$4</formula>
    </cfRule>
  </conditionalFormatting>
  <conditionalFormatting sqref="Q19">
    <cfRule type="cellIs" dxfId="10961" priority="49" operator="lessThan">
      <formula>$C$4</formula>
    </cfRule>
  </conditionalFormatting>
  <conditionalFormatting sqref="Q20">
    <cfRule type="cellIs" dxfId="10960" priority="50" operator="lessThan">
      <formula>$C$4</formula>
    </cfRule>
  </conditionalFormatting>
  <conditionalFormatting sqref="Q21">
    <cfRule type="cellIs" dxfId="10959" priority="51" operator="lessThan">
      <formula>$C$4</formula>
    </cfRule>
  </conditionalFormatting>
  <conditionalFormatting sqref="Q22">
    <cfRule type="cellIs" dxfId="10958" priority="52" operator="lessThan">
      <formula>$C$4</formula>
    </cfRule>
  </conditionalFormatting>
  <conditionalFormatting sqref="Q23">
    <cfRule type="cellIs" dxfId="10957" priority="53" operator="lessThan">
      <formula>$C$4</formula>
    </cfRule>
  </conditionalFormatting>
  <conditionalFormatting sqref="Q24">
    <cfRule type="cellIs" dxfId="10956" priority="54" operator="lessThan">
      <formula>$C$4</formula>
    </cfRule>
  </conditionalFormatting>
  <conditionalFormatting sqref="Q25">
    <cfRule type="cellIs" dxfId="10955" priority="55" operator="lessThan">
      <formula>$C$4</formula>
    </cfRule>
  </conditionalFormatting>
  <conditionalFormatting sqref="Q26">
    <cfRule type="cellIs" dxfId="10954" priority="56" operator="lessThan">
      <formula>$C$4</formula>
    </cfRule>
  </conditionalFormatting>
  <conditionalFormatting sqref="Q27">
    <cfRule type="cellIs" dxfId="10953" priority="57" operator="lessThan">
      <formula>$C$4</formula>
    </cfRule>
  </conditionalFormatting>
  <conditionalFormatting sqref="Q28">
    <cfRule type="cellIs" dxfId="10952" priority="58" operator="lessThan">
      <formula>$C$4</formula>
    </cfRule>
  </conditionalFormatting>
  <conditionalFormatting sqref="Q29">
    <cfRule type="cellIs" dxfId="10951" priority="59" operator="lessThan">
      <formula>$C$4</formula>
    </cfRule>
  </conditionalFormatting>
  <conditionalFormatting sqref="Q30">
    <cfRule type="cellIs" dxfId="10950" priority="60" operator="lessThan">
      <formula>$C$4</formula>
    </cfRule>
  </conditionalFormatting>
  <conditionalFormatting sqref="Q31">
    <cfRule type="cellIs" dxfId="10949" priority="61" operator="lessThan">
      <formula>$C$4</formula>
    </cfRule>
  </conditionalFormatting>
  <conditionalFormatting sqref="Q32">
    <cfRule type="cellIs" dxfId="10948" priority="62" operator="lessThan">
      <formula>$C$4</formula>
    </cfRule>
  </conditionalFormatting>
  <conditionalFormatting sqref="Q33">
    <cfRule type="cellIs" dxfId="10947" priority="63" operator="lessThan">
      <formula>$C$4</formula>
    </cfRule>
  </conditionalFormatting>
  <conditionalFormatting sqref="Q34">
    <cfRule type="cellIs" dxfId="10946" priority="64" operator="lessThan">
      <formula>$C$4</formula>
    </cfRule>
  </conditionalFormatting>
  <conditionalFormatting sqref="Q35">
    <cfRule type="cellIs" dxfId="10945" priority="65" operator="lessThan">
      <formula>$C$4</formula>
    </cfRule>
  </conditionalFormatting>
  <conditionalFormatting sqref="Q36">
    <cfRule type="cellIs" dxfId="10944" priority="66" operator="lessThan">
      <formula>$C$4</formula>
    </cfRule>
  </conditionalFormatting>
  <conditionalFormatting sqref="Q37">
    <cfRule type="cellIs" dxfId="10943" priority="67" operator="lessThan">
      <formula>$C$4</formula>
    </cfRule>
  </conditionalFormatting>
  <conditionalFormatting sqref="Q38">
    <cfRule type="cellIs" dxfId="10942" priority="68" operator="lessThan">
      <formula>$C$4</formula>
    </cfRule>
  </conditionalFormatting>
  <conditionalFormatting sqref="Q39">
    <cfRule type="cellIs" dxfId="10941" priority="69" operator="lessThan">
      <formula>$C$4</formula>
    </cfRule>
  </conditionalFormatting>
  <conditionalFormatting sqref="Q40">
    <cfRule type="cellIs" dxfId="10940" priority="70" operator="lessThan">
      <formula>$C$4</formula>
    </cfRule>
  </conditionalFormatting>
  <conditionalFormatting sqref="Q41">
    <cfRule type="cellIs" dxfId="10939" priority="71" operator="lessThan">
      <formula>$C$4</formula>
    </cfRule>
  </conditionalFormatting>
  <conditionalFormatting sqref="Q42">
    <cfRule type="cellIs" dxfId="10938" priority="72" operator="lessThan">
      <formula>$C$4</formula>
    </cfRule>
  </conditionalFormatting>
  <conditionalFormatting sqref="Q43">
    <cfRule type="cellIs" dxfId="10937" priority="73" operator="lessThan">
      <formula>$C$4</formula>
    </cfRule>
  </conditionalFormatting>
  <conditionalFormatting sqref="Q44">
    <cfRule type="cellIs" dxfId="10936" priority="74" operator="lessThan">
      <formula>$C$4</formula>
    </cfRule>
  </conditionalFormatting>
  <conditionalFormatting sqref="Q45">
    <cfRule type="cellIs" dxfId="10935" priority="75" operator="lessThan">
      <formula>$C$4</formula>
    </cfRule>
  </conditionalFormatting>
  <conditionalFormatting sqref="Q46">
    <cfRule type="cellIs" dxfId="10934" priority="76" operator="lessThan">
      <formula>$C$4</formula>
    </cfRule>
  </conditionalFormatting>
  <conditionalFormatting sqref="Q47">
    <cfRule type="cellIs" dxfId="10933" priority="77" operator="lessThan">
      <formula>$C$4</formula>
    </cfRule>
  </conditionalFormatting>
  <conditionalFormatting sqref="Q48">
    <cfRule type="cellIs" dxfId="10932" priority="78" operator="lessThan">
      <formula>$C$4</formula>
    </cfRule>
  </conditionalFormatting>
  <conditionalFormatting sqref="Q49">
    <cfRule type="cellIs" dxfId="10931" priority="79" operator="lessThan">
      <formula>$C$4</formula>
    </cfRule>
  </conditionalFormatting>
  <conditionalFormatting sqref="Q50">
    <cfRule type="cellIs" dxfId="10930" priority="80" operator="lessThan">
      <formula>$C$4</formula>
    </cfRule>
  </conditionalFormatting>
  <conditionalFormatting sqref="R11">
    <cfRule type="cellIs" dxfId="10929" priority="81" operator="lessThan">
      <formula>$C$4</formula>
    </cfRule>
  </conditionalFormatting>
  <conditionalFormatting sqref="R12">
    <cfRule type="cellIs" dxfId="10928" priority="82" operator="lessThan">
      <formula>$C$4</formula>
    </cfRule>
  </conditionalFormatting>
  <conditionalFormatting sqref="R13">
    <cfRule type="cellIs" dxfId="10927" priority="83" operator="lessThan">
      <formula>$C$4</formula>
    </cfRule>
  </conditionalFormatting>
  <conditionalFormatting sqref="R14">
    <cfRule type="cellIs" dxfId="10926" priority="84" operator="lessThan">
      <formula>$C$4</formula>
    </cfRule>
  </conditionalFormatting>
  <conditionalFormatting sqref="R15">
    <cfRule type="cellIs" dxfId="10925" priority="85" operator="lessThan">
      <formula>$C$4</formula>
    </cfRule>
  </conditionalFormatting>
  <conditionalFormatting sqref="R16">
    <cfRule type="cellIs" dxfId="10924" priority="86" operator="lessThan">
      <formula>$C$4</formula>
    </cfRule>
  </conditionalFormatting>
  <conditionalFormatting sqref="R17">
    <cfRule type="cellIs" dxfId="10923" priority="87" operator="lessThan">
      <formula>$C$4</formula>
    </cfRule>
  </conditionalFormatting>
  <conditionalFormatting sqref="R18">
    <cfRule type="cellIs" dxfId="10922" priority="88" operator="lessThan">
      <formula>$C$4</formula>
    </cfRule>
  </conditionalFormatting>
  <conditionalFormatting sqref="R19">
    <cfRule type="cellIs" dxfId="10921" priority="89" operator="lessThan">
      <formula>$C$4</formula>
    </cfRule>
  </conditionalFormatting>
  <conditionalFormatting sqref="R20">
    <cfRule type="cellIs" dxfId="10920" priority="90" operator="lessThan">
      <formula>$C$4</formula>
    </cfRule>
  </conditionalFormatting>
  <conditionalFormatting sqref="R21">
    <cfRule type="cellIs" dxfId="10919" priority="91" operator="lessThan">
      <formula>$C$4</formula>
    </cfRule>
  </conditionalFormatting>
  <conditionalFormatting sqref="R22">
    <cfRule type="cellIs" dxfId="10918" priority="92" operator="lessThan">
      <formula>$C$4</formula>
    </cfRule>
  </conditionalFormatting>
  <conditionalFormatting sqref="R23">
    <cfRule type="cellIs" dxfId="10917" priority="93" operator="lessThan">
      <formula>$C$4</formula>
    </cfRule>
  </conditionalFormatting>
  <conditionalFormatting sqref="R24">
    <cfRule type="cellIs" dxfId="10916" priority="94" operator="lessThan">
      <formula>$C$4</formula>
    </cfRule>
  </conditionalFormatting>
  <conditionalFormatting sqref="R25">
    <cfRule type="cellIs" dxfId="10915" priority="95" operator="lessThan">
      <formula>$C$4</formula>
    </cfRule>
  </conditionalFormatting>
  <conditionalFormatting sqref="R26">
    <cfRule type="cellIs" dxfId="10914" priority="96" operator="lessThan">
      <formula>$C$4</formula>
    </cfRule>
  </conditionalFormatting>
  <conditionalFormatting sqref="R27">
    <cfRule type="cellIs" dxfId="10913" priority="97" operator="lessThan">
      <formula>$C$4</formula>
    </cfRule>
  </conditionalFormatting>
  <conditionalFormatting sqref="R28">
    <cfRule type="cellIs" dxfId="10912" priority="98" operator="lessThan">
      <formula>$C$4</formula>
    </cfRule>
  </conditionalFormatting>
  <conditionalFormatting sqref="R29">
    <cfRule type="cellIs" dxfId="10911" priority="99" operator="lessThan">
      <formula>$C$4</formula>
    </cfRule>
  </conditionalFormatting>
  <conditionalFormatting sqref="R30">
    <cfRule type="cellIs" dxfId="10910" priority="100" operator="lessThan">
      <formula>$C$4</formula>
    </cfRule>
  </conditionalFormatting>
  <conditionalFormatting sqref="R31">
    <cfRule type="cellIs" dxfId="10909" priority="101" operator="lessThan">
      <formula>$C$4</formula>
    </cfRule>
  </conditionalFormatting>
  <conditionalFormatting sqref="R32">
    <cfRule type="cellIs" dxfId="10908" priority="102" operator="lessThan">
      <formula>$C$4</formula>
    </cfRule>
  </conditionalFormatting>
  <conditionalFormatting sqref="R33">
    <cfRule type="cellIs" dxfId="10907" priority="103" operator="lessThan">
      <formula>$C$4</formula>
    </cfRule>
  </conditionalFormatting>
  <conditionalFormatting sqref="R34">
    <cfRule type="cellIs" dxfId="10906" priority="104" operator="lessThan">
      <formula>$C$4</formula>
    </cfRule>
  </conditionalFormatting>
  <conditionalFormatting sqref="R35">
    <cfRule type="cellIs" dxfId="10905" priority="105" operator="lessThan">
      <formula>$C$4</formula>
    </cfRule>
  </conditionalFormatting>
  <conditionalFormatting sqref="R36">
    <cfRule type="cellIs" dxfId="10904" priority="106" operator="lessThan">
      <formula>$C$4</formula>
    </cfRule>
  </conditionalFormatting>
  <conditionalFormatting sqref="R37">
    <cfRule type="cellIs" dxfId="10903" priority="107" operator="lessThan">
      <formula>$C$4</formula>
    </cfRule>
  </conditionalFormatting>
  <conditionalFormatting sqref="R38">
    <cfRule type="cellIs" dxfId="10902" priority="108" operator="lessThan">
      <formula>$C$4</formula>
    </cfRule>
  </conditionalFormatting>
  <conditionalFormatting sqref="R39">
    <cfRule type="cellIs" dxfId="10901" priority="109" operator="lessThan">
      <formula>$C$4</formula>
    </cfRule>
  </conditionalFormatting>
  <conditionalFormatting sqref="R40">
    <cfRule type="cellIs" dxfId="10900" priority="110" operator="lessThan">
      <formula>$C$4</formula>
    </cfRule>
  </conditionalFormatting>
  <conditionalFormatting sqref="R41">
    <cfRule type="cellIs" dxfId="10899" priority="111" operator="lessThan">
      <formula>$C$4</formula>
    </cfRule>
  </conditionalFormatting>
  <conditionalFormatting sqref="R42">
    <cfRule type="cellIs" dxfId="10898" priority="112" operator="lessThan">
      <formula>$C$4</formula>
    </cfRule>
  </conditionalFormatting>
  <conditionalFormatting sqref="R43">
    <cfRule type="cellIs" dxfId="10897" priority="113" operator="lessThan">
      <formula>$C$4</formula>
    </cfRule>
  </conditionalFormatting>
  <conditionalFormatting sqref="R44">
    <cfRule type="cellIs" dxfId="10896" priority="114" operator="lessThan">
      <formula>$C$4</formula>
    </cfRule>
  </conditionalFormatting>
  <conditionalFormatting sqref="R45">
    <cfRule type="cellIs" dxfId="10895" priority="115" operator="lessThan">
      <formula>$C$4</formula>
    </cfRule>
  </conditionalFormatting>
  <conditionalFormatting sqref="R46">
    <cfRule type="cellIs" dxfId="10894" priority="116" operator="lessThan">
      <formula>$C$4</formula>
    </cfRule>
  </conditionalFormatting>
  <conditionalFormatting sqref="R47">
    <cfRule type="cellIs" dxfId="10893" priority="117" operator="lessThan">
      <formula>$C$4</formula>
    </cfRule>
  </conditionalFormatting>
  <conditionalFormatting sqref="R48">
    <cfRule type="cellIs" dxfId="10892" priority="118" operator="lessThan">
      <formula>$C$4</formula>
    </cfRule>
  </conditionalFormatting>
  <conditionalFormatting sqref="R49">
    <cfRule type="cellIs" dxfId="10891" priority="119" operator="lessThan">
      <formula>$C$4</formula>
    </cfRule>
  </conditionalFormatting>
  <conditionalFormatting sqref="R50">
    <cfRule type="cellIs" dxfId="10890" priority="120" operator="lessThan">
      <formula>$C$4</formula>
    </cfRule>
  </conditionalFormatting>
  <conditionalFormatting sqref="U11">
    <cfRule type="cellIs" dxfId="10889" priority="121" operator="lessThan">
      <formula>$C$4</formula>
    </cfRule>
  </conditionalFormatting>
  <conditionalFormatting sqref="U12">
    <cfRule type="cellIs" dxfId="10888" priority="122" operator="lessThan">
      <formula>$C$4</formula>
    </cfRule>
  </conditionalFormatting>
  <conditionalFormatting sqref="U13">
    <cfRule type="cellIs" dxfId="10887" priority="123" operator="lessThan">
      <formula>$C$4</formula>
    </cfRule>
  </conditionalFormatting>
  <conditionalFormatting sqref="U14">
    <cfRule type="cellIs" dxfId="10886" priority="124" operator="lessThan">
      <formula>$C$4</formula>
    </cfRule>
  </conditionalFormatting>
  <conditionalFormatting sqref="U15">
    <cfRule type="cellIs" dxfId="10885" priority="125" operator="lessThan">
      <formula>$C$4</formula>
    </cfRule>
  </conditionalFormatting>
  <conditionalFormatting sqref="U16">
    <cfRule type="cellIs" dxfId="10884" priority="126" operator="lessThan">
      <formula>$C$4</formula>
    </cfRule>
  </conditionalFormatting>
  <conditionalFormatting sqref="U17">
    <cfRule type="cellIs" dxfId="10883" priority="127" operator="lessThan">
      <formula>$C$4</formula>
    </cfRule>
  </conditionalFormatting>
  <conditionalFormatting sqref="U18">
    <cfRule type="cellIs" dxfId="10882" priority="128" operator="lessThan">
      <formula>$C$4</formula>
    </cfRule>
  </conditionalFormatting>
  <conditionalFormatting sqref="U19">
    <cfRule type="cellIs" dxfId="10881" priority="129" operator="lessThan">
      <formula>$C$4</formula>
    </cfRule>
  </conditionalFormatting>
  <conditionalFormatting sqref="U20">
    <cfRule type="cellIs" dxfId="10880" priority="130" operator="lessThan">
      <formula>$C$4</formula>
    </cfRule>
  </conditionalFormatting>
  <conditionalFormatting sqref="U21">
    <cfRule type="cellIs" dxfId="10879" priority="131" operator="lessThan">
      <formula>$C$4</formula>
    </cfRule>
  </conditionalFormatting>
  <conditionalFormatting sqref="U22">
    <cfRule type="cellIs" dxfId="10878" priority="132" operator="lessThan">
      <formula>$C$4</formula>
    </cfRule>
  </conditionalFormatting>
  <conditionalFormatting sqref="U23">
    <cfRule type="cellIs" dxfId="10877" priority="133" operator="lessThan">
      <formula>$C$4</formula>
    </cfRule>
  </conditionalFormatting>
  <conditionalFormatting sqref="U24">
    <cfRule type="cellIs" dxfId="10876" priority="134" operator="lessThan">
      <formula>$C$4</formula>
    </cfRule>
  </conditionalFormatting>
  <conditionalFormatting sqref="U25">
    <cfRule type="cellIs" dxfId="10875" priority="135" operator="lessThan">
      <formula>$C$4</formula>
    </cfRule>
  </conditionalFormatting>
  <conditionalFormatting sqref="U26">
    <cfRule type="cellIs" dxfId="10874" priority="136" operator="lessThan">
      <formula>$C$4</formula>
    </cfRule>
  </conditionalFormatting>
  <conditionalFormatting sqref="U27">
    <cfRule type="cellIs" dxfId="10873" priority="137" operator="lessThan">
      <formula>$C$4</formula>
    </cfRule>
  </conditionalFormatting>
  <conditionalFormatting sqref="U28">
    <cfRule type="cellIs" dxfId="10872" priority="138" operator="lessThan">
      <formula>$C$4</formula>
    </cfRule>
  </conditionalFormatting>
  <conditionalFormatting sqref="U29">
    <cfRule type="cellIs" dxfId="10871" priority="139" operator="lessThan">
      <formula>$C$4</formula>
    </cfRule>
  </conditionalFormatting>
  <conditionalFormatting sqref="U30">
    <cfRule type="cellIs" dxfId="10870" priority="140" operator="lessThan">
      <formula>$C$4</formula>
    </cfRule>
  </conditionalFormatting>
  <conditionalFormatting sqref="U31">
    <cfRule type="cellIs" dxfId="10869" priority="141" operator="lessThan">
      <formula>$C$4</formula>
    </cfRule>
  </conditionalFormatting>
  <conditionalFormatting sqref="U32">
    <cfRule type="cellIs" dxfId="10868" priority="142" operator="lessThan">
      <formula>$C$4</formula>
    </cfRule>
  </conditionalFormatting>
  <conditionalFormatting sqref="U33">
    <cfRule type="cellIs" dxfId="10867" priority="143" operator="lessThan">
      <formula>$C$4</formula>
    </cfRule>
  </conditionalFormatting>
  <conditionalFormatting sqref="U34">
    <cfRule type="cellIs" dxfId="10866" priority="144" operator="lessThan">
      <formula>$C$4</formula>
    </cfRule>
  </conditionalFormatting>
  <conditionalFormatting sqref="U35">
    <cfRule type="cellIs" dxfId="10865" priority="145" operator="lessThan">
      <formula>$C$4</formula>
    </cfRule>
  </conditionalFormatting>
  <conditionalFormatting sqref="U36">
    <cfRule type="cellIs" dxfId="10864" priority="146" operator="lessThan">
      <formula>$C$4</formula>
    </cfRule>
  </conditionalFormatting>
  <conditionalFormatting sqref="U37">
    <cfRule type="cellIs" dxfId="10863" priority="147" operator="lessThan">
      <formula>$C$4</formula>
    </cfRule>
  </conditionalFormatting>
  <conditionalFormatting sqref="U38">
    <cfRule type="cellIs" dxfId="10862" priority="148" operator="lessThan">
      <formula>$C$4</formula>
    </cfRule>
  </conditionalFormatting>
  <conditionalFormatting sqref="U39">
    <cfRule type="cellIs" dxfId="10861" priority="149" operator="lessThan">
      <formula>$C$4</formula>
    </cfRule>
  </conditionalFormatting>
  <conditionalFormatting sqref="U40">
    <cfRule type="cellIs" dxfId="10860" priority="150" operator="lessThan">
      <formula>$C$4</formula>
    </cfRule>
  </conditionalFormatting>
  <conditionalFormatting sqref="U41">
    <cfRule type="cellIs" dxfId="10859" priority="151" operator="lessThan">
      <formula>$C$4</formula>
    </cfRule>
  </conditionalFormatting>
  <conditionalFormatting sqref="U42">
    <cfRule type="cellIs" dxfId="10858" priority="152" operator="lessThan">
      <formula>$C$4</formula>
    </cfRule>
  </conditionalFormatting>
  <conditionalFormatting sqref="U43">
    <cfRule type="cellIs" dxfId="10857" priority="153" operator="lessThan">
      <formula>$C$4</formula>
    </cfRule>
  </conditionalFormatting>
  <conditionalFormatting sqref="U44">
    <cfRule type="cellIs" dxfId="10856" priority="154" operator="lessThan">
      <formula>$C$4</formula>
    </cfRule>
  </conditionalFormatting>
  <conditionalFormatting sqref="U45">
    <cfRule type="cellIs" dxfId="10855" priority="155" operator="lessThan">
      <formula>$C$4</formula>
    </cfRule>
  </conditionalFormatting>
  <conditionalFormatting sqref="U46">
    <cfRule type="cellIs" dxfId="10854" priority="156" operator="lessThan">
      <formula>$C$4</formula>
    </cfRule>
  </conditionalFormatting>
  <conditionalFormatting sqref="U47">
    <cfRule type="cellIs" dxfId="10853" priority="157" operator="lessThan">
      <formula>$C$4</formula>
    </cfRule>
  </conditionalFormatting>
  <conditionalFormatting sqref="U48">
    <cfRule type="cellIs" dxfId="10852" priority="158" operator="lessThan">
      <formula>$C$4</formula>
    </cfRule>
  </conditionalFormatting>
  <conditionalFormatting sqref="U49">
    <cfRule type="cellIs" dxfId="10851" priority="159" operator="lessThan">
      <formula>$C$4</formula>
    </cfRule>
  </conditionalFormatting>
  <conditionalFormatting sqref="U50">
    <cfRule type="cellIs" dxfId="10850" priority="160" operator="lessThan">
      <formula>$C$4</formula>
    </cfRule>
  </conditionalFormatting>
  <conditionalFormatting sqref="X11">
    <cfRule type="cellIs" dxfId="10849" priority="161" operator="lessThan">
      <formula>$C$4</formula>
    </cfRule>
  </conditionalFormatting>
  <conditionalFormatting sqref="X12">
    <cfRule type="cellIs" dxfId="10848" priority="162" operator="lessThan">
      <formula>$C$4</formula>
    </cfRule>
  </conditionalFormatting>
  <conditionalFormatting sqref="X13">
    <cfRule type="cellIs" dxfId="10847" priority="163" operator="lessThan">
      <formula>$C$4</formula>
    </cfRule>
  </conditionalFormatting>
  <conditionalFormatting sqref="X14">
    <cfRule type="cellIs" dxfId="10846" priority="164" operator="lessThan">
      <formula>$C$4</formula>
    </cfRule>
  </conditionalFormatting>
  <conditionalFormatting sqref="X15">
    <cfRule type="cellIs" dxfId="10845" priority="165" operator="lessThan">
      <formula>$C$4</formula>
    </cfRule>
  </conditionalFormatting>
  <conditionalFormatting sqref="X16">
    <cfRule type="cellIs" dxfId="10844" priority="166" operator="lessThan">
      <formula>$C$4</formula>
    </cfRule>
  </conditionalFormatting>
  <conditionalFormatting sqref="X17">
    <cfRule type="cellIs" dxfId="10843" priority="167" operator="lessThan">
      <formula>$C$4</formula>
    </cfRule>
  </conditionalFormatting>
  <conditionalFormatting sqref="X18">
    <cfRule type="cellIs" dxfId="10842" priority="168" operator="lessThan">
      <formula>$C$4</formula>
    </cfRule>
  </conditionalFormatting>
  <conditionalFormatting sqref="X19">
    <cfRule type="cellIs" dxfId="10841" priority="169" operator="lessThan">
      <formula>$C$4</formula>
    </cfRule>
  </conditionalFormatting>
  <conditionalFormatting sqref="X20">
    <cfRule type="cellIs" dxfId="10840" priority="170" operator="lessThan">
      <formula>$C$4</formula>
    </cfRule>
  </conditionalFormatting>
  <conditionalFormatting sqref="X21">
    <cfRule type="cellIs" dxfId="10839" priority="171" operator="lessThan">
      <formula>$C$4</formula>
    </cfRule>
  </conditionalFormatting>
  <conditionalFormatting sqref="X22">
    <cfRule type="cellIs" dxfId="10838" priority="172" operator="lessThan">
      <formula>$C$4</formula>
    </cfRule>
  </conditionalFormatting>
  <conditionalFormatting sqref="X23">
    <cfRule type="cellIs" dxfId="10837" priority="173" operator="lessThan">
      <formula>$C$4</formula>
    </cfRule>
  </conditionalFormatting>
  <conditionalFormatting sqref="X24">
    <cfRule type="cellIs" dxfId="10836" priority="174" operator="lessThan">
      <formula>$C$4</formula>
    </cfRule>
  </conditionalFormatting>
  <conditionalFormatting sqref="X25">
    <cfRule type="cellIs" dxfId="10835" priority="175" operator="lessThan">
      <formula>$C$4</formula>
    </cfRule>
  </conditionalFormatting>
  <conditionalFormatting sqref="X26">
    <cfRule type="cellIs" dxfId="10834" priority="176" operator="lessThan">
      <formula>$C$4</formula>
    </cfRule>
  </conditionalFormatting>
  <conditionalFormatting sqref="X27">
    <cfRule type="cellIs" dxfId="10833" priority="177" operator="lessThan">
      <formula>$C$4</formula>
    </cfRule>
  </conditionalFormatting>
  <conditionalFormatting sqref="X28">
    <cfRule type="cellIs" dxfId="10832" priority="178" operator="lessThan">
      <formula>$C$4</formula>
    </cfRule>
  </conditionalFormatting>
  <conditionalFormatting sqref="X29">
    <cfRule type="cellIs" dxfId="10831" priority="179" operator="lessThan">
      <formula>$C$4</formula>
    </cfRule>
  </conditionalFormatting>
  <conditionalFormatting sqref="X30">
    <cfRule type="cellIs" dxfId="10830" priority="180" operator="lessThan">
      <formula>$C$4</formula>
    </cfRule>
  </conditionalFormatting>
  <conditionalFormatting sqref="X31">
    <cfRule type="cellIs" dxfId="10829" priority="181" operator="lessThan">
      <formula>$C$4</formula>
    </cfRule>
  </conditionalFormatting>
  <conditionalFormatting sqref="X32">
    <cfRule type="cellIs" dxfId="10828" priority="182" operator="lessThan">
      <formula>$C$4</formula>
    </cfRule>
  </conditionalFormatting>
  <conditionalFormatting sqref="X33">
    <cfRule type="cellIs" dxfId="10827" priority="183" operator="lessThan">
      <formula>$C$4</formula>
    </cfRule>
  </conditionalFormatting>
  <conditionalFormatting sqref="X34">
    <cfRule type="cellIs" dxfId="10826" priority="184" operator="lessThan">
      <formula>$C$4</formula>
    </cfRule>
  </conditionalFormatting>
  <conditionalFormatting sqref="X35">
    <cfRule type="cellIs" dxfId="10825" priority="185" operator="lessThan">
      <formula>$C$4</formula>
    </cfRule>
  </conditionalFormatting>
  <conditionalFormatting sqref="X36">
    <cfRule type="cellIs" dxfId="10824" priority="186" operator="lessThan">
      <formula>$C$4</formula>
    </cfRule>
  </conditionalFormatting>
  <conditionalFormatting sqref="X37">
    <cfRule type="cellIs" dxfId="10823" priority="187" operator="lessThan">
      <formula>$C$4</formula>
    </cfRule>
  </conditionalFormatting>
  <conditionalFormatting sqref="X38">
    <cfRule type="cellIs" dxfId="10822" priority="188" operator="lessThan">
      <formula>$C$4</formula>
    </cfRule>
  </conditionalFormatting>
  <conditionalFormatting sqref="X39">
    <cfRule type="cellIs" dxfId="10821" priority="189" operator="lessThan">
      <formula>$C$4</formula>
    </cfRule>
  </conditionalFormatting>
  <conditionalFormatting sqref="X40">
    <cfRule type="cellIs" dxfId="10820" priority="190" operator="lessThan">
      <formula>$C$4</formula>
    </cfRule>
  </conditionalFormatting>
  <conditionalFormatting sqref="X41">
    <cfRule type="cellIs" dxfId="10819" priority="191" operator="lessThan">
      <formula>$C$4</formula>
    </cfRule>
  </conditionalFormatting>
  <conditionalFormatting sqref="X42">
    <cfRule type="cellIs" dxfId="10818" priority="192" operator="lessThan">
      <formula>$C$4</formula>
    </cfRule>
  </conditionalFormatting>
  <conditionalFormatting sqref="X43">
    <cfRule type="cellIs" dxfId="10817" priority="193" operator="lessThan">
      <formula>$C$4</formula>
    </cfRule>
  </conditionalFormatting>
  <conditionalFormatting sqref="X44">
    <cfRule type="cellIs" dxfId="10816" priority="194" operator="lessThan">
      <formula>$C$4</formula>
    </cfRule>
  </conditionalFormatting>
  <conditionalFormatting sqref="X45">
    <cfRule type="cellIs" dxfId="10815" priority="195" operator="lessThan">
      <formula>$C$4</formula>
    </cfRule>
  </conditionalFormatting>
  <conditionalFormatting sqref="X46">
    <cfRule type="cellIs" dxfId="10814" priority="196" operator="lessThan">
      <formula>$C$4</formula>
    </cfRule>
  </conditionalFormatting>
  <conditionalFormatting sqref="X47">
    <cfRule type="cellIs" dxfId="10813" priority="197" operator="lessThan">
      <formula>$C$4</formula>
    </cfRule>
  </conditionalFormatting>
  <conditionalFormatting sqref="X48">
    <cfRule type="cellIs" dxfId="10812" priority="198" operator="lessThan">
      <formula>$C$4</formula>
    </cfRule>
  </conditionalFormatting>
  <conditionalFormatting sqref="X49">
    <cfRule type="cellIs" dxfId="10811" priority="199" operator="lessThan">
      <formula>$C$4</formula>
    </cfRule>
  </conditionalFormatting>
  <conditionalFormatting sqref="X50">
    <cfRule type="cellIs" dxfId="10810" priority="200" operator="lessThan">
      <formula>$C$4</formula>
    </cfRule>
  </conditionalFormatting>
  <conditionalFormatting sqref="Y11">
    <cfRule type="cellIs" dxfId="10809" priority="201" operator="lessThan">
      <formula>$C$4</formula>
    </cfRule>
  </conditionalFormatting>
  <conditionalFormatting sqref="Y12">
    <cfRule type="cellIs" dxfId="10808" priority="202" operator="lessThan">
      <formula>$C$4</formula>
    </cfRule>
  </conditionalFormatting>
  <conditionalFormatting sqref="Y13">
    <cfRule type="cellIs" dxfId="10807" priority="203" operator="lessThan">
      <formula>$C$4</formula>
    </cfRule>
  </conditionalFormatting>
  <conditionalFormatting sqref="Y14">
    <cfRule type="cellIs" dxfId="10806" priority="204" operator="lessThan">
      <formula>$C$4</formula>
    </cfRule>
  </conditionalFormatting>
  <conditionalFormatting sqref="Y15">
    <cfRule type="cellIs" dxfId="10805" priority="205" operator="lessThan">
      <formula>$C$4</formula>
    </cfRule>
  </conditionalFormatting>
  <conditionalFormatting sqref="Y16">
    <cfRule type="cellIs" dxfId="10804" priority="206" operator="lessThan">
      <formula>$C$4</formula>
    </cfRule>
  </conditionalFormatting>
  <conditionalFormatting sqref="Y17">
    <cfRule type="cellIs" dxfId="10803" priority="207" operator="lessThan">
      <formula>$C$4</formula>
    </cfRule>
  </conditionalFormatting>
  <conditionalFormatting sqref="Y18">
    <cfRule type="cellIs" dxfId="10802" priority="208" operator="lessThan">
      <formula>$C$4</formula>
    </cfRule>
  </conditionalFormatting>
  <conditionalFormatting sqref="Y19">
    <cfRule type="cellIs" dxfId="10801" priority="209" operator="lessThan">
      <formula>$C$4</formula>
    </cfRule>
  </conditionalFormatting>
  <conditionalFormatting sqref="Y20">
    <cfRule type="cellIs" dxfId="10800" priority="210" operator="lessThan">
      <formula>$C$4</formula>
    </cfRule>
  </conditionalFormatting>
  <conditionalFormatting sqref="Y21">
    <cfRule type="cellIs" dxfId="10799" priority="211" operator="lessThan">
      <formula>$C$4</formula>
    </cfRule>
  </conditionalFormatting>
  <conditionalFormatting sqref="Y22">
    <cfRule type="cellIs" dxfId="10798" priority="212" operator="lessThan">
      <formula>$C$4</formula>
    </cfRule>
  </conditionalFormatting>
  <conditionalFormatting sqref="Y23">
    <cfRule type="cellIs" dxfId="10797" priority="213" operator="lessThan">
      <formula>$C$4</formula>
    </cfRule>
  </conditionalFormatting>
  <conditionalFormatting sqref="Y24">
    <cfRule type="cellIs" dxfId="10796" priority="214" operator="lessThan">
      <formula>$C$4</formula>
    </cfRule>
  </conditionalFormatting>
  <conditionalFormatting sqref="Y25">
    <cfRule type="cellIs" dxfId="10795" priority="215" operator="lessThan">
      <formula>$C$4</formula>
    </cfRule>
  </conditionalFormatting>
  <conditionalFormatting sqref="Y26">
    <cfRule type="cellIs" dxfId="10794" priority="216" operator="lessThan">
      <formula>$C$4</formula>
    </cfRule>
  </conditionalFormatting>
  <conditionalFormatting sqref="Y27">
    <cfRule type="cellIs" dxfId="10793" priority="217" operator="lessThan">
      <formula>$C$4</formula>
    </cfRule>
  </conditionalFormatting>
  <conditionalFormatting sqref="Y28">
    <cfRule type="cellIs" dxfId="10792" priority="218" operator="lessThan">
      <formula>$C$4</formula>
    </cfRule>
  </conditionalFormatting>
  <conditionalFormatting sqref="Y29">
    <cfRule type="cellIs" dxfId="10791" priority="219" operator="lessThan">
      <formula>$C$4</formula>
    </cfRule>
  </conditionalFormatting>
  <conditionalFormatting sqref="Y30">
    <cfRule type="cellIs" dxfId="10790" priority="220" operator="lessThan">
      <formula>$C$4</formula>
    </cfRule>
  </conditionalFormatting>
  <conditionalFormatting sqref="Y31">
    <cfRule type="cellIs" dxfId="10789" priority="221" operator="lessThan">
      <formula>$C$4</formula>
    </cfRule>
  </conditionalFormatting>
  <conditionalFormatting sqref="Y32">
    <cfRule type="cellIs" dxfId="10788" priority="222" operator="lessThan">
      <formula>$C$4</formula>
    </cfRule>
  </conditionalFormatting>
  <conditionalFormatting sqref="Y33">
    <cfRule type="cellIs" dxfId="10787" priority="223" operator="lessThan">
      <formula>$C$4</formula>
    </cfRule>
  </conditionalFormatting>
  <conditionalFormatting sqref="Y34">
    <cfRule type="cellIs" dxfId="10786" priority="224" operator="lessThan">
      <formula>$C$4</formula>
    </cfRule>
  </conditionalFormatting>
  <conditionalFormatting sqref="Y35">
    <cfRule type="cellIs" dxfId="10785" priority="225" operator="lessThan">
      <formula>$C$4</formula>
    </cfRule>
  </conditionalFormatting>
  <conditionalFormatting sqref="Y36">
    <cfRule type="cellIs" dxfId="10784" priority="226" operator="lessThan">
      <formula>$C$4</formula>
    </cfRule>
  </conditionalFormatting>
  <conditionalFormatting sqref="Y37">
    <cfRule type="cellIs" dxfId="10783" priority="227" operator="lessThan">
      <formula>$C$4</formula>
    </cfRule>
  </conditionalFormatting>
  <conditionalFormatting sqref="Y38">
    <cfRule type="cellIs" dxfId="10782" priority="228" operator="lessThan">
      <formula>$C$4</formula>
    </cfRule>
  </conditionalFormatting>
  <conditionalFormatting sqref="Y39">
    <cfRule type="cellIs" dxfId="10781" priority="229" operator="lessThan">
      <formula>$C$4</formula>
    </cfRule>
  </conditionalFormatting>
  <conditionalFormatting sqref="Y40">
    <cfRule type="cellIs" dxfId="10780" priority="230" operator="lessThan">
      <formula>$C$4</formula>
    </cfRule>
  </conditionalFormatting>
  <conditionalFormatting sqref="Y41">
    <cfRule type="cellIs" dxfId="10779" priority="231" operator="lessThan">
      <formula>$C$4</formula>
    </cfRule>
  </conditionalFormatting>
  <conditionalFormatting sqref="Y42">
    <cfRule type="cellIs" dxfId="10778" priority="232" operator="lessThan">
      <formula>$C$4</formula>
    </cfRule>
  </conditionalFormatting>
  <conditionalFormatting sqref="Y43">
    <cfRule type="cellIs" dxfId="10777" priority="233" operator="lessThan">
      <formula>$C$4</formula>
    </cfRule>
  </conditionalFormatting>
  <conditionalFormatting sqref="Y44">
    <cfRule type="cellIs" dxfId="10776" priority="234" operator="lessThan">
      <formula>$C$4</formula>
    </cfRule>
  </conditionalFormatting>
  <conditionalFormatting sqref="Y45">
    <cfRule type="cellIs" dxfId="10775" priority="235" operator="lessThan">
      <formula>$C$4</formula>
    </cfRule>
  </conditionalFormatting>
  <conditionalFormatting sqref="Y46">
    <cfRule type="cellIs" dxfId="10774" priority="236" operator="lessThan">
      <formula>$C$4</formula>
    </cfRule>
  </conditionalFormatting>
  <conditionalFormatting sqref="Y47">
    <cfRule type="cellIs" dxfId="10773" priority="237" operator="lessThan">
      <formula>$C$4</formula>
    </cfRule>
  </conditionalFormatting>
  <conditionalFormatting sqref="Y48">
    <cfRule type="cellIs" dxfId="10772" priority="238" operator="lessThan">
      <formula>$C$4</formula>
    </cfRule>
  </conditionalFormatting>
  <conditionalFormatting sqref="Y49">
    <cfRule type="cellIs" dxfId="10771" priority="239" operator="lessThan">
      <formula>$C$4</formula>
    </cfRule>
  </conditionalFormatting>
  <conditionalFormatting sqref="Y50">
    <cfRule type="cellIs" dxfId="10770" priority="240" operator="lessThan">
      <formula>$C$4</formula>
    </cfRule>
  </conditionalFormatting>
  <conditionalFormatting sqref="Z11">
    <cfRule type="cellIs" dxfId="10769" priority="241" operator="lessThan">
      <formula>$C$4</formula>
    </cfRule>
  </conditionalFormatting>
  <conditionalFormatting sqref="Z12">
    <cfRule type="cellIs" dxfId="10768" priority="242" operator="lessThan">
      <formula>$C$4</formula>
    </cfRule>
  </conditionalFormatting>
  <conditionalFormatting sqref="Z13">
    <cfRule type="cellIs" dxfId="10767" priority="243" operator="lessThan">
      <formula>$C$4</formula>
    </cfRule>
  </conditionalFormatting>
  <conditionalFormatting sqref="Z14">
    <cfRule type="cellIs" dxfId="10766" priority="244" operator="lessThan">
      <formula>$C$4</formula>
    </cfRule>
  </conditionalFormatting>
  <conditionalFormatting sqref="Z15">
    <cfRule type="cellIs" dxfId="10765" priority="245" operator="lessThan">
      <formula>$C$4</formula>
    </cfRule>
  </conditionalFormatting>
  <conditionalFormatting sqref="Z16">
    <cfRule type="cellIs" dxfId="10764" priority="246" operator="lessThan">
      <formula>$C$4</formula>
    </cfRule>
  </conditionalFormatting>
  <conditionalFormatting sqref="Z17">
    <cfRule type="cellIs" dxfId="10763" priority="247" operator="lessThan">
      <formula>$C$4</formula>
    </cfRule>
  </conditionalFormatting>
  <conditionalFormatting sqref="Z18">
    <cfRule type="cellIs" dxfId="10762" priority="248" operator="lessThan">
      <formula>$C$4</formula>
    </cfRule>
  </conditionalFormatting>
  <conditionalFormatting sqref="Z19">
    <cfRule type="cellIs" dxfId="10761" priority="249" operator="lessThan">
      <formula>$C$4</formula>
    </cfRule>
  </conditionalFormatting>
  <conditionalFormatting sqref="Z20">
    <cfRule type="cellIs" dxfId="10760" priority="250" operator="lessThan">
      <formula>$C$4</formula>
    </cfRule>
  </conditionalFormatting>
  <conditionalFormatting sqref="Z21">
    <cfRule type="cellIs" dxfId="10759" priority="251" operator="lessThan">
      <formula>$C$4</formula>
    </cfRule>
  </conditionalFormatting>
  <conditionalFormatting sqref="Z22">
    <cfRule type="cellIs" dxfId="10758" priority="252" operator="lessThan">
      <formula>$C$4</formula>
    </cfRule>
  </conditionalFormatting>
  <conditionalFormatting sqref="Z23">
    <cfRule type="cellIs" dxfId="10757" priority="253" operator="lessThan">
      <formula>$C$4</formula>
    </cfRule>
  </conditionalFormatting>
  <conditionalFormatting sqref="Z24">
    <cfRule type="cellIs" dxfId="10756" priority="254" operator="lessThan">
      <formula>$C$4</formula>
    </cfRule>
  </conditionalFormatting>
  <conditionalFormatting sqref="Z25">
    <cfRule type="cellIs" dxfId="10755" priority="255" operator="lessThan">
      <formula>$C$4</formula>
    </cfRule>
  </conditionalFormatting>
  <conditionalFormatting sqref="Z26">
    <cfRule type="cellIs" dxfId="10754" priority="256" operator="lessThan">
      <formula>$C$4</formula>
    </cfRule>
  </conditionalFormatting>
  <conditionalFormatting sqref="Z27">
    <cfRule type="cellIs" dxfId="10753" priority="257" operator="lessThan">
      <formula>$C$4</formula>
    </cfRule>
  </conditionalFormatting>
  <conditionalFormatting sqref="Z28">
    <cfRule type="cellIs" dxfId="10752" priority="258" operator="lessThan">
      <formula>$C$4</formula>
    </cfRule>
  </conditionalFormatting>
  <conditionalFormatting sqref="Z29">
    <cfRule type="cellIs" dxfId="10751" priority="259" operator="lessThan">
      <formula>$C$4</formula>
    </cfRule>
  </conditionalFormatting>
  <conditionalFormatting sqref="Z30">
    <cfRule type="cellIs" dxfId="10750" priority="260" operator="lessThan">
      <formula>$C$4</formula>
    </cfRule>
  </conditionalFormatting>
  <conditionalFormatting sqref="Z31">
    <cfRule type="cellIs" dxfId="10749" priority="261" operator="lessThan">
      <formula>$C$4</formula>
    </cfRule>
  </conditionalFormatting>
  <conditionalFormatting sqref="Z32">
    <cfRule type="cellIs" dxfId="10748" priority="262" operator="lessThan">
      <formula>$C$4</formula>
    </cfRule>
  </conditionalFormatting>
  <conditionalFormatting sqref="Z33">
    <cfRule type="cellIs" dxfId="10747" priority="263" operator="lessThan">
      <formula>$C$4</formula>
    </cfRule>
  </conditionalFormatting>
  <conditionalFormatting sqref="Z34">
    <cfRule type="cellIs" dxfId="10746" priority="264" operator="lessThan">
      <formula>$C$4</formula>
    </cfRule>
  </conditionalFormatting>
  <conditionalFormatting sqref="Z35">
    <cfRule type="cellIs" dxfId="10745" priority="265" operator="lessThan">
      <formula>$C$4</formula>
    </cfRule>
  </conditionalFormatting>
  <conditionalFormatting sqref="Z36">
    <cfRule type="cellIs" dxfId="10744" priority="266" operator="lessThan">
      <formula>$C$4</formula>
    </cfRule>
  </conditionalFormatting>
  <conditionalFormatting sqref="Z37">
    <cfRule type="cellIs" dxfId="10743" priority="267" operator="lessThan">
      <formula>$C$4</formula>
    </cfRule>
  </conditionalFormatting>
  <conditionalFormatting sqref="Z38">
    <cfRule type="cellIs" dxfId="10742" priority="268" operator="lessThan">
      <formula>$C$4</formula>
    </cfRule>
  </conditionalFormatting>
  <conditionalFormatting sqref="Z39">
    <cfRule type="cellIs" dxfId="10741" priority="269" operator="lessThan">
      <formula>$C$4</formula>
    </cfRule>
  </conditionalFormatting>
  <conditionalFormatting sqref="Z40">
    <cfRule type="cellIs" dxfId="10740" priority="270" operator="lessThan">
      <formula>$C$4</formula>
    </cfRule>
  </conditionalFormatting>
  <conditionalFormatting sqref="Z41">
    <cfRule type="cellIs" dxfId="10739" priority="271" operator="lessThan">
      <formula>$C$4</formula>
    </cfRule>
  </conditionalFormatting>
  <conditionalFormatting sqref="Z42">
    <cfRule type="cellIs" dxfId="10738" priority="272" operator="lessThan">
      <formula>$C$4</formula>
    </cfRule>
  </conditionalFormatting>
  <conditionalFormatting sqref="Z43">
    <cfRule type="cellIs" dxfId="10737" priority="273" operator="lessThan">
      <formula>$C$4</formula>
    </cfRule>
  </conditionalFormatting>
  <conditionalFormatting sqref="Z44">
    <cfRule type="cellIs" dxfId="10736" priority="274" operator="lessThan">
      <formula>$C$4</formula>
    </cfRule>
  </conditionalFormatting>
  <conditionalFormatting sqref="Z45">
    <cfRule type="cellIs" dxfId="10735" priority="275" operator="lessThan">
      <formula>$C$4</formula>
    </cfRule>
  </conditionalFormatting>
  <conditionalFormatting sqref="Z46">
    <cfRule type="cellIs" dxfId="10734" priority="276" operator="lessThan">
      <formula>$C$4</formula>
    </cfRule>
  </conditionalFormatting>
  <conditionalFormatting sqref="Z47">
    <cfRule type="cellIs" dxfId="10733" priority="277" operator="lessThan">
      <formula>$C$4</formula>
    </cfRule>
  </conditionalFormatting>
  <conditionalFormatting sqref="Z48">
    <cfRule type="cellIs" dxfId="10732" priority="278" operator="lessThan">
      <formula>$C$4</formula>
    </cfRule>
  </conditionalFormatting>
  <conditionalFormatting sqref="Z49">
    <cfRule type="cellIs" dxfId="10731" priority="279" operator="lessThan">
      <formula>$C$4</formula>
    </cfRule>
  </conditionalFormatting>
  <conditionalFormatting sqref="Z50">
    <cfRule type="cellIs" dxfId="10730" priority="280" operator="lessThan">
      <formula>$C$4</formula>
    </cfRule>
  </conditionalFormatting>
  <conditionalFormatting sqref="AA11">
    <cfRule type="cellIs" dxfId="10729" priority="281" operator="lessThan">
      <formula>$C$4</formula>
    </cfRule>
  </conditionalFormatting>
  <conditionalFormatting sqref="AA12">
    <cfRule type="cellIs" dxfId="10728" priority="282" operator="lessThan">
      <formula>$C$4</formula>
    </cfRule>
  </conditionalFormatting>
  <conditionalFormatting sqref="AA13">
    <cfRule type="cellIs" dxfId="10727" priority="283" operator="lessThan">
      <formula>$C$4</formula>
    </cfRule>
  </conditionalFormatting>
  <conditionalFormatting sqref="AA14">
    <cfRule type="cellIs" dxfId="10726" priority="284" operator="lessThan">
      <formula>$C$4</formula>
    </cfRule>
  </conditionalFormatting>
  <conditionalFormatting sqref="AA15">
    <cfRule type="cellIs" dxfId="10725" priority="285" operator="lessThan">
      <formula>$C$4</formula>
    </cfRule>
  </conditionalFormatting>
  <conditionalFormatting sqref="AA16">
    <cfRule type="cellIs" dxfId="10724" priority="286" operator="lessThan">
      <formula>$C$4</formula>
    </cfRule>
  </conditionalFormatting>
  <conditionalFormatting sqref="AA17">
    <cfRule type="cellIs" dxfId="10723" priority="287" operator="lessThan">
      <formula>$C$4</formula>
    </cfRule>
  </conditionalFormatting>
  <conditionalFormatting sqref="AA18">
    <cfRule type="cellIs" dxfId="10722" priority="288" operator="lessThan">
      <formula>$C$4</formula>
    </cfRule>
  </conditionalFormatting>
  <conditionalFormatting sqref="AA19">
    <cfRule type="cellIs" dxfId="10721" priority="289" operator="lessThan">
      <formula>$C$4</formula>
    </cfRule>
  </conditionalFormatting>
  <conditionalFormatting sqref="AA20">
    <cfRule type="cellIs" dxfId="10720" priority="290" operator="lessThan">
      <formula>$C$4</formula>
    </cfRule>
  </conditionalFormatting>
  <conditionalFormatting sqref="AA21">
    <cfRule type="cellIs" dxfId="10719" priority="291" operator="lessThan">
      <formula>$C$4</formula>
    </cfRule>
  </conditionalFormatting>
  <conditionalFormatting sqref="AA22">
    <cfRule type="cellIs" dxfId="10718" priority="292" operator="lessThan">
      <formula>$C$4</formula>
    </cfRule>
  </conditionalFormatting>
  <conditionalFormatting sqref="AA23">
    <cfRule type="cellIs" dxfId="10717" priority="293" operator="lessThan">
      <formula>$C$4</formula>
    </cfRule>
  </conditionalFormatting>
  <conditionalFormatting sqref="AA24">
    <cfRule type="cellIs" dxfId="10716" priority="294" operator="lessThan">
      <formula>$C$4</formula>
    </cfRule>
  </conditionalFormatting>
  <conditionalFormatting sqref="AA25">
    <cfRule type="cellIs" dxfId="10715" priority="295" operator="lessThan">
      <formula>$C$4</formula>
    </cfRule>
  </conditionalFormatting>
  <conditionalFormatting sqref="AA26">
    <cfRule type="cellIs" dxfId="10714" priority="296" operator="lessThan">
      <formula>$C$4</formula>
    </cfRule>
  </conditionalFormatting>
  <conditionalFormatting sqref="AA27">
    <cfRule type="cellIs" dxfId="10713" priority="297" operator="lessThan">
      <formula>$C$4</formula>
    </cfRule>
  </conditionalFormatting>
  <conditionalFormatting sqref="AA28">
    <cfRule type="cellIs" dxfId="10712" priority="298" operator="lessThan">
      <formula>$C$4</formula>
    </cfRule>
  </conditionalFormatting>
  <conditionalFormatting sqref="AA29">
    <cfRule type="cellIs" dxfId="10711" priority="299" operator="lessThan">
      <formula>$C$4</formula>
    </cfRule>
  </conditionalFormatting>
  <conditionalFormatting sqref="AA30">
    <cfRule type="cellIs" dxfId="10710" priority="300" operator="lessThan">
      <formula>$C$4</formula>
    </cfRule>
  </conditionalFormatting>
  <conditionalFormatting sqref="AA31">
    <cfRule type="cellIs" dxfId="10709" priority="301" operator="lessThan">
      <formula>$C$4</formula>
    </cfRule>
  </conditionalFormatting>
  <conditionalFormatting sqref="AA32">
    <cfRule type="cellIs" dxfId="10708" priority="302" operator="lessThan">
      <formula>$C$4</formula>
    </cfRule>
  </conditionalFormatting>
  <conditionalFormatting sqref="AA33">
    <cfRule type="cellIs" dxfId="10707" priority="303" operator="lessThan">
      <formula>$C$4</formula>
    </cfRule>
  </conditionalFormatting>
  <conditionalFormatting sqref="AA34">
    <cfRule type="cellIs" dxfId="10706" priority="304" operator="lessThan">
      <formula>$C$4</formula>
    </cfRule>
  </conditionalFormatting>
  <conditionalFormatting sqref="AA35">
    <cfRule type="cellIs" dxfId="10705" priority="305" operator="lessThan">
      <formula>$C$4</formula>
    </cfRule>
  </conditionalFormatting>
  <conditionalFormatting sqref="AA36">
    <cfRule type="cellIs" dxfId="10704" priority="306" operator="lessThan">
      <formula>$C$4</formula>
    </cfRule>
  </conditionalFormatting>
  <conditionalFormatting sqref="AA37">
    <cfRule type="cellIs" dxfId="10703" priority="307" operator="lessThan">
      <formula>$C$4</formula>
    </cfRule>
  </conditionalFormatting>
  <conditionalFormatting sqref="AA38">
    <cfRule type="cellIs" dxfId="10702" priority="308" operator="lessThan">
      <formula>$C$4</formula>
    </cfRule>
  </conditionalFormatting>
  <conditionalFormatting sqref="AA39">
    <cfRule type="cellIs" dxfId="10701" priority="309" operator="lessThan">
      <formula>$C$4</formula>
    </cfRule>
  </conditionalFormatting>
  <conditionalFormatting sqref="AA40">
    <cfRule type="cellIs" dxfId="10700" priority="310" operator="lessThan">
      <formula>$C$4</formula>
    </cfRule>
  </conditionalFormatting>
  <conditionalFormatting sqref="AA41">
    <cfRule type="cellIs" dxfId="10699" priority="311" operator="lessThan">
      <formula>$C$4</formula>
    </cfRule>
  </conditionalFormatting>
  <conditionalFormatting sqref="AA42">
    <cfRule type="cellIs" dxfId="10698" priority="312" operator="lessThan">
      <formula>$C$4</formula>
    </cfRule>
  </conditionalFormatting>
  <conditionalFormatting sqref="AA43">
    <cfRule type="cellIs" dxfId="10697" priority="313" operator="lessThan">
      <formula>$C$4</formula>
    </cfRule>
  </conditionalFormatting>
  <conditionalFormatting sqref="AA44">
    <cfRule type="cellIs" dxfId="10696" priority="314" operator="lessThan">
      <formula>$C$4</formula>
    </cfRule>
  </conditionalFormatting>
  <conditionalFormatting sqref="AA45">
    <cfRule type="cellIs" dxfId="10695" priority="315" operator="lessThan">
      <formula>$C$4</formula>
    </cfRule>
  </conditionalFormatting>
  <conditionalFormatting sqref="AA46">
    <cfRule type="cellIs" dxfId="10694" priority="316" operator="lessThan">
      <formula>$C$4</formula>
    </cfRule>
  </conditionalFormatting>
  <conditionalFormatting sqref="AA47">
    <cfRule type="cellIs" dxfId="10693" priority="317" operator="lessThan">
      <formula>$C$4</formula>
    </cfRule>
  </conditionalFormatting>
  <conditionalFormatting sqref="AA48">
    <cfRule type="cellIs" dxfId="10692" priority="318" operator="lessThan">
      <formula>$C$4</formula>
    </cfRule>
  </conditionalFormatting>
  <conditionalFormatting sqref="AA49">
    <cfRule type="cellIs" dxfId="10691" priority="319" operator="lessThan">
      <formula>$C$4</formula>
    </cfRule>
  </conditionalFormatting>
  <conditionalFormatting sqref="AA50">
    <cfRule type="cellIs" dxfId="10690" priority="320" operator="lessThan">
      <formula>$C$4</formula>
    </cfRule>
  </conditionalFormatting>
  <conditionalFormatting sqref="AB11">
    <cfRule type="cellIs" dxfId="10689" priority="321" operator="lessThan">
      <formula>$C$4</formula>
    </cfRule>
  </conditionalFormatting>
  <conditionalFormatting sqref="AB12">
    <cfRule type="cellIs" dxfId="10688" priority="322" operator="lessThan">
      <formula>$C$4</formula>
    </cfRule>
  </conditionalFormatting>
  <conditionalFormatting sqref="AB13">
    <cfRule type="cellIs" dxfId="10687" priority="323" operator="lessThan">
      <formula>$C$4</formula>
    </cfRule>
  </conditionalFormatting>
  <conditionalFormatting sqref="AB14">
    <cfRule type="cellIs" dxfId="10686" priority="324" operator="lessThan">
      <formula>$C$4</formula>
    </cfRule>
  </conditionalFormatting>
  <conditionalFormatting sqref="AB15">
    <cfRule type="cellIs" dxfId="10685" priority="325" operator="lessThan">
      <formula>$C$4</formula>
    </cfRule>
  </conditionalFormatting>
  <conditionalFormatting sqref="AB16">
    <cfRule type="cellIs" dxfId="10684" priority="326" operator="lessThan">
      <formula>$C$4</formula>
    </cfRule>
  </conditionalFormatting>
  <conditionalFormatting sqref="AB17">
    <cfRule type="cellIs" dxfId="10683" priority="327" operator="lessThan">
      <formula>$C$4</formula>
    </cfRule>
  </conditionalFormatting>
  <conditionalFormatting sqref="AB18">
    <cfRule type="cellIs" dxfId="10682" priority="328" operator="lessThan">
      <formula>$C$4</formula>
    </cfRule>
  </conditionalFormatting>
  <conditionalFormatting sqref="AB19">
    <cfRule type="cellIs" dxfId="10681" priority="329" operator="lessThan">
      <formula>$C$4</formula>
    </cfRule>
  </conditionalFormatting>
  <conditionalFormatting sqref="AB20">
    <cfRule type="cellIs" dxfId="10680" priority="330" operator="lessThan">
      <formula>$C$4</formula>
    </cfRule>
  </conditionalFormatting>
  <conditionalFormatting sqref="AB21">
    <cfRule type="cellIs" dxfId="10679" priority="331" operator="lessThan">
      <formula>$C$4</formula>
    </cfRule>
  </conditionalFormatting>
  <conditionalFormatting sqref="AB22">
    <cfRule type="cellIs" dxfId="10678" priority="332" operator="lessThan">
      <formula>$C$4</formula>
    </cfRule>
  </conditionalFormatting>
  <conditionalFormatting sqref="AB23">
    <cfRule type="cellIs" dxfId="10677" priority="333" operator="lessThan">
      <formula>$C$4</formula>
    </cfRule>
  </conditionalFormatting>
  <conditionalFormatting sqref="AB24">
    <cfRule type="cellIs" dxfId="10676" priority="334" operator="lessThan">
      <formula>$C$4</formula>
    </cfRule>
  </conditionalFormatting>
  <conditionalFormatting sqref="AB25">
    <cfRule type="cellIs" dxfId="10675" priority="335" operator="lessThan">
      <formula>$C$4</formula>
    </cfRule>
  </conditionalFormatting>
  <conditionalFormatting sqref="AB26">
    <cfRule type="cellIs" dxfId="10674" priority="336" operator="lessThan">
      <formula>$C$4</formula>
    </cfRule>
  </conditionalFormatting>
  <conditionalFormatting sqref="AB27">
    <cfRule type="cellIs" dxfId="10673" priority="337" operator="lessThan">
      <formula>$C$4</formula>
    </cfRule>
  </conditionalFormatting>
  <conditionalFormatting sqref="AB28">
    <cfRule type="cellIs" dxfId="10672" priority="338" operator="lessThan">
      <formula>$C$4</formula>
    </cfRule>
  </conditionalFormatting>
  <conditionalFormatting sqref="AB29">
    <cfRule type="cellIs" dxfId="10671" priority="339" operator="lessThan">
      <formula>$C$4</formula>
    </cfRule>
  </conditionalFormatting>
  <conditionalFormatting sqref="AB30">
    <cfRule type="cellIs" dxfId="10670" priority="340" operator="lessThan">
      <formula>$C$4</formula>
    </cfRule>
  </conditionalFormatting>
  <conditionalFormatting sqref="AB31">
    <cfRule type="cellIs" dxfId="10669" priority="341" operator="lessThan">
      <formula>$C$4</formula>
    </cfRule>
  </conditionalFormatting>
  <conditionalFormatting sqref="AB32">
    <cfRule type="cellIs" dxfId="10668" priority="342" operator="lessThan">
      <formula>$C$4</formula>
    </cfRule>
  </conditionalFormatting>
  <conditionalFormatting sqref="AB33">
    <cfRule type="cellIs" dxfId="10667" priority="343" operator="lessThan">
      <formula>$C$4</formula>
    </cfRule>
  </conditionalFormatting>
  <conditionalFormatting sqref="AB34">
    <cfRule type="cellIs" dxfId="10666" priority="344" operator="lessThan">
      <formula>$C$4</formula>
    </cfRule>
  </conditionalFormatting>
  <conditionalFormatting sqref="AB35">
    <cfRule type="cellIs" dxfId="10665" priority="345" operator="lessThan">
      <formula>$C$4</formula>
    </cfRule>
  </conditionalFormatting>
  <conditionalFormatting sqref="AB36">
    <cfRule type="cellIs" dxfId="10664" priority="346" operator="lessThan">
      <formula>$C$4</formula>
    </cfRule>
  </conditionalFormatting>
  <conditionalFormatting sqref="AB37">
    <cfRule type="cellIs" dxfId="10663" priority="347" operator="lessThan">
      <formula>$C$4</formula>
    </cfRule>
  </conditionalFormatting>
  <conditionalFormatting sqref="AB38">
    <cfRule type="cellIs" dxfId="10662" priority="348" operator="lessThan">
      <formula>$C$4</formula>
    </cfRule>
  </conditionalFormatting>
  <conditionalFormatting sqref="AB39">
    <cfRule type="cellIs" dxfId="10661" priority="349" operator="lessThan">
      <formula>$C$4</formula>
    </cfRule>
  </conditionalFormatting>
  <conditionalFormatting sqref="AB40">
    <cfRule type="cellIs" dxfId="10660" priority="350" operator="lessThan">
      <formula>$C$4</formula>
    </cfRule>
  </conditionalFormatting>
  <conditionalFormatting sqref="AB41">
    <cfRule type="cellIs" dxfId="10659" priority="351" operator="lessThan">
      <formula>$C$4</formula>
    </cfRule>
  </conditionalFormatting>
  <conditionalFormatting sqref="AB42">
    <cfRule type="cellIs" dxfId="10658" priority="352" operator="lessThan">
      <formula>$C$4</formula>
    </cfRule>
  </conditionalFormatting>
  <conditionalFormatting sqref="AB43">
    <cfRule type="cellIs" dxfId="10657" priority="353" operator="lessThan">
      <formula>$C$4</formula>
    </cfRule>
  </conditionalFormatting>
  <conditionalFormatting sqref="AB44">
    <cfRule type="cellIs" dxfId="10656" priority="354" operator="lessThan">
      <formula>$C$4</formula>
    </cfRule>
  </conditionalFormatting>
  <conditionalFormatting sqref="AB45">
    <cfRule type="cellIs" dxfId="10655" priority="355" operator="lessThan">
      <formula>$C$4</formula>
    </cfRule>
  </conditionalFormatting>
  <conditionalFormatting sqref="AB46">
    <cfRule type="cellIs" dxfId="10654" priority="356" operator="lessThan">
      <formula>$C$4</formula>
    </cfRule>
  </conditionalFormatting>
  <conditionalFormatting sqref="AB47">
    <cfRule type="cellIs" dxfId="10653" priority="357" operator="lessThan">
      <formula>$C$4</formula>
    </cfRule>
  </conditionalFormatting>
  <conditionalFormatting sqref="AB48">
    <cfRule type="cellIs" dxfId="10652" priority="358" operator="lessThan">
      <formula>$C$4</formula>
    </cfRule>
  </conditionalFormatting>
  <conditionalFormatting sqref="AB49">
    <cfRule type="cellIs" dxfId="10651" priority="359" operator="lessThan">
      <formula>$C$4</formula>
    </cfRule>
  </conditionalFormatting>
  <conditionalFormatting sqref="AB50">
    <cfRule type="cellIs" dxfId="10650" priority="360" operator="lessThan">
      <formula>$C$4</formula>
    </cfRule>
  </conditionalFormatting>
  <conditionalFormatting sqref="AC11">
    <cfRule type="cellIs" dxfId="10649" priority="361" operator="lessThan">
      <formula>$C$4</formula>
    </cfRule>
  </conditionalFormatting>
  <conditionalFormatting sqref="AC12">
    <cfRule type="cellIs" dxfId="10648" priority="362" operator="lessThan">
      <formula>$C$4</formula>
    </cfRule>
  </conditionalFormatting>
  <conditionalFormatting sqref="AC13">
    <cfRule type="cellIs" dxfId="10647" priority="363" operator="lessThan">
      <formula>$C$4</formula>
    </cfRule>
  </conditionalFormatting>
  <conditionalFormatting sqref="AC14">
    <cfRule type="cellIs" dxfId="10646" priority="364" operator="lessThan">
      <formula>$C$4</formula>
    </cfRule>
  </conditionalFormatting>
  <conditionalFormatting sqref="AC15">
    <cfRule type="cellIs" dxfId="10645" priority="365" operator="lessThan">
      <formula>$C$4</formula>
    </cfRule>
  </conditionalFormatting>
  <conditionalFormatting sqref="AC16">
    <cfRule type="cellIs" dxfId="10644" priority="366" operator="lessThan">
      <formula>$C$4</formula>
    </cfRule>
  </conditionalFormatting>
  <conditionalFormatting sqref="AC17">
    <cfRule type="cellIs" dxfId="10643" priority="367" operator="lessThan">
      <formula>$C$4</formula>
    </cfRule>
  </conditionalFormatting>
  <conditionalFormatting sqref="AC18">
    <cfRule type="cellIs" dxfId="10642" priority="368" operator="lessThan">
      <formula>$C$4</formula>
    </cfRule>
  </conditionalFormatting>
  <conditionalFormatting sqref="AC19">
    <cfRule type="cellIs" dxfId="10641" priority="369" operator="lessThan">
      <formula>$C$4</formula>
    </cfRule>
  </conditionalFormatting>
  <conditionalFormatting sqref="AC20">
    <cfRule type="cellIs" dxfId="10640" priority="370" operator="lessThan">
      <formula>$C$4</formula>
    </cfRule>
  </conditionalFormatting>
  <conditionalFormatting sqref="AC21">
    <cfRule type="cellIs" dxfId="10639" priority="371" operator="lessThan">
      <formula>$C$4</formula>
    </cfRule>
  </conditionalFormatting>
  <conditionalFormatting sqref="AC22">
    <cfRule type="cellIs" dxfId="10638" priority="372" operator="lessThan">
      <formula>$C$4</formula>
    </cfRule>
  </conditionalFormatting>
  <conditionalFormatting sqref="AC23">
    <cfRule type="cellIs" dxfId="10637" priority="373" operator="lessThan">
      <formula>$C$4</formula>
    </cfRule>
  </conditionalFormatting>
  <conditionalFormatting sqref="AC24">
    <cfRule type="cellIs" dxfId="10636" priority="374" operator="lessThan">
      <formula>$C$4</formula>
    </cfRule>
  </conditionalFormatting>
  <conditionalFormatting sqref="AC25">
    <cfRule type="cellIs" dxfId="10635" priority="375" operator="lessThan">
      <formula>$C$4</formula>
    </cfRule>
  </conditionalFormatting>
  <conditionalFormatting sqref="AC26">
    <cfRule type="cellIs" dxfId="10634" priority="376" operator="lessThan">
      <formula>$C$4</formula>
    </cfRule>
  </conditionalFormatting>
  <conditionalFormatting sqref="AC27">
    <cfRule type="cellIs" dxfId="10633" priority="377" operator="lessThan">
      <formula>$C$4</formula>
    </cfRule>
  </conditionalFormatting>
  <conditionalFormatting sqref="AC28">
    <cfRule type="cellIs" dxfId="10632" priority="378" operator="lessThan">
      <formula>$C$4</formula>
    </cfRule>
  </conditionalFormatting>
  <conditionalFormatting sqref="AC29">
    <cfRule type="cellIs" dxfId="10631" priority="379" operator="lessThan">
      <formula>$C$4</formula>
    </cfRule>
  </conditionalFormatting>
  <conditionalFormatting sqref="AC30">
    <cfRule type="cellIs" dxfId="10630" priority="380" operator="lessThan">
      <formula>$C$4</formula>
    </cfRule>
  </conditionalFormatting>
  <conditionalFormatting sqref="AC31">
    <cfRule type="cellIs" dxfId="10629" priority="381" operator="lessThan">
      <formula>$C$4</formula>
    </cfRule>
  </conditionalFormatting>
  <conditionalFormatting sqref="AC32">
    <cfRule type="cellIs" dxfId="10628" priority="382" operator="lessThan">
      <formula>$C$4</formula>
    </cfRule>
  </conditionalFormatting>
  <conditionalFormatting sqref="AC33">
    <cfRule type="cellIs" dxfId="10627" priority="383" operator="lessThan">
      <formula>$C$4</formula>
    </cfRule>
  </conditionalFormatting>
  <conditionalFormatting sqref="AC34">
    <cfRule type="cellIs" dxfId="10626" priority="384" operator="lessThan">
      <formula>$C$4</formula>
    </cfRule>
  </conditionalFormatting>
  <conditionalFormatting sqref="AC35">
    <cfRule type="cellIs" dxfId="10625" priority="385" operator="lessThan">
      <formula>$C$4</formula>
    </cfRule>
  </conditionalFormatting>
  <conditionalFormatting sqref="AC36">
    <cfRule type="cellIs" dxfId="10624" priority="386" operator="lessThan">
      <formula>$C$4</formula>
    </cfRule>
  </conditionalFormatting>
  <conditionalFormatting sqref="AC37">
    <cfRule type="cellIs" dxfId="10623" priority="387" operator="lessThan">
      <formula>$C$4</formula>
    </cfRule>
  </conditionalFormatting>
  <conditionalFormatting sqref="AC38">
    <cfRule type="cellIs" dxfId="10622" priority="388" operator="lessThan">
      <formula>$C$4</formula>
    </cfRule>
  </conditionalFormatting>
  <conditionalFormatting sqref="AC39">
    <cfRule type="cellIs" dxfId="10621" priority="389" operator="lessThan">
      <formula>$C$4</formula>
    </cfRule>
  </conditionalFormatting>
  <conditionalFormatting sqref="AC40">
    <cfRule type="cellIs" dxfId="10620" priority="390" operator="lessThan">
      <formula>$C$4</formula>
    </cfRule>
  </conditionalFormatting>
  <conditionalFormatting sqref="AC41">
    <cfRule type="cellIs" dxfId="10619" priority="391" operator="lessThan">
      <formula>$C$4</formula>
    </cfRule>
  </conditionalFormatting>
  <conditionalFormatting sqref="AC42">
    <cfRule type="cellIs" dxfId="10618" priority="392" operator="lessThan">
      <formula>$C$4</formula>
    </cfRule>
  </conditionalFormatting>
  <conditionalFormatting sqref="AC43">
    <cfRule type="cellIs" dxfId="10617" priority="393" operator="lessThan">
      <formula>$C$4</formula>
    </cfRule>
  </conditionalFormatting>
  <conditionalFormatting sqref="AC44">
    <cfRule type="cellIs" dxfId="10616" priority="394" operator="lessThan">
      <formula>$C$4</formula>
    </cfRule>
  </conditionalFormatting>
  <conditionalFormatting sqref="AC45">
    <cfRule type="cellIs" dxfId="10615" priority="395" operator="lessThan">
      <formula>$C$4</formula>
    </cfRule>
  </conditionalFormatting>
  <conditionalFormatting sqref="AC46">
    <cfRule type="cellIs" dxfId="10614" priority="396" operator="lessThan">
      <formula>$C$4</formula>
    </cfRule>
  </conditionalFormatting>
  <conditionalFormatting sqref="AC47">
    <cfRule type="cellIs" dxfId="10613" priority="397" operator="lessThan">
      <formula>$C$4</formula>
    </cfRule>
  </conditionalFormatting>
  <conditionalFormatting sqref="AC48">
    <cfRule type="cellIs" dxfId="10612" priority="398" operator="lessThan">
      <formula>$C$4</formula>
    </cfRule>
  </conditionalFormatting>
  <conditionalFormatting sqref="AC49">
    <cfRule type="cellIs" dxfId="10611" priority="399" operator="lessThan">
      <formula>$C$4</formula>
    </cfRule>
  </conditionalFormatting>
  <conditionalFormatting sqref="AC50">
    <cfRule type="cellIs" dxfId="10610" priority="400" operator="lessThan">
      <formula>$C$4</formula>
    </cfRule>
  </conditionalFormatting>
  <conditionalFormatting sqref="AD11">
    <cfRule type="cellIs" dxfId="10609" priority="401" operator="lessThan">
      <formula>$C$4</formula>
    </cfRule>
  </conditionalFormatting>
  <conditionalFormatting sqref="AD12">
    <cfRule type="cellIs" dxfId="10608" priority="402" operator="lessThan">
      <formula>$C$4</formula>
    </cfRule>
  </conditionalFormatting>
  <conditionalFormatting sqref="AD13">
    <cfRule type="cellIs" dxfId="10607" priority="403" operator="lessThan">
      <formula>$C$4</formula>
    </cfRule>
  </conditionalFormatting>
  <conditionalFormatting sqref="AD14">
    <cfRule type="cellIs" dxfId="10606" priority="404" operator="lessThan">
      <formula>$C$4</formula>
    </cfRule>
  </conditionalFormatting>
  <conditionalFormatting sqref="AD15">
    <cfRule type="cellIs" dxfId="10605" priority="405" operator="lessThan">
      <formula>$C$4</formula>
    </cfRule>
  </conditionalFormatting>
  <conditionalFormatting sqref="AD16">
    <cfRule type="cellIs" dxfId="10604" priority="406" operator="lessThan">
      <formula>$C$4</formula>
    </cfRule>
  </conditionalFormatting>
  <conditionalFormatting sqref="AD17">
    <cfRule type="cellIs" dxfId="10603" priority="407" operator="lessThan">
      <formula>$C$4</formula>
    </cfRule>
  </conditionalFormatting>
  <conditionalFormatting sqref="AD18">
    <cfRule type="cellIs" dxfId="10602" priority="408" operator="lessThan">
      <formula>$C$4</formula>
    </cfRule>
  </conditionalFormatting>
  <conditionalFormatting sqref="AD19">
    <cfRule type="cellIs" dxfId="10601" priority="409" operator="lessThan">
      <formula>$C$4</formula>
    </cfRule>
  </conditionalFormatting>
  <conditionalFormatting sqref="AD20">
    <cfRule type="cellIs" dxfId="10600" priority="410" operator="lessThan">
      <formula>$C$4</formula>
    </cfRule>
  </conditionalFormatting>
  <conditionalFormatting sqref="AD21">
    <cfRule type="cellIs" dxfId="10599" priority="411" operator="lessThan">
      <formula>$C$4</formula>
    </cfRule>
  </conditionalFormatting>
  <conditionalFormatting sqref="AD22">
    <cfRule type="cellIs" dxfId="10598" priority="412" operator="lessThan">
      <formula>$C$4</formula>
    </cfRule>
  </conditionalFormatting>
  <conditionalFormatting sqref="AD23">
    <cfRule type="cellIs" dxfId="10597" priority="413" operator="lessThan">
      <formula>$C$4</formula>
    </cfRule>
  </conditionalFormatting>
  <conditionalFormatting sqref="AD24">
    <cfRule type="cellIs" dxfId="10596" priority="414" operator="lessThan">
      <formula>$C$4</formula>
    </cfRule>
  </conditionalFormatting>
  <conditionalFormatting sqref="AD25">
    <cfRule type="cellIs" dxfId="10595" priority="415" operator="lessThan">
      <formula>$C$4</formula>
    </cfRule>
  </conditionalFormatting>
  <conditionalFormatting sqref="AD26">
    <cfRule type="cellIs" dxfId="10594" priority="416" operator="lessThan">
      <formula>$C$4</formula>
    </cfRule>
  </conditionalFormatting>
  <conditionalFormatting sqref="AD27">
    <cfRule type="cellIs" dxfId="10593" priority="417" operator="lessThan">
      <formula>$C$4</formula>
    </cfRule>
  </conditionalFormatting>
  <conditionalFormatting sqref="AD28">
    <cfRule type="cellIs" dxfId="10592" priority="418" operator="lessThan">
      <formula>$C$4</formula>
    </cfRule>
  </conditionalFormatting>
  <conditionalFormatting sqref="AD29">
    <cfRule type="cellIs" dxfId="10591" priority="419" operator="lessThan">
      <formula>$C$4</formula>
    </cfRule>
  </conditionalFormatting>
  <conditionalFormatting sqref="AD30">
    <cfRule type="cellIs" dxfId="10590" priority="420" operator="lessThan">
      <formula>$C$4</formula>
    </cfRule>
  </conditionalFormatting>
  <conditionalFormatting sqref="AD31">
    <cfRule type="cellIs" dxfId="10589" priority="421" operator="lessThan">
      <formula>$C$4</formula>
    </cfRule>
  </conditionalFormatting>
  <conditionalFormatting sqref="AD32">
    <cfRule type="cellIs" dxfId="10588" priority="422" operator="lessThan">
      <formula>$C$4</formula>
    </cfRule>
  </conditionalFormatting>
  <conditionalFormatting sqref="AD33">
    <cfRule type="cellIs" dxfId="10587" priority="423" operator="lessThan">
      <formula>$C$4</formula>
    </cfRule>
  </conditionalFormatting>
  <conditionalFormatting sqref="AD34">
    <cfRule type="cellIs" dxfId="10586" priority="424" operator="lessThan">
      <formula>$C$4</formula>
    </cfRule>
  </conditionalFormatting>
  <conditionalFormatting sqref="AD35">
    <cfRule type="cellIs" dxfId="10585" priority="425" operator="lessThan">
      <formula>$C$4</formula>
    </cfRule>
  </conditionalFormatting>
  <conditionalFormatting sqref="AD36">
    <cfRule type="cellIs" dxfId="10584" priority="426" operator="lessThan">
      <formula>$C$4</formula>
    </cfRule>
  </conditionalFormatting>
  <conditionalFormatting sqref="AD37">
    <cfRule type="cellIs" dxfId="10583" priority="427" operator="lessThan">
      <formula>$C$4</formula>
    </cfRule>
  </conditionalFormatting>
  <conditionalFormatting sqref="AD38">
    <cfRule type="cellIs" dxfId="10582" priority="428" operator="lessThan">
      <formula>$C$4</formula>
    </cfRule>
  </conditionalFormatting>
  <conditionalFormatting sqref="AD39">
    <cfRule type="cellIs" dxfId="10581" priority="429" operator="lessThan">
      <formula>$C$4</formula>
    </cfRule>
  </conditionalFormatting>
  <conditionalFormatting sqref="AD40">
    <cfRule type="cellIs" dxfId="10580" priority="430" operator="lessThan">
      <formula>$C$4</formula>
    </cfRule>
  </conditionalFormatting>
  <conditionalFormatting sqref="AD41">
    <cfRule type="cellIs" dxfId="10579" priority="431" operator="lessThan">
      <formula>$C$4</formula>
    </cfRule>
  </conditionalFormatting>
  <conditionalFormatting sqref="AD42">
    <cfRule type="cellIs" dxfId="10578" priority="432" operator="lessThan">
      <formula>$C$4</formula>
    </cfRule>
  </conditionalFormatting>
  <conditionalFormatting sqref="AD43">
    <cfRule type="cellIs" dxfId="10577" priority="433" operator="lessThan">
      <formula>$C$4</formula>
    </cfRule>
  </conditionalFormatting>
  <conditionalFormatting sqref="AD44">
    <cfRule type="cellIs" dxfId="10576" priority="434" operator="lessThan">
      <formula>$C$4</formula>
    </cfRule>
  </conditionalFormatting>
  <conditionalFormatting sqref="AD45">
    <cfRule type="cellIs" dxfId="10575" priority="435" operator="lessThan">
      <formula>$C$4</formula>
    </cfRule>
  </conditionalFormatting>
  <conditionalFormatting sqref="AD46">
    <cfRule type="cellIs" dxfId="10574" priority="436" operator="lessThan">
      <formula>$C$4</formula>
    </cfRule>
  </conditionalFormatting>
  <conditionalFormatting sqref="AD47">
    <cfRule type="cellIs" dxfId="10573" priority="437" operator="lessThan">
      <formula>$C$4</formula>
    </cfRule>
  </conditionalFormatting>
  <conditionalFormatting sqref="AD48">
    <cfRule type="cellIs" dxfId="10572" priority="438" operator="lessThan">
      <formula>$C$4</formula>
    </cfRule>
  </conditionalFormatting>
  <conditionalFormatting sqref="AD49">
    <cfRule type="cellIs" dxfId="10571" priority="439" operator="lessThan">
      <formula>$C$4</formula>
    </cfRule>
  </conditionalFormatting>
  <conditionalFormatting sqref="AD50">
    <cfRule type="cellIs" dxfId="10570" priority="440" operator="lessThan">
      <formula>$C$4</formula>
    </cfRule>
  </conditionalFormatting>
  <conditionalFormatting sqref="AE11">
    <cfRule type="cellIs" dxfId="10569" priority="441" operator="lessThan">
      <formula>$C$4</formula>
    </cfRule>
  </conditionalFormatting>
  <conditionalFormatting sqref="AE12">
    <cfRule type="cellIs" dxfId="10568" priority="442" operator="lessThan">
      <formula>$C$4</formula>
    </cfRule>
  </conditionalFormatting>
  <conditionalFormatting sqref="AE13">
    <cfRule type="cellIs" dxfId="10567" priority="443" operator="lessThan">
      <formula>$C$4</formula>
    </cfRule>
  </conditionalFormatting>
  <conditionalFormatting sqref="AE14">
    <cfRule type="cellIs" dxfId="10566" priority="444" operator="lessThan">
      <formula>$C$4</formula>
    </cfRule>
  </conditionalFormatting>
  <conditionalFormatting sqref="AE15">
    <cfRule type="cellIs" dxfId="10565" priority="445" operator="lessThan">
      <formula>$C$4</formula>
    </cfRule>
  </conditionalFormatting>
  <conditionalFormatting sqref="AE16">
    <cfRule type="cellIs" dxfId="10564" priority="446" operator="lessThan">
      <formula>$C$4</formula>
    </cfRule>
  </conditionalFormatting>
  <conditionalFormatting sqref="AE17">
    <cfRule type="cellIs" dxfId="10563" priority="447" operator="lessThan">
      <formula>$C$4</formula>
    </cfRule>
  </conditionalFormatting>
  <conditionalFormatting sqref="AE18">
    <cfRule type="cellIs" dxfId="10562" priority="448" operator="lessThan">
      <formula>$C$4</formula>
    </cfRule>
  </conditionalFormatting>
  <conditionalFormatting sqref="AE19">
    <cfRule type="cellIs" dxfId="10561" priority="449" operator="lessThan">
      <formula>$C$4</formula>
    </cfRule>
  </conditionalFormatting>
  <conditionalFormatting sqref="AE20">
    <cfRule type="cellIs" dxfId="10560" priority="450" operator="lessThan">
      <formula>$C$4</formula>
    </cfRule>
  </conditionalFormatting>
  <conditionalFormatting sqref="AE21">
    <cfRule type="cellIs" dxfId="10559" priority="451" operator="lessThan">
      <formula>$C$4</formula>
    </cfRule>
  </conditionalFormatting>
  <conditionalFormatting sqref="AE22">
    <cfRule type="cellIs" dxfId="10558" priority="452" operator="lessThan">
      <formula>$C$4</formula>
    </cfRule>
  </conditionalFormatting>
  <conditionalFormatting sqref="AE23">
    <cfRule type="cellIs" dxfId="10557" priority="453" operator="lessThan">
      <formula>$C$4</formula>
    </cfRule>
  </conditionalFormatting>
  <conditionalFormatting sqref="AE24">
    <cfRule type="cellIs" dxfId="10556" priority="454" operator="lessThan">
      <formula>$C$4</formula>
    </cfRule>
  </conditionalFormatting>
  <conditionalFormatting sqref="AE25">
    <cfRule type="cellIs" dxfId="10555" priority="455" operator="lessThan">
      <formula>$C$4</formula>
    </cfRule>
  </conditionalFormatting>
  <conditionalFormatting sqref="AE26">
    <cfRule type="cellIs" dxfId="10554" priority="456" operator="lessThan">
      <formula>$C$4</formula>
    </cfRule>
  </conditionalFormatting>
  <conditionalFormatting sqref="AE27">
    <cfRule type="cellIs" dxfId="10553" priority="457" operator="lessThan">
      <formula>$C$4</formula>
    </cfRule>
  </conditionalFormatting>
  <conditionalFormatting sqref="AE28">
    <cfRule type="cellIs" dxfId="10552" priority="458" operator="lessThan">
      <formula>$C$4</formula>
    </cfRule>
  </conditionalFormatting>
  <conditionalFormatting sqref="AE29">
    <cfRule type="cellIs" dxfId="10551" priority="459" operator="lessThan">
      <formula>$C$4</formula>
    </cfRule>
  </conditionalFormatting>
  <conditionalFormatting sqref="AE30">
    <cfRule type="cellIs" dxfId="10550" priority="460" operator="lessThan">
      <formula>$C$4</formula>
    </cfRule>
  </conditionalFormatting>
  <conditionalFormatting sqref="AE31">
    <cfRule type="cellIs" dxfId="10549" priority="461" operator="lessThan">
      <formula>$C$4</formula>
    </cfRule>
  </conditionalFormatting>
  <conditionalFormatting sqref="AE32">
    <cfRule type="cellIs" dxfId="10548" priority="462" operator="lessThan">
      <formula>$C$4</formula>
    </cfRule>
  </conditionalFormatting>
  <conditionalFormatting sqref="AE33">
    <cfRule type="cellIs" dxfId="10547" priority="463" operator="lessThan">
      <formula>$C$4</formula>
    </cfRule>
  </conditionalFormatting>
  <conditionalFormatting sqref="AE34">
    <cfRule type="cellIs" dxfId="10546" priority="464" operator="lessThan">
      <formula>$C$4</formula>
    </cfRule>
  </conditionalFormatting>
  <conditionalFormatting sqref="AE35">
    <cfRule type="cellIs" dxfId="10545" priority="465" operator="lessThan">
      <formula>$C$4</formula>
    </cfRule>
  </conditionalFormatting>
  <conditionalFormatting sqref="AE36">
    <cfRule type="cellIs" dxfId="10544" priority="466" operator="lessThan">
      <formula>$C$4</formula>
    </cfRule>
  </conditionalFormatting>
  <conditionalFormatting sqref="AE37">
    <cfRule type="cellIs" dxfId="10543" priority="467" operator="lessThan">
      <formula>$C$4</formula>
    </cfRule>
  </conditionalFormatting>
  <conditionalFormatting sqref="AE38">
    <cfRule type="cellIs" dxfId="10542" priority="468" operator="lessThan">
      <formula>$C$4</formula>
    </cfRule>
  </conditionalFormatting>
  <conditionalFormatting sqref="AE39">
    <cfRule type="cellIs" dxfId="10541" priority="469" operator="lessThan">
      <formula>$C$4</formula>
    </cfRule>
  </conditionalFormatting>
  <conditionalFormatting sqref="AE40">
    <cfRule type="cellIs" dxfId="10540" priority="470" operator="lessThan">
      <formula>$C$4</formula>
    </cfRule>
  </conditionalFormatting>
  <conditionalFormatting sqref="AE41">
    <cfRule type="cellIs" dxfId="10539" priority="471" operator="lessThan">
      <formula>$C$4</formula>
    </cfRule>
  </conditionalFormatting>
  <conditionalFormatting sqref="AE42">
    <cfRule type="cellIs" dxfId="10538" priority="472" operator="lessThan">
      <formula>$C$4</formula>
    </cfRule>
  </conditionalFormatting>
  <conditionalFormatting sqref="AE43">
    <cfRule type="cellIs" dxfId="10537" priority="473" operator="lessThan">
      <formula>$C$4</formula>
    </cfRule>
  </conditionalFormatting>
  <conditionalFormatting sqref="AE44">
    <cfRule type="cellIs" dxfId="10536" priority="474" operator="lessThan">
      <formula>$C$4</formula>
    </cfRule>
  </conditionalFormatting>
  <conditionalFormatting sqref="AE45">
    <cfRule type="cellIs" dxfId="10535" priority="475" operator="lessThan">
      <formula>$C$4</formula>
    </cfRule>
  </conditionalFormatting>
  <conditionalFormatting sqref="AE46">
    <cfRule type="cellIs" dxfId="10534" priority="476" operator="lessThan">
      <formula>$C$4</formula>
    </cfRule>
  </conditionalFormatting>
  <conditionalFormatting sqref="AE47">
    <cfRule type="cellIs" dxfId="10533" priority="477" operator="lessThan">
      <formula>$C$4</formula>
    </cfRule>
  </conditionalFormatting>
  <conditionalFormatting sqref="AE48">
    <cfRule type="cellIs" dxfId="10532" priority="478" operator="lessThan">
      <formula>$C$4</formula>
    </cfRule>
  </conditionalFormatting>
  <conditionalFormatting sqref="AE49">
    <cfRule type="cellIs" dxfId="10531" priority="479" operator="lessThan">
      <formula>$C$4</formula>
    </cfRule>
  </conditionalFormatting>
  <conditionalFormatting sqref="AE50">
    <cfRule type="cellIs" dxfId="10530" priority="480" operator="lessThan">
      <formula>$C$4</formula>
    </cfRule>
  </conditionalFormatting>
  <conditionalFormatting sqref="AF11">
    <cfRule type="cellIs" dxfId="10529" priority="481" operator="lessThan">
      <formula>$C$4</formula>
    </cfRule>
  </conditionalFormatting>
  <conditionalFormatting sqref="AF12">
    <cfRule type="cellIs" dxfId="10528" priority="482" operator="lessThan">
      <formula>$C$4</formula>
    </cfRule>
  </conditionalFormatting>
  <conditionalFormatting sqref="AF13">
    <cfRule type="cellIs" dxfId="10527" priority="483" operator="lessThan">
      <formula>$C$4</formula>
    </cfRule>
  </conditionalFormatting>
  <conditionalFormatting sqref="AF14">
    <cfRule type="cellIs" dxfId="10526" priority="484" operator="lessThan">
      <formula>$C$4</formula>
    </cfRule>
  </conditionalFormatting>
  <conditionalFormatting sqref="AF15">
    <cfRule type="cellIs" dxfId="10525" priority="485" operator="lessThan">
      <formula>$C$4</formula>
    </cfRule>
  </conditionalFormatting>
  <conditionalFormatting sqref="AF16">
    <cfRule type="cellIs" dxfId="10524" priority="486" operator="lessThan">
      <formula>$C$4</formula>
    </cfRule>
  </conditionalFormatting>
  <conditionalFormatting sqref="AF17">
    <cfRule type="cellIs" dxfId="10523" priority="487" operator="lessThan">
      <formula>$C$4</formula>
    </cfRule>
  </conditionalFormatting>
  <conditionalFormatting sqref="AF18">
    <cfRule type="cellIs" dxfId="10522" priority="488" operator="lessThan">
      <formula>$C$4</formula>
    </cfRule>
  </conditionalFormatting>
  <conditionalFormatting sqref="AF19">
    <cfRule type="cellIs" dxfId="10521" priority="489" operator="lessThan">
      <formula>$C$4</formula>
    </cfRule>
  </conditionalFormatting>
  <conditionalFormatting sqref="AF20">
    <cfRule type="cellIs" dxfId="10520" priority="490" operator="lessThan">
      <formula>$C$4</formula>
    </cfRule>
  </conditionalFormatting>
  <conditionalFormatting sqref="AF21">
    <cfRule type="cellIs" dxfId="10519" priority="491" operator="lessThan">
      <formula>$C$4</formula>
    </cfRule>
  </conditionalFormatting>
  <conditionalFormatting sqref="AF22">
    <cfRule type="cellIs" dxfId="10518" priority="492" operator="lessThan">
      <formula>$C$4</formula>
    </cfRule>
  </conditionalFormatting>
  <conditionalFormatting sqref="AF23">
    <cfRule type="cellIs" dxfId="10517" priority="493" operator="lessThan">
      <formula>$C$4</formula>
    </cfRule>
  </conditionalFormatting>
  <conditionalFormatting sqref="AF24">
    <cfRule type="cellIs" dxfId="10516" priority="494" operator="lessThan">
      <formula>$C$4</formula>
    </cfRule>
  </conditionalFormatting>
  <conditionalFormatting sqref="AF25">
    <cfRule type="cellIs" dxfId="10515" priority="495" operator="lessThan">
      <formula>$C$4</formula>
    </cfRule>
  </conditionalFormatting>
  <conditionalFormatting sqref="AF26">
    <cfRule type="cellIs" dxfId="10514" priority="496" operator="lessThan">
      <formula>$C$4</formula>
    </cfRule>
  </conditionalFormatting>
  <conditionalFormatting sqref="AF27">
    <cfRule type="cellIs" dxfId="10513" priority="497" operator="lessThan">
      <formula>$C$4</formula>
    </cfRule>
  </conditionalFormatting>
  <conditionalFormatting sqref="AF28">
    <cfRule type="cellIs" dxfId="10512" priority="498" operator="lessThan">
      <formula>$C$4</formula>
    </cfRule>
  </conditionalFormatting>
  <conditionalFormatting sqref="AF29">
    <cfRule type="cellIs" dxfId="10511" priority="499" operator="lessThan">
      <formula>$C$4</formula>
    </cfRule>
  </conditionalFormatting>
  <conditionalFormatting sqref="AF30">
    <cfRule type="cellIs" dxfId="10510" priority="500" operator="lessThan">
      <formula>$C$4</formula>
    </cfRule>
  </conditionalFormatting>
  <conditionalFormatting sqref="AF31">
    <cfRule type="cellIs" dxfId="10509" priority="501" operator="lessThan">
      <formula>$C$4</formula>
    </cfRule>
  </conditionalFormatting>
  <conditionalFormatting sqref="AF32">
    <cfRule type="cellIs" dxfId="10508" priority="502" operator="lessThan">
      <formula>$C$4</formula>
    </cfRule>
  </conditionalFormatting>
  <conditionalFormatting sqref="AF33">
    <cfRule type="cellIs" dxfId="10507" priority="503" operator="lessThan">
      <formula>$C$4</formula>
    </cfRule>
  </conditionalFormatting>
  <conditionalFormatting sqref="AF34">
    <cfRule type="cellIs" dxfId="10506" priority="504" operator="lessThan">
      <formula>$C$4</formula>
    </cfRule>
  </conditionalFormatting>
  <conditionalFormatting sqref="AF35">
    <cfRule type="cellIs" dxfId="10505" priority="505" operator="lessThan">
      <formula>$C$4</formula>
    </cfRule>
  </conditionalFormatting>
  <conditionalFormatting sqref="AF36">
    <cfRule type="cellIs" dxfId="10504" priority="506" operator="lessThan">
      <formula>$C$4</formula>
    </cfRule>
  </conditionalFormatting>
  <conditionalFormatting sqref="AF37">
    <cfRule type="cellIs" dxfId="10503" priority="507" operator="lessThan">
      <formula>$C$4</formula>
    </cfRule>
  </conditionalFormatting>
  <conditionalFormatting sqref="AF38">
    <cfRule type="cellIs" dxfId="10502" priority="508" operator="lessThan">
      <formula>$C$4</formula>
    </cfRule>
  </conditionalFormatting>
  <conditionalFormatting sqref="AF39">
    <cfRule type="cellIs" dxfId="10501" priority="509" operator="lessThan">
      <formula>$C$4</formula>
    </cfRule>
  </conditionalFormatting>
  <conditionalFormatting sqref="AF40">
    <cfRule type="cellIs" dxfId="10500" priority="510" operator="lessThan">
      <formula>$C$4</formula>
    </cfRule>
  </conditionalFormatting>
  <conditionalFormatting sqref="AF41">
    <cfRule type="cellIs" dxfId="10499" priority="511" operator="lessThan">
      <formula>$C$4</formula>
    </cfRule>
  </conditionalFormatting>
  <conditionalFormatting sqref="AF42">
    <cfRule type="cellIs" dxfId="10498" priority="512" operator="lessThan">
      <formula>$C$4</formula>
    </cfRule>
  </conditionalFormatting>
  <conditionalFormatting sqref="AF43">
    <cfRule type="cellIs" dxfId="10497" priority="513" operator="lessThan">
      <formula>$C$4</formula>
    </cfRule>
  </conditionalFormatting>
  <conditionalFormatting sqref="AF44">
    <cfRule type="cellIs" dxfId="10496" priority="514" operator="lessThan">
      <formula>$C$4</formula>
    </cfRule>
  </conditionalFormatting>
  <conditionalFormatting sqref="AF45">
    <cfRule type="cellIs" dxfId="10495" priority="515" operator="lessThan">
      <formula>$C$4</formula>
    </cfRule>
  </conditionalFormatting>
  <conditionalFormatting sqref="AF46">
    <cfRule type="cellIs" dxfId="10494" priority="516" operator="lessThan">
      <formula>$C$4</formula>
    </cfRule>
  </conditionalFormatting>
  <conditionalFormatting sqref="AF47">
    <cfRule type="cellIs" dxfId="10493" priority="517" operator="lessThan">
      <formula>$C$4</formula>
    </cfRule>
  </conditionalFormatting>
  <conditionalFormatting sqref="AF48">
    <cfRule type="cellIs" dxfId="10492" priority="518" operator="lessThan">
      <formula>$C$4</formula>
    </cfRule>
  </conditionalFormatting>
  <conditionalFormatting sqref="AF49">
    <cfRule type="cellIs" dxfId="10491" priority="519" operator="lessThan">
      <formula>$C$4</formula>
    </cfRule>
  </conditionalFormatting>
  <conditionalFormatting sqref="AF50">
    <cfRule type="cellIs" dxfId="10490" priority="520" operator="lessThan">
      <formula>$C$4</formula>
    </cfRule>
  </conditionalFormatting>
  <conditionalFormatting sqref="AG11">
    <cfRule type="cellIs" dxfId="10489" priority="521" operator="lessThan">
      <formula>$C$4</formula>
    </cfRule>
  </conditionalFormatting>
  <conditionalFormatting sqref="AG12">
    <cfRule type="cellIs" dxfId="10488" priority="522" operator="lessThan">
      <formula>$C$4</formula>
    </cfRule>
  </conditionalFormatting>
  <conditionalFormatting sqref="AG13">
    <cfRule type="cellIs" dxfId="10487" priority="523" operator="lessThan">
      <formula>$C$4</formula>
    </cfRule>
  </conditionalFormatting>
  <conditionalFormatting sqref="AG14">
    <cfRule type="cellIs" dxfId="10486" priority="524" operator="lessThan">
      <formula>$C$4</formula>
    </cfRule>
  </conditionalFormatting>
  <conditionalFormatting sqref="AG15">
    <cfRule type="cellIs" dxfId="10485" priority="525" operator="lessThan">
      <formula>$C$4</formula>
    </cfRule>
  </conditionalFormatting>
  <conditionalFormatting sqref="AG16">
    <cfRule type="cellIs" dxfId="10484" priority="526" operator="lessThan">
      <formula>$C$4</formula>
    </cfRule>
  </conditionalFormatting>
  <conditionalFormatting sqref="AG17">
    <cfRule type="cellIs" dxfId="10483" priority="527" operator="lessThan">
      <formula>$C$4</formula>
    </cfRule>
  </conditionalFormatting>
  <conditionalFormatting sqref="AG18">
    <cfRule type="cellIs" dxfId="10482" priority="528" operator="lessThan">
      <formula>$C$4</formula>
    </cfRule>
  </conditionalFormatting>
  <conditionalFormatting sqref="AG19">
    <cfRule type="cellIs" dxfId="10481" priority="529" operator="lessThan">
      <formula>$C$4</formula>
    </cfRule>
  </conditionalFormatting>
  <conditionalFormatting sqref="AG20">
    <cfRule type="cellIs" dxfId="10480" priority="530" operator="lessThan">
      <formula>$C$4</formula>
    </cfRule>
  </conditionalFormatting>
  <conditionalFormatting sqref="AG21">
    <cfRule type="cellIs" dxfId="10479" priority="531" operator="lessThan">
      <formula>$C$4</formula>
    </cfRule>
  </conditionalFormatting>
  <conditionalFormatting sqref="AG22">
    <cfRule type="cellIs" dxfId="10478" priority="532" operator="lessThan">
      <formula>$C$4</formula>
    </cfRule>
  </conditionalFormatting>
  <conditionalFormatting sqref="AG23">
    <cfRule type="cellIs" dxfId="10477" priority="533" operator="lessThan">
      <formula>$C$4</formula>
    </cfRule>
  </conditionalFormatting>
  <conditionalFormatting sqref="AG24">
    <cfRule type="cellIs" dxfId="10476" priority="534" operator="lessThan">
      <formula>$C$4</formula>
    </cfRule>
  </conditionalFormatting>
  <conditionalFormatting sqref="AG25">
    <cfRule type="cellIs" dxfId="10475" priority="535" operator="lessThan">
      <formula>$C$4</formula>
    </cfRule>
  </conditionalFormatting>
  <conditionalFormatting sqref="AG26">
    <cfRule type="cellIs" dxfId="10474" priority="536" operator="lessThan">
      <formula>$C$4</formula>
    </cfRule>
  </conditionalFormatting>
  <conditionalFormatting sqref="AG27">
    <cfRule type="cellIs" dxfId="10473" priority="537" operator="lessThan">
      <formula>$C$4</formula>
    </cfRule>
  </conditionalFormatting>
  <conditionalFormatting sqref="AG28">
    <cfRule type="cellIs" dxfId="10472" priority="538" operator="lessThan">
      <formula>$C$4</formula>
    </cfRule>
  </conditionalFormatting>
  <conditionalFormatting sqref="AG29">
    <cfRule type="cellIs" dxfId="10471" priority="539" operator="lessThan">
      <formula>$C$4</formula>
    </cfRule>
  </conditionalFormatting>
  <conditionalFormatting sqref="AG30">
    <cfRule type="cellIs" dxfId="10470" priority="540" operator="lessThan">
      <formula>$C$4</formula>
    </cfRule>
  </conditionalFormatting>
  <conditionalFormatting sqref="AG31">
    <cfRule type="cellIs" dxfId="10469" priority="541" operator="lessThan">
      <formula>$C$4</formula>
    </cfRule>
  </conditionalFormatting>
  <conditionalFormatting sqref="AG32">
    <cfRule type="cellIs" dxfId="10468" priority="542" operator="lessThan">
      <formula>$C$4</formula>
    </cfRule>
  </conditionalFormatting>
  <conditionalFormatting sqref="AG33">
    <cfRule type="cellIs" dxfId="10467" priority="543" operator="lessThan">
      <formula>$C$4</formula>
    </cfRule>
  </conditionalFormatting>
  <conditionalFormatting sqref="AG34">
    <cfRule type="cellIs" dxfId="10466" priority="544" operator="lessThan">
      <formula>$C$4</formula>
    </cfRule>
  </conditionalFormatting>
  <conditionalFormatting sqref="AG35">
    <cfRule type="cellIs" dxfId="10465" priority="545" operator="lessThan">
      <formula>$C$4</formula>
    </cfRule>
  </conditionalFormatting>
  <conditionalFormatting sqref="AG36">
    <cfRule type="cellIs" dxfId="10464" priority="546" operator="lessThan">
      <formula>$C$4</formula>
    </cfRule>
  </conditionalFormatting>
  <conditionalFormatting sqref="AG37">
    <cfRule type="cellIs" dxfId="10463" priority="547" operator="lessThan">
      <formula>$C$4</formula>
    </cfRule>
  </conditionalFormatting>
  <conditionalFormatting sqref="AG38">
    <cfRule type="cellIs" dxfId="10462" priority="548" operator="lessThan">
      <formula>$C$4</formula>
    </cfRule>
  </conditionalFormatting>
  <conditionalFormatting sqref="AG39">
    <cfRule type="cellIs" dxfId="10461" priority="549" operator="lessThan">
      <formula>$C$4</formula>
    </cfRule>
  </conditionalFormatting>
  <conditionalFormatting sqref="AG40">
    <cfRule type="cellIs" dxfId="10460" priority="550" operator="lessThan">
      <formula>$C$4</formula>
    </cfRule>
  </conditionalFormatting>
  <conditionalFormatting sqref="AG41">
    <cfRule type="cellIs" dxfId="10459" priority="551" operator="lessThan">
      <formula>$C$4</formula>
    </cfRule>
  </conditionalFormatting>
  <conditionalFormatting sqref="AG42">
    <cfRule type="cellIs" dxfId="10458" priority="552" operator="lessThan">
      <formula>$C$4</formula>
    </cfRule>
  </conditionalFormatting>
  <conditionalFormatting sqref="AG43">
    <cfRule type="cellIs" dxfId="10457" priority="553" operator="lessThan">
      <formula>$C$4</formula>
    </cfRule>
  </conditionalFormatting>
  <conditionalFormatting sqref="AG44">
    <cfRule type="cellIs" dxfId="10456" priority="554" operator="lessThan">
      <formula>$C$4</formula>
    </cfRule>
  </conditionalFormatting>
  <conditionalFormatting sqref="AG45">
    <cfRule type="cellIs" dxfId="10455" priority="555" operator="lessThan">
      <formula>$C$4</formula>
    </cfRule>
  </conditionalFormatting>
  <conditionalFormatting sqref="AG46">
    <cfRule type="cellIs" dxfId="10454" priority="556" operator="lessThan">
      <formula>$C$4</formula>
    </cfRule>
  </conditionalFormatting>
  <conditionalFormatting sqref="AG47">
    <cfRule type="cellIs" dxfId="10453" priority="557" operator="lessThan">
      <formula>$C$4</formula>
    </cfRule>
  </conditionalFormatting>
  <conditionalFormatting sqref="AG48">
    <cfRule type="cellIs" dxfId="10452" priority="558" operator="lessThan">
      <formula>$C$4</formula>
    </cfRule>
  </conditionalFormatting>
  <conditionalFormatting sqref="AG49">
    <cfRule type="cellIs" dxfId="10451" priority="559" operator="lessThan">
      <formula>$C$4</formula>
    </cfRule>
  </conditionalFormatting>
  <conditionalFormatting sqref="AG50">
    <cfRule type="cellIs" dxfId="10450" priority="560" operator="lessThan">
      <formula>$C$4</formula>
    </cfRule>
  </conditionalFormatting>
  <conditionalFormatting sqref="AH11">
    <cfRule type="cellIs" dxfId="10449" priority="561" operator="lessThan">
      <formula>$C$4</formula>
    </cfRule>
  </conditionalFormatting>
  <conditionalFormatting sqref="AH12">
    <cfRule type="cellIs" dxfId="10448" priority="562" operator="lessThan">
      <formula>$C$4</formula>
    </cfRule>
  </conditionalFormatting>
  <conditionalFormatting sqref="AH13">
    <cfRule type="cellIs" dxfId="10447" priority="563" operator="lessThan">
      <formula>$C$4</formula>
    </cfRule>
  </conditionalFormatting>
  <conditionalFormatting sqref="AH14">
    <cfRule type="cellIs" dxfId="10446" priority="564" operator="lessThan">
      <formula>$C$4</formula>
    </cfRule>
  </conditionalFormatting>
  <conditionalFormatting sqref="AH15">
    <cfRule type="cellIs" dxfId="10445" priority="565" operator="lessThan">
      <formula>$C$4</formula>
    </cfRule>
  </conditionalFormatting>
  <conditionalFormatting sqref="AH16">
    <cfRule type="cellIs" dxfId="10444" priority="566" operator="lessThan">
      <formula>$C$4</formula>
    </cfRule>
  </conditionalFormatting>
  <conditionalFormatting sqref="AH17">
    <cfRule type="cellIs" dxfId="10443" priority="567" operator="lessThan">
      <formula>$C$4</formula>
    </cfRule>
  </conditionalFormatting>
  <conditionalFormatting sqref="AH18">
    <cfRule type="cellIs" dxfId="10442" priority="568" operator="lessThan">
      <formula>$C$4</formula>
    </cfRule>
  </conditionalFormatting>
  <conditionalFormatting sqref="AH19">
    <cfRule type="cellIs" dxfId="10441" priority="569" operator="lessThan">
      <formula>$C$4</formula>
    </cfRule>
  </conditionalFormatting>
  <conditionalFormatting sqref="AH20">
    <cfRule type="cellIs" dxfId="10440" priority="570" operator="lessThan">
      <formula>$C$4</formula>
    </cfRule>
  </conditionalFormatting>
  <conditionalFormatting sqref="AH21">
    <cfRule type="cellIs" dxfId="10439" priority="571" operator="lessThan">
      <formula>$C$4</formula>
    </cfRule>
  </conditionalFormatting>
  <conditionalFormatting sqref="AH22">
    <cfRule type="cellIs" dxfId="10438" priority="572" operator="lessThan">
      <formula>$C$4</formula>
    </cfRule>
  </conditionalFormatting>
  <conditionalFormatting sqref="AH23">
    <cfRule type="cellIs" dxfId="10437" priority="573" operator="lessThan">
      <formula>$C$4</formula>
    </cfRule>
  </conditionalFormatting>
  <conditionalFormatting sqref="AH24">
    <cfRule type="cellIs" dxfId="10436" priority="574" operator="lessThan">
      <formula>$C$4</formula>
    </cfRule>
  </conditionalFormatting>
  <conditionalFormatting sqref="AH25">
    <cfRule type="cellIs" dxfId="10435" priority="575" operator="lessThan">
      <formula>$C$4</formula>
    </cfRule>
  </conditionalFormatting>
  <conditionalFormatting sqref="AH26">
    <cfRule type="cellIs" dxfId="10434" priority="576" operator="lessThan">
      <formula>$C$4</formula>
    </cfRule>
  </conditionalFormatting>
  <conditionalFormatting sqref="AH27">
    <cfRule type="cellIs" dxfId="10433" priority="577" operator="lessThan">
      <formula>$C$4</formula>
    </cfRule>
  </conditionalFormatting>
  <conditionalFormatting sqref="AH28">
    <cfRule type="cellIs" dxfId="10432" priority="578" operator="lessThan">
      <formula>$C$4</formula>
    </cfRule>
  </conditionalFormatting>
  <conditionalFormatting sqref="AH29">
    <cfRule type="cellIs" dxfId="10431" priority="579" operator="lessThan">
      <formula>$C$4</formula>
    </cfRule>
  </conditionalFormatting>
  <conditionalFormatting sqref="AH30">
    <cfRule type="cellIs" dxfId="10430" priority="580" operator="lessThan">
      <formula>$C$4</formula>
    </cfRule>
  </conditionalFormatting>
  <conditionalFormatting sqref="AH31">
    <cfRule type="cellIs" dxfId="10429" priority="581" operator="lessThan">
      <formula>$C$4</formula>
    </cfRule>
  </conditionalFormatting>
  <conditionalFormatting sqref="AH32">
    <cfRule type="cellIs" dxfId="10428" priority="582" operator="lessThan">
      <formula>$C$4</formula>
    </cfRule>
  </conditionalFormatting>
  <conditionalFormatting sqref="AH33">
    <cfRule type="cellIs" dxfId="10427" priority="583" operator="lessThan">
      <formula>$C$4</formula>
    </cfRule>
  </conditionalFormatting>
  <conditionalFormatting sqref="AH34">
    <cfRule type="cellIs" dxfId="10426" priority="584" operator="lessThan">
      <formula>$C$4</formula>
    </cfRule>
  </conditionalFormatting>
  <conditionalFormatting sqref="AH35">
    <cfRule type="cellIs" dxfId="10425" priority="585" operator="lessThan">
      <formula>$C$4</formula>
    </cfRule>
  </conditionalFormatting>
  <conditionalFormatting sqref="AH36">
    <cfRule type="cellIs" dxfId="10424" priority="586" operator="lessThan">
      <formula>$C$4</formula>
    </cfRule>
  </conditionalFormatting>
  <conditionalFormatting sqref="AH37">
    <cfRule type="cellIs" dxfId="10423" priority="587" operator="lessThan">
      <formula>$C$4</formula>
    </cfRule>
  </conditionalFormatting>
  <conditionalFormatting sqref="AH38">
    <cfRule type="cellIs" dxfId="10422" priority="588" operator="lessThan">
      <formula>$C$4</formula>
    </cfRule>
  </conditionalFormatting>
  <conditionalFormatting sqref="AH39">
    <cfRule type="cellIs" dxfId="10421" priority="589" operator="lessThan">
      <formula>$C$4</formula>
    </cfRule>
  </conditionalFormatting>
  <conditionalFormatting sqref="AH40">
    <cfRule type="cellIs" dxfId="10420" priority="590" operator="lessThan">
      <formula>$C$4</formula>
    </cfRule>
  </conditionalFormatting>
  <conditionalFormatting sqref="AH41">
    <cfRule type="cellIs" dxfId="10419" priority="591" operator="lessThan">
      <formula>$C$4</formula>
    </cfRule>
  </conditionalFormatting>
  <conditionalFormatting sqref="AH42">
    <cfRule type="cellIs" dxfId="10418" priority="592" operator="lessThan">
      <formula>$C$4</formula>
    </cfRule>
  </conditionalFormatting>
  <conditionalFormatting sqref="AH43">
    <cfRule type="cellIs" dxfId="10417" priority="593" operator="lessThan">
      <formula>$C$4</formula>
    </cfRule>
  </conditionalFormatting>
  <conditionalFormatting sqref="AH44">
    <cfRule type="cellIs" dxfId="10416" priority="594" operator="lessThan">
      <formula>$C$4</formula>
    </cfRule>
  </conditionalFormatting>
  <conditionalFormatting sqref="AH45">
    <cfRule type="cellIs" dxfId="10415" priority="595" operator="lessThan">
      <formula>$C$4</formula>
    </cfRule>
  </conditionalFormatting>
  <conditionalFormatting sqref="AH46">
    <cfRule type="cellIs" dxfId="10414" priority="596" operator="lessThan">
      <formula>$C$4</formula>
    </cfRule>
  </conditionalFormatting>
  <conditionalFormatting sqref="AH47">
    <cfRule type="cellIs" dxfId="10413" priority="597" operator="lessThan">
      <formula>$C$4</formula>
    </cfRule>
  </conditionalFormatting>
  <conditionalFormatting sqref="AH48">
    <cfRule type="cellIs" dxfId="10412" priority="598" operator="lessThan">
      <formula>$C$4</formula>
    </cfRule>
  </conditionalFormatting>
  <conditionalFormatting sqref="AH49">
    <cfRule type="cellIs" dxfId="10411" priority="599" operator="lessThan">
      <formula>$C$4</formula>
    </cfRule>
  </conditionalFormatting>
  <conditionalFormatting sqref="AH50">
    <cfRule type="cellIs" dxfId="10410" priority="600" operator="lessThan">
      <formula>$C$4</formula>
    </cfRule>
  </conditionalFormatting>
  <conditionalFormatting sqref="AI11">
    <cfRule type="cellIs" dxfId="10409" priority="601" operator="lessThan">
      <formula>$C$4</formula>
    </cfRule>
  </conditionalFormatting>
  <conditionalFormatting sqref="AI12">
    <cfRule type="cellIs" dxfId="10408" priority="602" operator="lessThan">
      <formula>$C$4</formula>
    </cfRule>
  </conditionalFormatting>
  <conditionalFormatting sqref="AI13">
    <cfRule type="cellIs" dxfId="10407" priority="603" operator="lessThan">
      <formula>$C$4</formula>
    </cfRule>
  </conditionalFormatting>
  <conditionalFormatting sqref="AI14">
    <cfRule type="cellIs" dxfId="10406" priority="604" operator="lessThan">
      <formula>$C$4</formula>
    </cfRule>
  </conditionalFormatting>
  <conditionalFormatting sqref="AI15">
    <cfRule type="cellIs" dxfId="10405" priority="605" operator="lessThan">
      <formula>$C$4</formula>
    </cfRule>
  </conditionalFormatting>
  <conditionalFormatting sqref="AI16">
    <cfRule type="cellIs" dxfId="10404" priority="606" operator="lessThan">
      <formula>$C$4</formula>
    </cfRule>
  </conditionalFormatting>
  <conditionalFormatting sqref="AI17">
    <cfRule type="cellIs" dxfId="10403" priority="607" operator="lessThan">
      <formula>$C$4</formula>
    </cfRule>
  </conditionalFormatting>
  <conditionalFormatting sqref="AI18">
    <cfRule type="cellIs" dxfId="10402" priority="608" operator="lessThan">
      <formula>$C$4</formula>
    </cfRule>
  </conditionalFormatting>
  <conditionalFormatting sqref="AI19">
    <cfRule type="cellIs" dxfId="10401" priority="609" operator="lessThan">
      <formula>$C$4</formula>
    </cfRule>
  </conditionalFormatting>
  <conditionalFormatting sqref="AI20">
    <cfRule type="cellIs" dxfId="10400" priority="610" operator="lessThan">
      <formula>$C$4</formula>
    </cfRule>
  </conditionalFormatting>
  <conditionalFormatting sqref="AI21">
    <cfRule type="cellIs" dxfId="10399" priority="611" operator="lessThan">
      <formula>$C$4</formula>
    </cfRule>
  </conditionalFormatting>
  <conditionalFormatting sqref="AI22">
    <cfRule type="cellIs" dxfId="10398" priority="612" operator="lessThan">
      <formula>$C$4</formula>
    </cfRule>
  </conditionalFormatting>
  <conditionalFormatting sqref="AI23">
    <cfRule type="cellIs" dxfId="10397" priority="613" operator="lessThan">
      <formula>$C$4</formula>
    </cfRule>
  </conditionalFormatting>
  <conditionalFormatting sqref="AI24">
    <cfRule type="cellIs" dxfId="10396" priority="614" operator="lessThan">
      <formula>$C$4</formula>
    </cfRule>
  </conditionalFormatting>
  <conditionalFormatting sqref="AI25">
    <cfRule type="cellIs" dxfId="10395" priority="615" operator="lessThan">
      <formula>$C$4</formula>
    </cfRule>
  </conditionalFormatting>
  <conditionalFormatting sqref="AI26">
    <cfRule type="cellIs" dxfId="10394" priority="616" operator="lessThan">
      <formula>$C$4</formula>
    </cfRule>
  </conditionalFormatting>
  <conditionalFormatting sqref="AI27">
    <cfRule type="cellIs" dxfId="10393" priority="617" operator="lessThan">
      <formula>$C$4</formula>
    </cfRule>
  </conditionalFormatting>
  <conditionalFormatting sqref="AI28">
    <cfRule type="cellIs" dxfId="10392" priority="618" operator="lessThan">
      <formula>$C$4</formula>
    </cfRule>
  </conditionalFormatting>
  <conditionalFormatting sqref="AI29">
    <cfRule type="cellIs" dxfId="10391" priority="619" operator="lessThan">
      <formula>$C$4</formula>
    </cfRule>
  </conditionalFormatting>
  <conditionalFormatting sqref="AI30">
    <cfRule type="cellIs" dxfId="10390" priority="620" operator="lessThan">
      <formula>$C$4</formula>
    </cfRule>
  </conditionalFormatting>
  <conditionalFormatting sqref="AI31">
    <cfRule type="cellIs" dxfId="10389" priority="621" operator="lessThan">
      <formula>$C$4</formula>
    </cfRule>
  </conditionalFormatting>
  <conditionalFormatting sqref="AI32">
    <cfRule type="cellIs" dxfId="10388" priority="622" operator="lessThan">
      <formula>$C$4</formula>
    </cfRule>
  </conditionalFormatting>
  <conditionalFormatting sqref="AI33">
    <cfRule type="cellIs" dxfId="10387" priority="623" operator="lessThan">
      <formula>$C$4</formula>
    </cfRule>
  </conditionalFormatting>
  <conditionalFormatting sqref="AI34">
    <cfRule type="cellIs" dxfId="10386" priority="624" operator="lessThan">
      <formula>$C$4</formula>
    </cfRule>
  </conditionalFormatting>
  <conditionalFormatting sqref="AI35">
    <cfRule type="cellIs" dxfId="10385" priority="625" operator="lessThan">
      <formula>$C$4</formula>
    </cfRule>
  </conditionalFormatting>
  <conditionalFormatting sqref="AI36">
    <cfRule type="cellIs" dxfId="10384" priority="626" operator="lessThan">
      <formula>$C$4</formula>
    </cfRule>
  </conditionalFormatting>
  <conditionalFormatting sqref="AI37">
    <cfRule type="cellIs" dxfId="10383" priority="627" operator="lessThan">
      <formula>$C$4</formula>
    </cfRule>
  </conditionalFormatting>
  <conditionalFormatting sqref="AI38">
    <cfRule type="cellIs" dxfId="10382" priority="628" operator="lessThan">
      <formula>$C$4</formula>
    </cfRule>
  </conditionalFormatting>
  <conditionalFormatting sqref="AI39">
    <cfRule type="cellIs" dxfId="10381" priority="629" operator="lessThan">
      <formula>$C$4</formula>
    </cfRule>
  </conditionalFormatting>
  <conditionalFormatting sqref="AI40">
    <cfRule type="cellIs" dxfId="10380" priority="630" operator="lessThan">
      <formula>$C$4</formula>
    </cfRule>
  </conditionalFormatting>
  <conditionalFormatting sqref="AI41">
    <cfRule type="cellIs" dxfId="10379" priority="631" operator="lessThan">
      <formula>$C$4</formula>
    </cfRule>
  </conditionalFormatting>
  <conditionalFormatting sqref="AI42">
    <cfRule type="cellIs" dxfId="10378" priority="632" operator="lessThan">
      <formula>$C$4</formula>
    </cfRule>
  </conditionalFormatting>
  <conditionalFormatting sqref="AI43">
    <cfRule type="cellIs" dxfId="10377" priority="633" operator="lessThan">
      <formula>$C$4</formula>
    </cfRule>
  </conditionalFormatting>
  <conditionalFormatting sqref="AI44">
    <cfRule type="cellIs" dxfId="10376" priority="634" operator="lessThan">
      <formula>$C$4</formula>
    </cfRule>
  </conditionalFormatting>
  <conditionalFormatting sqref="AI45">
    <cfRule type="cellIs" dxfId="10375" priority="635" operator="lessThan">
      <formula>$C$4</formula>
    </cfRule>
  </conditionalFormatting>
  <conditionalFormatting sqref="AI46">
    <cfRule type="cellIs" dxfId="10374" priority="636" operator="lessThan">
      <formula>$C$4</formula>
    </cfRule>
  </conditionalFormatting>
  <conditionalFormatting sqref="AI47">
    <cfRule type="cellIs" dxfId="10373" priority="637" operator="lessThan">
      <formula>$C$4</formula>
    </cfRule>
  </conditionalFormatting>
  <conditionalFormatting sqref="AI48">
    <cfRule type="cellIs" dxfId="10372" priority="638" operator="lessThan">
      <formula>$C$4</formula>
    </cfRule>
  </conditionalFormatting>
  <conditionalFormatting sqref="AI49">
    <cfRule type="cellIs" dxfId="10371" priority="639" operator="lessThan">
      <formula>$C$4</formula>
    </cfRule>
  </conditionalFormatting>
  <conditionalFormatting sqref="AI50">
    <cfRule type="cellIs" dxfId="10370" priority="640" operator="lessThan">
      <formula>$C$4</formula>
    </cfRule>
  </conditionalFormatting>
  <conditionalFormatting sqref="AJ11">
    <cfRule type="cellIs" dxfId="10369" priority="641" operator="lessThan">
      <formula>$C$4</formula>
    </cfRule>
  </conditionalFormatting>
  <conditionalFormatting sqref="AJ12">
    <cfRule type="cellIs" dxfId="10368" priority="642" operator="lessThan">
      <formula>$C$4</formula>
    </cfRule>
  </conditionalFormatting>
  <conditionalFormatting sqref="AJ13">
    <cfRule type="cellIs" dxfId="10367" priority="643" operator="lessThan">
      <formula>$C$4</formula>
    </cfRule>
  </conditionalFormatting>
  <conditionalFormatting sqref="AJ14">
    <cfRule type="cellIs" dxfId="10366" priority="644" operator="lessThan">
      <formula>$C$4</formula>
    </cfRule>
  </conditionalFormatting>
  <conditionalFormatting sqref="AJ15">
    <cfRule type="cellIs" dxfId="10365" priority="645" operator="lessThan">
      <formula>$C$4</formula>
    </cfRule>
  </conditionalFormatting>
  <conditionalFormatting sqref="AJ16">
    <cfRule type="cellIs" dxfId="10364" priority="646" operator="lessThan">
      <formula>$C$4</formula>
    </cfRule>
  </conditionalFormatting>
  <conditionalFormatting sqref="AJ17">
    <cfRule type="cellIs" dxfId="10363" priority="647" operator="lessThan">
      <formula>$C$4</formula>
    </cfRule>
  </conditionalFormatting>
  <conditionalFormatting sqref="AJ18">
    <cfRule type="cellIs" dxfId="10362" priority="648" operator="lessThan">
      <formula>$C$4</formula>
    </cfRule>
  </conditionalFormatting>
  <conditionalFormatting sqref="AJ19">
    <cfRule type="cellIs" dxfId="10361" priority="649" operator="lessThan">
      <formula>$C$4</formula>
    </cfRule>
  </conditionalFormatting>
  <conditionalFormatting sqref="AJ20">
    <cfRule type="cellIs" dxfId="10360" priority="650" operator="lessThan">
      <formula>$C$4</formula>
    </cfRule>
  </conditionalFormatting>
  <conditionalFormatting sqref="AJ21">
    <cfRule type="cellIs" dxfId="10359" priority="651" operator="lessThan">
      <formula>$C$4</formula>
    </cfRule>
  </conditionalFormatting>
  <conditionalFormatting sqref="AJ22">
    <cfRule type="cellIs" dxfId="10358" priority="652" operator="lessThan">
      <formula>$C$4</formula>
    </cfRule>
  </conditionalFormatting>
  <conditionalFormatting sqref="AJ23">
    <cfRule type="cellIs" dxfId="10357" priority="653" operator="lessThan">
      <formula>$C$4</formula>
    </cfRule>
  </conditionalFormatting>
  <conditionalFormatting sqref="AJ24">
    <cfRule type="cellIs" dxfId="10356" priority="654" operator="lessThan">
      <formula>$C$4</formula>
    </cfRule>
  </conditionalFormatting>
  <conditionalFormatting sqref="AJ25">
    <cfRule type="cellIs" dxfId="10355" priority="655" operator="lessThan">
      <formula>$C$4</formula>
    </cfRule>
  </conditionalFormatting>
  <conditionalFormatting sqref="AJ26">
    <cfRule type="cellIs" dxfId="10354" priority="656" operator="lessThan">
      <formula>$C$4</formula>
    </cfRule>
  </conditionalFormatting>
  <conditionalFormatting sqref="AJ27">
    <cfRule type="cellIs" dxfId="10353" priority="657" operator="lessThan">
      <formula>$C$4</formula>
    </cfRule>
  </conditionalFormatting>
  <conditionalFormatting sqref="AJ28">
    <cfRule type="cellIs" dxfId="10352" priority="658" operator="lessThan">
      <formula>$C$4</formula>
    </cfRule>
  </conditionalFormatting>
  <conditionalFormatting sqref="AJ29">
    <cfRule type="cellIs" dxfId="10351" priority="659" operator="lessThan">
      <formula>$C$4</formula>
    </cfRule>
  </conditionalFormatting>
  <conditionalFormatting sqref="AJ30">
    <cfRule type="cellIs" dxfId="10350" priority="660" operator="lessThan">
      <formula>$C$4</formula>
    </cfRule>
  </conditionalFormatting>
  <conditionalFormatting sqref="AJ31">
    <cfRule type="cellIs" dxfId="10349" priority="661" operator="lessThan">
      <formula>$C$4</formula>
    </cfRule>
  </conditionalFormatting>
  <conditionalFormatting sqref="AJ32">
    <cfRule type="cellIs" dxfId="10348" priority="662" operator="lessThan">
      <formula>$C$4</formula>
    </cfRule>
  </conditionalFormatting>
  <conditionalFormatting sqref="AJ33">
    <cfRule type="cellIs" dxfId="10347" priority="663" operator="lessThan">
      <formula>$C$4</formula>
    </cfRule>
  </conditionalFormatting>
  <conditionalFormatting sqref="AJ34">
    <cfRule type="cellIs" dxfId="10346" priority="664" operator="lessThan">
      <formula>$C$4</formula>
    </cfRule>
  </conditionalFormatting>
  <conditionalFormatting sqref="AJ35">
    <cfRule type="cellIs" dxfId="10345" priority="665" operator="lessThan">
      <formula>$C$4</formula>
    </cfRule>
  </conditionalFormatting>
  <conditionalFormatting sqref="AJ36">
    <cfRule type="cellIs" dxfId="10344" priority="666" operator="lessThan">
      <formula>$C$4</formula>
    </cfRule>
  </conditionalFormatting>
  <conditionalFormatting sqref="AJ37">
    <cfRule type="cellIs" dxfId="10343" priority="667" operator="lessThan">
      <formula>$C$4</formula>
    </cfRule>
  </conditionalFormatting>
  <conditionalFormatting sqref="AJ38">
    <cfRule type="cellIs" dxfId="10342" priority="668" operator="lessThan">
      <formula>$C$4</formula>
    </cfRule>
  </conditionalFormatting>
  <conditionalFormatting sqref="AJ39">
    <cfRule type="cellIs" dxfId="10341" priority="669" operator="lessThan">
      <formula>$C$4</formula>
    </cfRule>
  </conditionalFormatting>
  <conditionalFormatting sqref="AJ40">
    <cfRule type="cellIs" dxfId="10340" priority="670" operator="lessThan">
      <formula>$C$4</formula>
    </cfRule>
  </conditionalFormatting>
  <conditionalFormatting sqref="AJ41">
    <cfRule type="cellIs" dxfId="10339" priority="671" operator="lessThan">
      <formula>$C$4</formula>
    </cfRule>
  </conditionalFormatting>
  <conditionalFormatting sqref="AJ42">
    <cfRule type="cellIs" dxfId="10338" priority="672" operator="lessThan">
      <formula>$C$4</formula>
    </cfRule>
  </conditionalFormatting>
  <conditionalFormatting sqref="AJ43">
    <cfRule type="cellIs" dxfId="10337" priority="673" operator="lessThan">
      <formula>$C$4</formula>
    </cfRule>
  </conditionalFormatting>
  <conditionalFormatting sqref="AJ44">
    <cfRule type="cellIs" dxfId="10336" priority="674" operator="lessThan">
      <formula>$C$4</formula>
    </cfRule>
  </conditionalFormatting>
  <conditionalFormatting sqref="AJ45">
    <cfRule type="cellIs" dxfId="10335" priority="675" operator="lessThan">
      <formula>$C$4</formula>
    </cfRule>
  </conditionalFormatting>
  <conditionalFormatting sqref="AJ46">
    <cfRule type="cellIs" dxfId="10334" priority="676" operator="lessThan">
      <formula>$C$4</formula>
    </cfRule>
  </conditionalFormatting>
  <conditionalFormatting sqref="AJ47">
    <cfRule type="cellIs" dxfId="10333" priority="677" operator="lessThan">
      <formula>$C$4</formula>
    </cfRule>
  </conditionalFormatting>
  <conditionalFormatting sqref="AJ48">
    <cfRule type="cellIs" dxfId="10332" priority="678" operator="lessThan">
      <formula>$C$4</formula>
    </cfRule>
  </conditionalFormatting>
  <conditionalFormatting sqref="AJ49">
    <cfRule type="cellIs" dxfId="10331" priority="679" operator="lessThan">
      <formula>$C$4</formula>
    </cfRule>
  </conditionalFormatting>
  <conditionalFormatting sqref="AJ50">
    <cfRule type="cellIs" dxfId="10330" priority="680" operator="lessThan">
      <formula>$C$4</formula>
    </cfRule>
  </conditionalFormatting>
  <conditionalFormatting sqref="AK11">
    <cfRule type="cellIs" dxfId="10329" priority="681" operator="lessThan">
      <formula>$C$4</formula>
    </cfRule>
  </conditionalFormatting>
  <conditionalFormatting sqref="AK12">
    <cfRule type="cellIs" dxfId="10328" priority="682" operator="lessThan">
      <formula>$C$4</formula>
    </cfRule>
  </conditionalFormatting>
  <conditionalFormatting sqref="AK13">
    <cfRule type="cellIs" dxfId="10327" priority="683" operator="lessThan">
      <formula>$C$4</formula>
    </cfRule>
  </conditionalFormatting>
  <conditionalFormatting sqref="AK14">
    <cfRule type="cellIs" dxfId="10326" priority="684" operator="lessThan">
      <formula>$C$4</formula>
    </cfRule>
  </conditionalFormatting>
  <conditionalFormatting sqref="AK15">
    <cfRule type="cellIs" dxfId="10325" priority="685" operator="lessThan">
      <formula>$C$4</formula>
    </cfRule>
  </conditionalFormatting>
  <conditionalFormatting sqref="AK16">
    <cfRule type="cellIs" dxfId="10324" priority="686" operator="lessThan">
      <formula>$C$4</formula>
    </cfRule>
  </conditionalFormatting>
  <conditionalFormatting sqref="AK17">
    <cfRule type="cellIs" dxfId="10323" priority="687" operator="lessThan">
      <formula>$C$4</formula>
    </cfRule>
  </conditionalFormatting>
  <conditionalFormatting sqref="AK18">
    <cfRule type="cellIs" dxfId="10322" priority="688" operator="lessThan">
      <formula>$C$4</formula>
    </cfRule>
  </conditionalFormatting>
  <conditionalFormatting sqref="AK19">
    <cfRule type="cellIs" dxfId="10321" priority="689" operator="lessThan">
      <formula>$C$4</formula>
    </cfRule>
  </conditionalFormatting>
  <conditionalFormatting sqref="AK20">
    <cfRule type="cellIs" dxfId="10320" priority="690" operator="lessThan">
      <formula>$C$4</formula>
    </cfRule>
  </conditionalFormatting>
  <conditionalFormatting sqref="AK21">
    <cfRule type="cellIs" dxfId="10319" priority="691" operator="lessThan">
      <formula>$C$4</formula>
    </cfRule>
  </conditionalFormatting>
  <conditionalFormatting sqref="AK22">
    <cfRule type="cellIs" dxfId="10318" priority="692" operator="lessThan">
      <formula>$C$4</formula>
    </cfRule>
  </conditionalFormatting>
  <conditionalFormatting sqref="AK23">
    <cfRule type="cellIs" dxfId="10317" priority="693" operator="lessThan">
      <formula>$C$4</formula>
    </cfRule>
  </conditionalFormatting>
  <conditionalFormatting sqref="AK24">
    <cfRule type="cellIs" dxfId="10316" priority="694" operator="lessThan">
      <formula>$C$4</formula>
    </cfRule>
  </conditionalFormatting>
  <conditionalFormatting sqref="AK25">
    <cfRule type="cellIs" dxfId="10315" priority="695" operator="lessThan">
      <formula>$C$4</formula>
    </cfRule>
  </conditionalFormatting>
  <conditionalFormatting sqref="AK26">
    <cfRule type="cellIs" dxfId="10314" priority="696" operator="lessThan">
      <formula>$C$4</formula>
    </cfRule>
  </conditionalFormatting>
  <conditionalFormatting sqref="AK27">
    <cfRule type="cellIs" dxfId="10313" priority="697" operator="lessThan">
      <formula>$C$4</formula>
    </cfRule>
  </conditionalFormatting>
  <conditionalFormatting sqref="AK28">
    <cfRule type="cellIs" dxfId="10312" priority="698" operator="lessThan">
      <formula>$C$4</formula>
    </cfRule>
  </conditionalFormatting>
  <conditionalFormatting sqref="AK29">
    <cfRule type="cellIs" dxfId="10311" priority="699" operator="lessThan">
      <formula>$C$4</formula>
    </cfRule>
  </conditionalFormatting>
  <conditionalFormatting sqref="AK30">
    <cfRule type="cellIs" dxfId="10310" priority="700" operator="lessThan">
      <formula>$C$4</formula>
    </cfRule>
  </conditionalFormatting>
  <conditionalFormatting sqref="AK31">
    <cfRule type="cellIs" dxfId="10309" priority="701" operator="lessThan">
      <formula>$C$4</formula>
    </cfRule>
  </conditionalFormatting>
  <conditionalFormatting sqref="AK32">
    <cfRule type="cellIs" dxfId="10308" priority="702" operator="lessThan">
      <formula>$C$4</formula>
    </cfRule>
  </conditionalFormatting>
  <conditionalFormatting sqref="AK33">
    <cfRule type="cellIs" dxfId="10307" priority="703" operator="lessThan">
      <formula>$C$4</formula>
    </cfRule>
  </conditionalFormatting>
  <conditionalFormatting sqref="AK34">
    <cfRule type="cellIs" dxfId="10306" priority="704" operator="lessThan">
      <formula>$C$4</formula>
    </cfRule>
  </conditionalFormatting>
  <conditionalFormatting sqref="AK35">
    <cfRule type="cellIs" dxfId="10305" priority="705" operator="lessThan">
      <formula>$C$4</formula>
    </cfRule>
  </conditionalFormatting>
  <conditionalFormatting sqref="AK36">
    <cfRule type="cellIs" dxfId="10304" priority="706" operator="lessThan">
      <formula>$C$4</formula>
    </cfRule>
  </conditionalFormatting>
  <conditionalFormatting sqref="AK37">
    <cfRule type="cellIs" dxfId="10303" priority="707" operator="lessThan">
      <formula>$C$4</formula>
    </cfRule>
  </conditionalFormatting>
  <conditionalFormatting sqref="AK38">
    <cfRule type="cellIs" dxfId="10302" priority="708" operator="lessThan">
      <formula>$C$4</formula>
    </cfRule>
  </conditionalFormatting>
  <conditionalFormatting sqref="AK39">
    <cfRule type="cellIs" dxfId="10301" priority="709" operator="lessThan">
      <formula>$C$4</formula>
    </cfRule>
  </conditionalFormatting>
  <conditionalFormatting sqref="AK40">
    <cfRule type="cellIs" dxfId="10300" priority="710" operator="lessThan">
      <formula>$C$4</formula>
    </cfRule>
  </conditionalFormatting>
  <conditionalFormatting sqref="AK41">
    <cfRule type="cellIs" dxfId="10299" priority="711" operator="lessThan">
      <formula>$C$4</formula>
    </cfRule>
  </conditionalFormatting>
  <conditionalFormatting sqref="AK42">
    <cfRule type="cellIs" dxfId="10298" priority="712" operator="lessThan">
      <formula>$C$4</formula>
    </cfRule>
  </conditionalFormatting>
  <conditionalFormatting sqref="AK43">
    <cfRule type="cellIs" dxfId="10297" priority="713" operator="lessThan">
      <formula>$C$4</formula>
    </cfRule>
  </conditionalFormatting>
  <conditionalFormatting sqref="AK44">
    <cfRule type="cellIs" dxfId="10296" priority="714" operator="lessThan">
      <formula>$C$4</formula>
    </cfRule>
  </conditionalFormatting>
  <conditionalFormatting sqref="AK45">
    <cfRule type="cellIs" dxfId="10295" priority="715" operator="lessThan">
      <formula>$C$4</formula>
    </cfRule>
  </conditionalFormatting>
  <conditionalFormatting sqref="AK46">
    <cfRule type="cellIs" dxfId="10294" priority="716" operator="lessThan">
      <formula>$C$4</formula>
    </cfRule>
  </conditionalFormatting>
  <conditionalFormatting sqref="AK47">
    <cfRule type="cellIs" dxfId="10293" priority="717" operator="lessThan">
      <formula>$C$4</formula>
    </cfRule>
  </conditionalFormatting>
  <conditionalFormatting sqref="AK48">
    <cfRule type="cellIs" dxfId="10292" priority="718" operator="lessThan">
      <formula>$C$4</formula>
    </cfRule>
  </conditionalFormatting>
  <conditionalFormatting sqref="AK49">
    <cfRule type="cellIs" dxfId="10291" priority="719" operator="lessThan">
      <formula>$C$4</formula>
    </cfRule>
  </conditionalFormatting>
  <conditionalFormatting sqref="AK50">
    <cfRule type="cellIs" dxfId="10290" priority="720" operator="lessThan">
      <formula>$C$4</formula>
    </cfRule>
  </conditionalFormatting>
  <conditionalFormatting sqref="AL11">
    <cfRule type="cellIs" dxfId="10289" priority="721" operator="lessThan">
      <formula>$C$4</formula>
    </cfRule>
  </conditionalFormatting>
  <conditionalFormatting sqref="AL12">
    <cfRule type="cellIs" dxfId="10288" priority="722" operator="lessThan">
      <formula>$C$4</formula>
    </cfRule>
  </conditionalFormatting>
  <conditionalFormatting sqref="AL13">
    <cfRule type="cellIs" dxfId="10287" priority="723" operator="lessThan">
      <formula>$C$4</formula>
    </cfRule>
  </conditionalFormatting>
  <conditionalFormatting sqref="AL14">
    <cfRule type="cellIs" dxfId="10286" priority="724" operator="lessThan">
      <formula>$C$4</formula>
    </cfRule>
  </conditionalFormatting>
  <conditionalFormatting sqref="AL15">
    <cfRule type="cellIs" dxfId="10285" priority="725" operator="lessThan">
      <formula>$C$4</formula>
    </cfRule>
  </conditionalFormatting>
  <conditionalFormatting sqref="AL16">
    <cfRule type="cellIs" dxfId="10284" priority="726" operator="lessThan">
      <formula>$C$4</formula>
    </cfRule>
  </conditionalFormatting>
  <conditionalFormatting sqref="AL17">
    <cfRule type="cellIs" dxfId="10283" priority="727" operator="lessThan">
      <formula>$C$4</formula>
    </cfRule>
  </conditionalFormatting>
  <conditionalFormatting sqref="AL18">
    <cfRule type="cellIs" dxfId="10282" priority="728" operator="lessThan">
      <formula>$C$4</formula>
    </cfRule>
  </conditionalFormatting>
  <conditionalFormatting sqref="AL19">
    <cfRule type="cellIs" dxfId="10281" priority="729" operator="lessThan">
      <formula>$C$4</formula>
    </cfRule>
  </conditionalFormatting>
  <conditionalFormatting sqref="AL20">
    <cfRule type="cellIs" dxfId="10280" priority="730" operator="lessThan">
      <formula>$C$4</formula>
    </cfRule>
  </conditionalFormatting>
  <conditionalFormatting sqref="AL21">
    <cfRule type="cellIs" dxfId="10279" priority="731" operator="lessThan">
      <formula>$C$4</formula>
    </cfRule>
  </conditionalFormatting>
  <conditionalFormatting sqref="AL22">
    <cfRule type="cellIs" dxfId="10278" priority="732" operator="lessThan">
      <formula>$C$4</formula>
    </cfRule>
  </conditionalFormatting>
  <conditionalFormatting sqref="AL23">
    <cfRule type="cellIs" dxfId="10277" priority="733" operator="lessThan">
      <formula>$C$4</formula>
    </cfRule>
  </conditionalFormatting>
  <conditionalFormatting sqref="AL24">
    <cfRule type="cellIs" dxfId="10276" priority="734" operator="lessThan">
      <formula>$C$4</formula>
    </cfRule>
  </conditionalFormatting>
  <conditionalFormatting sqref="AL25">
    <cfRule type="cellIs" dxfId="10275" priority="735" operator="lessThan">
      <formula>$C$4</formula>
    </cfRule>
  </conditionalFormatting>
  <conditionalFormatting sqref="AL26">
    <cfRule type="cellIs" dxfId="10274" priority="736" operator="lessThan">
      <formula>$C$4</formula>
    </cfRule>
  </conditionalFormatting>
  <conditionalFormatting sqref="AL27">
    <cfRule type="cellIs" dxfId="10273" priority="737" operator="lessThan">
      <formula>$C$4</formula>
    </cfRule>
  </conditionalFormatting>
  <conditionalFormatting sqref="AL28">
    <cfRule type="cellIs" dxfId="10272" priority="738" operator="lessThan">
      <formula>$C$4</formula>
    </cfRule>
  </conditionalFormatting>
  <conditionalFormatting sqref="AL29">
    <cfRule type="cellIs" dxfId="10271" priority="739" operator="lessThan">
      <formula>$C$4</formula>
    </cfRule>
  </conditionalFormatting>
  <conditionalFormatting sqref="AL30">
    <cfRule type="cellIs" dxfId="10270" priority="740" operator="lessThan">
      <formula>$C$4</formula>
    </cfRule>
  </conditionalFormatting>
  <conditionalFormatting sqref="AL31">
    <cfRule type="cellIs" dxfId="10269" priority="741" operator="lessThan">
      <formula>$C$4</formula>
    </cfRule>
  </conditionalFormatting>
  <conditionalFormatting sqref="AL32">
    <cfRule type="cellIs" dxfId="10268" priority="742" operator="lessThan">
      <formula>$C$4</formula>
    </cfRule>
  </conditionalFormatting>
  <conditionalFormatting sqref="AL33">
    <cfRule type="cellIs" dxfId="10267" priority="743" operator="lessThan">
      <formula>$C$4</formula>
    </cfRule>
  </conditionalFormatting>
  <conditionalFormatting sqref="AL34">
    <cfRule type="cellIs" dxfId="10266" priority="744" operator="lessThan">
      <formula>$C$4</formula>
    </cfRule>
  </conditionalFormatting>
  <conditionalFormatting sqref="AL35">
    <cfRule type="cellIs" dxfId="10265" priority="745" operator="lessThan">
      <formula>$C$4</formula>
    </cfRule>
  </conditionalFormatting>
  <conditionalFormatting sqref="AL36">
    <cfRule type="cellIs" dxfId="10264" priority="746" operator="lessThan">
      <formula>$C$4</formula>
    </cfRule>
  </conditionalFormatting>
  <conditionalFormatting sqref="AL37">
    <cfRule type="cellIs" dxfId="10263" priority="747" operator="lessThan">
      <formula>$C$4</formula>
    </cfRule>
  </conditionalFormatting>
  <conditionalFormatting sqref="AL38">
    <cfRule type="cellIs" dxfId="10262" priority="748" operator="lessThan">
      <formula>$C$4</formula>
    </cfRule>
  </conditionalFormatting>
  <conditionalFormatting sqref="AL39">
    <cfRule type="cellIs" dxfId="10261" priority="749" operator="lessThan">
      <formula>$C$4</formula>
    </cfRule>
  </conditionalFormatting>
  <conditionalFormatting sqref="AL40">
    <cfRule type="cellIs" dxfId="10260" priority="750" operator="lessThan">
      <formula>$C$4</formula>
    </cfRule>
  </conditionalFormatting>
  <conditionalFormatting sqref="AL41">
    <cfRule type="cellIs" dxfId="10259" priority="751" operator="lessThan">
      <formula>$C$4</formula>
    </cfRule>
  </conditionalFormatting>
  <conditionalFormatting sqref="AL42">
    <cfRule type="cellIs" dxfId="10258" priority="752" operator="lessThan">
      <formula>$C$4</formula>
    </cfRule>
  </conditionalFormatting>
  <conditionalFormatting sqref="AL43">
    <cfRule type="cellIs" dxfId="10257" priority="753" operator="lessThan">
      <formula>$C$4</formula>
    </cfRule>
  </conditionalFormatting>
  <conditionalFormatting sqref="AL44">
    <cfRule type="cellIs" dxfId="10256" priority="754" operator="lessThan">
      <formula>$C$4</formula>
    </cfRule>
  </conditionalFormatting>
  <conditionalFormatting sqref="AL45">
    <cfRule type="cellIs" dxfId="10255" priority="755" operator="lessThan">
      <formula>$C$4</formula>
    </cfRule>
  </conditionalFormatting>
  <conditionalFormatting sqref="AL46">
    <cfRule type="cellIs" dxfId="10254" priority="756" operator="lessThan">
      <formula>$C$4</formula>
    </cfRule>
  </conditionalFormatting>
  <conditionalFormatting sqref="AL47">
    <cfRule type="cellIs" dxfId="10253" priority="757" operator="lessThan">
      <formula>$C$4</formula>
    </cfRule>
  </conditionalFormatting>
  <conditionalFormatting sqref="AL48">
    <cfRule type="cellIs" dxfId="10252" priority="758" operator="lessThan">
      <formula>$C$4</formula>
    </cfRule>
  </conditionalFormatting>
  <conditionalFormatting sqref="AL49">
    <cfRule type="cellIs" dxfId="10251" priority="759" operator="lessThan">
      <formula>$C$4</formula>
    </cfRule>
  </conditionalFormatting>
  <conditionalFormatting sqref="AL50">
    <cfRule type="cellIs" dxfId="10250" priority="760" operator="lessThan">
      <formula>$C$4</formula>
    </cfRule>
  </conditionalFormatting>
  <conditionalFormatting sqref="AM11">
    <cfRule type="cellIs" dxfId="10249" priority="761" operator="lessThan">
      <formula>$C$4</formula>
    </cfRule>
  </conditionalFormatting>
  <conditionalFormatting sqref="AM12">
    <cfRule type="cellIs" dxfId="10248" priority="762" operator="lessThan">
      <formula>$C$4</formula>
    </cfRule>
  </conditionalFormatting>
  <conditionalFormatting sqref="AM13">
    <cfRule type="cellIs" dxfId="10247" priority="763" operator="lessThan">
      <formula>$C$4</formula>
    </cfRule>
  </conditionalFormatting>
  <conditionalFormatting sqref="AM14">
    <cfRule type="cellIs" dxfId="10246" priority="764" operator="lessThan">
      <formula>$C$4</formula>
    </cfRule>
  </conditionalFormatting>
  <conditionalFormatting sqref="AM15">
    <cfRule type="cellIs" dxfId="10245" priority="765" operator="lessThan">
      <formula>$C$4</formula>
    </cfRule>
  </conditionalFormatting>
  <conditionalFormatting sqref="AM16">
    <cfRule type="cellIs" dxfId="10244" priority="766" operator="lessThan">
      <formula>$C$4</formula>
    </cfRule>
  </conditionalFormatting>
  <conditionalFormatting sqref="AM17">
    <cfRule type="cellIs" dxfId="10243" priority="767" operator="lessThan">
      <formula>$C$4</formula>
    </cfRule>
  </conditionalFormatting>
  <conditionalFormatting sqref="AM18">
    <cfRule type="cellIs" dxfId="10242" priority="768" operator="lessThan">
      <formula>$C$4</formula>
    </cfRule>
  </conditionalFormatting>
  <conditionalFormatting sqref="AM19">
    <cfRule type="cellIs" dxfId="10241" priority="769" operator="lessThan">
      <formula>$C$4</formula>
    </cfRule>
  </conditionalFormatting>
  <conditionalFormatting sqref="AM20">
    <cfRule type="cellIs" dxfId="10240" priority="770" operator="lessThan">
      <formula>$C$4</formula>
    </cfRule>
  </conditionalFormatting>
  <conditionalFormatting sqref="AM21">
    <cfRule type="cellIs" dxfId="10239" priority="771" operator="lessThan">
      <formula>$C$4</formula>
    </cfRule>
  </conditionalFormatting>
  <conditionalFormatting sqref="AM22">
    <cfRule type="cellIs" dxfId="10238" priority="772" operator="lessThan">
      <formula>$C$4</formula>
    </cfRule>
  </conditionalFormatting>
  <conditionalFormatting sqref="AM23">
    <cfRule type="cellIs" dxfId="10237" priority="773" operator="lessThan">
      <formula>$C$4</formula>
    </cfRule>
  </conditionalFormatting>
  <conditionalFormatting sqref="AM24">
    <cfRule type="cellIs" dxfId="10236" priority="774" operator="lessThan">
      <formula>$C$4</formula>
    </cfRule>
  </conditionalFormatting>
  <conditionalFormatting sqref="AM25">
    <cfRule type="cellIs" dxfId="10235" priority="775" operator="lessThan">
      <formula>$C$4</formula>
    </cfRule>
  </conditionalFormatting>
  <conditionalFormatting sqref="AM26">
    <cfRule type="cellIs" dxfId="10234" priority="776" operator="lessThan">
      <formula>$C$4</formula>
    </cfRule>
  </conditionalFormatting>
  <conditionalFormatting sqref="AM27">
    <cfRule type="cellIs" dxfId="10233" priority="777" operator="lessThan">
      <formula>$C$4</formula>
    </cfRule>
  </conditionalFormatting>
  <conditionalFormatting sqref="AM28">
    <cfRule type="cellIs" dxfId="10232" priority="778" operator="lessThan">
      <formula>$C$4</formula>
    </cfRule>
  </conditionalFormatting>
  <conditionalFormatting sqref="AM29">
    <cfRule type="cellIs" dxfId="10231" priority="779" operator="lessThan">
      <formula>$C$4</formula>
    </cfRule>
  </conditionalFormatting>
  <conditionalFormatting sqref="AM30">
    <cfRule type="cellIs" dxfId="10230" priority="780" operator="lessThan">
      <formula>$C$4</formula>
    </cfRule>
  </conditionalFormatting>
  <conditionalFormatting sqref="AM31">
    <cfRule type="cellIs" dxfId="10229" priority="781" operator="lessThan">
      <formula>$C$4</formula>
    </cfRule>
  </conditionalFormatting>
  <conditionalFormatting sqref="AM32">
    <cfRule type="cellIs" dxfId="10228" priority="782" operator="lessThan">
      <formula>$C$4</formula>
    </cfRule>
  </conditionalFormatting>
  <conditionalFormatting sqref="AM33">
    <cfRule type="cellIs" dxfId="10227" priority="783" operator="lessThan">
      <formula>$C$4</formula>
    </cfRule>
  </conditionalFormatting>
  <conditionalFormatting sqref="AM34">
    <cfRule type="cellIs" dxfId="10226" priority="784" operator="lessThan">
      <formula>$C$4</formula>
    </cfRule>
  </conditionalFormatting>
  <conditionalFormatting sqref="AM35">
    <cfRule type="cellIs" dxfId="10225" priority="785" operator="lessThan">
      <formula>$C$4</formula>
    </cfRule>
  </conditionalFormatting>
  <conditionalFormatting sqref="AM36">
    <cfRule type="cellIs" dxfId="10224" priority="786" operator="lessThan">
      <formula>$C$4</formula>
    </cfRule>
  </conditionalFormatting>
  <conditionalFormatting sqref="AM37">
    <cfRule type="cellIs" dxfId="10223" priority="787" operator="lessThan">
      <formula>$C$4</formula>
    </cfRule>
  </conditionalFormatting>
  <conditionalFormatting sqref="AM38">
    <cfRule type="cellIs" dxfId="10222" priority="788" operator="lessThan">
      <formula>$C$4</formula>
    </cfRule>
  </conditionalFormatting>
  <conditionalFormatting sqref="AM39">
    <cfRule type="cellIs" dxfId="10221" priority="789" operator="lessThan">
      <formula>$C$4</formula>
    </cfRule>
  </conditionalFormatting>
  <conditionalFormatting sqref="AM40">
    <cfRule type="cellIs" dxfId="10220" priority="790" operator="lessThan">
      <formula>$C$4</formula>
    </cfRule>
  </conditionalFormatting>
  <conditionalFormatting sqref="AM41">
    <cfRule type="cellIs" dxfId="10219" priority="791" operator="lessThan">
      <formula>$C$4</formula>
    </cfRule>
  </conditionalFormatting>
  <conditionalFormatting sqref="AM42">
    <cfRule type="cellIs" dxfId="10218" priority="792" operator="lessThan">
      <formula>$C$4</formula>
    </cfRule>
  </conditionalFormatting>
  <conditionalFormatting sqref="AM43">
    <cfRule type="cellIs" dxfId="10217" priority="793" operator="lessThan">
      <formula>$C$4</formula>
    </cfRule>
  </conditionalFormatting>
  <conditionalFormatting sqref="AM44">
    <cfRule type="cellIs" dxfId="10216" priority="794" operator="lessThan">
      <formula>$C$4</formula>
    </cfRule>
  </conditionalFormatting>
  <conditionalFormatting sqref="AM45">
    <cfRule type="cellIs" dxfId="10215" priority="795" operator="lessThan">
      <formula>$C$4</formula>
    </cfRule>
  </conditionalFormatting>
  <conditionalFormatting sqref="AM46">
    <cfRule type="cellIs" dxfId="10214" priority="796" operator="lessThan">
      <formula>$C$4</formula>
    </cfRule>
  </conditionalFormatting>
  <conditionalFormatting sqref="AM47">
    <cfRule type="cellIs" dxfId="10213" priority="797" operator="lessThan">
      <formula>$C$4</formula>
    </cfRule>
  </conditionalFormatting>
  <conditionalFormatting sqref="AM48">
    <cfRule type="cellIs" dxfId="10212" priority="798" operator="lessThan">
      <formula>$C$4</formula>
    </cfRule>
  </conditionalFormatting>
  <conditionalFormatting sqref="AM49">
    <cfRule type="cellIs" dxfId="10211" priority="799" operator="lessThan">
      <formula>$C$4</formula>
    </cfRule>
  </conditionalFormatting>
  <conditionalFormatting sqref="AM50">
    <cfRule type="cellIs" dxfId="10210" priority="800" operator="lessThan">
      <formula>$C$4</formula>
    </cfRule>
  </conditionalFormatting>
  <conditionalFormatting sqref="AN11">
    <cfRule type="cellIs" dxfId="10209" priority="801" operator="lessThan">
      <formula>$C$4</formula>
    </cfRule>
  </conditionalFormatting>
  <conditionalFormatting sqref="AN12">
    <cfRule type="cellIs" dxfId="10208" priority="802" operator="lessThan">
      <formula>$C$4</formula>
    </cfRule>
  </conditionalFormatting>
  <conditionalFormatting sqref="AN13">
    <cfRule type="cellIs" dxfId="10207" priority="803" operator="lessThan">
      <formula>$C$4</formula>
    </cfRule>
  </conditionalFormatting>
  <conditionalFormatting sqref="AN14">
    <cfRule type="cellIs" dxfId="10206" priority="804" operator="lessThan">
      <formula>$C$4</formula>
    </cfRule>
  </conditionalFormatting>
  <conditionalFormatting sqref="AN15">
    <cfRule type="cellIs" dxfId="10205" priority="805" operator="lessThan">
      <formula>$C$4</formula>
    </cfRule>
  </conditionalFormatting>
  <conditionalFormatting sqref="AN16">
    <cfRule type="cellIs" dxfId="10204" priority="806" operator="lessThan">
      <formula>$C$4</formula>
    </cfRule>
  </conditionalFormatting>
  <conditionalFormatting sqref="AN17">
    <cfRule type="cellIs" dxfId="10203" priority="807" operator="lessThan">
      <formula>$C$4</formula>
    </cfRule>
  </conditionalFormatting>
  <conditionalFormatting sqref="AN18">
    <cfRule type="cellIs" dxfId="10202" priority="808" operator="lessThan">
      <formula>$C$4</formula>
    </cfRule>
  </conditionalFormatting>
  <conditionalFormatting sqref="AN19">
    <cfRule type="cellIs" dxfId="10201" priority="809" operator="lessThan">
      <formula>$C$4</formula>
    </cfRule>
  </conditionalFormatting>
  <conditionalFormatting sqref="AN20">
    <cfRule type="cellIs" dxfId="10200" priority="810" operator="lessThan">
      <formula>$C$4</formula>
    </cfRule>
  </conditionalFormatting>
  <conditionalFormatting sqref="AN21">
    <cfRule type="cellIs" dxfId="10199" priority="811" operator="lessThan">
      <formula>$C$4</formula>
    </cfRule>
  </conditionalFormatting>
  <conditionalFormatting sqref="AN22">
    <cfRule type="cellIs" dxfId="10198" priority="812" operator="lessThan">
      <formula>$C$4</formula>
    </cfRule>
  </conditionalFormatting>
  <conditionalFormatting sqref="AN23">
    <cfRule type="cellIs" dxfId="10197" priority="813" operator="lessThan">
      <formula>$C$4</formula>
    </cfRule>
  </conditionalFormatting>
  <conditionalFormatting sqref="AN24">
    <cfRule type="cellIs" dxfId="10196" priority="814" operator="lessThan">
      <formula>$C$4</formula>
    </cfRule>
  </conditionalFormatting>
  <conditionalFormatting sqref="AN25">
    <cfRule type="cellIs" dxfId="10195" priority="815" operator="lessThan">
      <formula>$C$4</formula>
    </cfRule>
  </conditionalFormatting>
  <conditionalFormatting sqref="AN26">
    <cfRule type="cellIs" dxfId="10194" priority="816" operator="lessThan">
      <formula>$C$4</formula>
    </cfRule>
  </conditionalFormatting>
  <conditionalFormatting sqref="AN27">
    <cfRule type="cellIs" dxfId="10193" priority="817" operator="lessThan">
      <formula>$C$4</formula>
    </cfRule>
  </conditionalFormatting>
  <conditionalFormatting sqref="AN28">
    <cfRule type="cellIs" dxfId="10192" priority="818" operator="lessThan">
      <formula>$C$4</formula>
    </cfRule>
  </conditionalFormatting>
  <conditionalFormatting sqref="AN29">
    <cfRule type="cellIs" dxfId="10191" priority="819" operator="lessThan">
      <formula>$C$4</formula>
    </cfRule>
  </conditionalFormatting>
  <conditionalFormatting sqref="AN30">
    <cfRule type="cellIs" dxfId="10190" priority="820" operator="lessThan">
      <formula>$C$4</formula>
    </cfRule>
  </conditionalFormatting>
  <conditionalFormatting sqref="AN31">
    <cfRule type="cellIs" dxfId="10189" priority="821" operator="lessThan">
      <formula>$C$4</formula>
    </cfRule>
  </conditionalFormatting>
  <conditionalFormatting sqref="AN32">
    <cfRule type="cellIs" dxfId="10188" priority="822" operator="lessThan">
      <formula>$C$4</formula>
    </cfRule>
  </conditionalFormatting>
  <conditionalFormatting sqref="AN33">
    <cfRule type="cellIs" dxfId="10187" priority="823" operator="lessThan">
      <formula>$C$4</formula>
    </cfRule>
  </conditionalFormatting>
  <conditionalFormatting sqref="AN34">
    <cfRule type="cellIs" dxfId="10186" priority="824" operator="lessThan">
      <formula>$C$4</formula>
    </cfRule>
  </conditionalFormatting>
  <conditionalFormatting sqref="AN35">
    <cfRule type="cellIs" dxfId="10185" priority="825" operator="lessThan">
      <formula>$C$4</formula>
    </cfRule>
  </conditionalFormatting>
  <conditionalFormatting sqref="AN36">
    <cfRule type="cellIs" dxfId="10184" priority="826" operator="lessThan">
      <formula>$C$4</formula>
    </cfRule>
  </conditionalFormatting>
  <conditionalFormatting sqref="AN37">
    <cfRule type="cellIs" dxfId="10183" priority="827" operator="lessThan">
      <formula>$C$4</formula>
    </cfRule>
  </conditionalFormatting>
  <conditionalFormatting sqref="AN38">
    <cfRule type="cellIs" dxfId="10182" priority="828" operator="lessThan">
      <formula>$C$4</formula>
    </cfRule>
  </conditionalFormatting>
  <conditionalFormatting sqref="AN39">
    <cfRule type="cellIs" dxfId="10181" priority="829" operator="lessThan">
      <formula>$C$4</formula>
    </cfRule>
  </conditionalFormatting>
  <conditionalFormatting sqref="AN40">
    <cfRule type="cellIs" dxfId="10180" priority="830" operator="lessThan">
      <formula>$C$4</formula>
    </cfRule>
  </conditionalFormatting>
  <conditionalFormatting sqref="AN41">
    <cfRule type="cellIs" dxfId="10179" priority="831" operator="lessThan">
      <formula>$C$4</formula>
    </cfRule>
  </conditionalFormatting>
  <conditionalFormatting sqref="AN42">
    <cfRule type="cellIs" dxfId="10178" priority="832" operator="lessThan">
      <formula>$C$4</formula>
    </cfRule>
  </conditionalFormatting>
  <conditionalFormatting sqref="AN43">
    <cfRule type="cellIs" dxfId="10177" priority="833" operator="lessThan">
      <formula>$C$4</formula>
    </cfRule>
  </conditionalFormatting>
  <conditionalFormatting sqref="AN44">
    <cfRule type="cellIs" dxfId="10176" priority="834" operator="lessThan">
      <formula>$C$4</formula>
    </cfRule>
  </conditionalFormatting>
  <conditionalFormatting sqref="AN45">
    <cfRule type="cellIs" dxfId="10175" priority="835" operator="lessThan">
      <formula>$C$4</formula>
    </cfRule>
  </conditionalFormatting>
  <conditionalFormatting sqref="AN46">
    <cfRule type="cellIs" dxfId="10174" priority="836" operator="lessThan">
      <formula>$C$4</formula>
    </cfRule>
  </conditionalFormatting>
  <conditionalFormatting sqref="AN47">
    <cfRule type="cellIs" dxfId="10173" priority="837" operator="lessThan">
      <formula>$C$4</formula>
    </cfRule>
  </conditionalFormatting>
  <conditionalFormatting sqref="AN48">
    <cfRule type="cellIs" dxfId="10172" priority="838" operator="lessThan">
      <formula>$C$4</formula>
    </cfRule>
  </conditionalFormatting>
  <conditionalFormatting sqref="AN49">
    <cfRule type="cellIs" dxfId="10171" priority="839" operator="lessThan">
      <formula>$C$4</formula>
    </cfRule>
  </conditionalFormatting>
  <conditionalFormatting sqref="AN50">
    <cfRule type="cellIs" dxfId="10170" priority="840" operator="lessThan">
      <formula>$C$4</formula>
    </cfRule>
  </conditionalFormatting>
  <conditionalFormatting sqref="AO11">
    <cfRule type="cellIs" dxfId="10169" priority="841" operator="lessThan">
      <formula>$C$4</formula>
    </cfRule>
  </conditionalFormatting>
  <conditionalFormatting sqref="AO12">
    <cfRule type="cellIs" dxfId="10168" priority="842" operator="lessThan">
      <formula>$C$4</formula>
    </cfRule>
  </conditionalFormatting>
  <conditionalFormatting sqref="AO13">
    <cfRule type="cellIs" dxfId="10167" priority="843" operator="lessThan">
      <formula>$C$4</formula>
    </cfRule>
  </conditionalFormatting>
  <conditionalFormatting sqref="AO14">
    <cfRule type="cellIs" dxfId="10166" priority="844" operator="lessThan">
      <formula>$C$4</formula>
    </cfRule>
  </conditionalFormatting>
  <conditionalFormatting sqref="AO15">
    <cfRule type="cellIs" dxfId="10165" priority="845" operator="lessThan">
      <formula>$C$4</formula>
    </cfRule>
  </conditionalFormatting>
  <conditionalFormatting sqref="AO16">
    <cfRule type="cellIs" dxfId="10164" priority="846" operator="lessThan">
      <formula>$C$4</formula>
    </cfRule>
  </conditionalFormatting>
  <conditionalFormatting sqref="AO17">
    <cfRule type="cellIs" dxfId="10163" priority="847" operator="lessThan">
      <formula>$C$4</formula>
    </cfRule>
  </conditionalFormatting>
  <conditionalFormatting sqref="AO18">
    <cfRule type="cellIs" dxfId="10162" priority="848" operator="lessThan">
      <formula>$C$4</formula>
    </cfRule>
  </conditionalFormatting>
  <conditionalFormatting sqref="AO19">
    <cfRule type="cellIs" dxfId="10161" priority="849" operator="lessThan">
      <formula>$C$4</formula>
    </cfRule>
  </conditionalFormatting>
  <conditionalFormatting sqref="AO20">
    <cfRule type="cellIs" dxfId="10160" priority="850" operator="lessThan">
      <formula>$C$4</formula>
    </cfRule>
  </conditionalFormatting>
  <conditionalFormatting sqref="AO21">
    <cfRule type="cellIs" dxfId="10159" priority="851" operator="lessThan">
      <formula>$C$4</formula>
    </cfRule>
  </conditionalFormatting>
  <conditionalFormatting sqref="AO22">
    <cfRule type="cellIs" dxfId="10158" priority="852" operator="lessThan">
      <formula>$C$4</formula>
    </cfRule>
  </conditionalFormatting>
  <conditionalFormatting sqref="AO23">
    <cfRule type="cellIs" dxfId="10157" priority="853" operator="lessThan">
      <formula>$C$4</formula>
    </cfRule>
  </conditionalFormatting>
  <conditionalFormatting sqref="AO24">
    <cfRule type="cellIs" dxfId="10156" priority="854" operator="lessThan">
      <formula>$C$4</formula>
    </cfRule>
  </conditionalFormatting>
  <conditionalFormatting sqref="AO25">
    <cfRule type="cellIs" dxfId="10155" priority="855" operator="lessThan">
      <formula>$C$4</formula>
    </cfRule>
  </conditionalFormatting>
  <conditionalFormatting sqref="AO26">
    <cfRule type="cellIs" dxfId="10154" priority="856" operator="lessThan">
      <formula>$C$4</formula>
    </cfRule>
  </conditionalFormatting>
  <conditionalFormatting sqref="AO27">
    <cfRule type="cellIs" dxfId="10153" priority="857" operator="lessThan">
      <formula>$C$4</formula>
    </cfRule>
  </conditionalFormatting>
  <conditionalFormatting sqref="AO28">
    <cfRule type="cellIs" dxfId="10152" priority="858" operator="lessThan">
      <formula>$C$4</formula>
    </cfRule>
  </conditionalFormatting>
  <conditionalFormatting sqref="AO29">
    <cfRule type="cellIs" dxfId="10151" priority="859" operator="lessThan">
      <formula>$C$4</formula>
    </cfRule>
  </conditionalFormatting>
  <conditionalFormatting sqref="AO30">
    <cfRule type="cellIs" dxfId="10150" priority="860" operator="lessThan">
      <formula>$C$4</formula>
    </cfRule>
  </conditionalFormatting>
  <conditionalFormatting sqref="AO31">
    <cfRule type="cellIs" dxfId="10149" priority="861" operator="lessThan">
      <formula>$C$4</formula>
    </cfRule>
  </conditionalFormatting>
  <conditionalFormatting sqref="AO32">
    <cfRule type="cellIs" dxfId="10148" priority="862" operator="lessThan">
      <formula>$C$4</formula>
    </cfRule>
  </conditionalFormatting>
  <conditionalFormatting sqref="AO33">
    <cfRule type="cellIs" dxfId="10147" priority="863" operator="lessThan">
      <formula>$C$4</formula>
    </cfRule>
  </conditionalFormatting>
  <conditionalFormatting sqref="AO34">
    <cfRule type="cellIs" dxfId="10146" priority="864" operator="lessThan">
      <formula>$C$4</formula>
    </cfRule>
  </conditionalFormatting>
  <conditionalFormatting sqref="AO35">
    <cfRule type="cellIs" dxfId="10145" priority="865" operator="lessThan">
      <formula>$C$4</formula>
    </cfRule>
  </conditionalFormatting>
  <conditionalFormatting sqref="AO36">
    <cfRule type="cellIs" dxfId="10144" priority="866" operator="lessThan">
      <formula>$C$4</formula>
    </cfRule>
  </conditionalFormatting>
  <conditionalFormatting sqref="AO37">
    <cfRule type="cellIs" dxfId="10143" priority="867" operator="lessThan">
      <formula>$C$4</formula>
    </cfRule>
  </conditionalFormatting>
  <conditionalFormatting sqref="AO38">
    <cfRule type="cellIs" dxfId="10142" priority="868" operator="lessThan">
      <formula>$C$4</formula>
    </cfRule>
  </conditionalFormatting>
  <conditionalFormatting sqref="AO39">
    <cfRule type="cellIs" dxfId="10141" priority="869" operator="lessThan">
      <formula>$C$4</formula>
    </cfRule>
  </conditionalFormatting>
  <conditionalFormatting sqref="AO40">
    <cfRule type="cellIs" dxfId="10140" priority="870" operator="lessThan">
      <formula>$C$4</formula>
    </cfRule>
  </conditionalFormatting>
  <conditionalFormatting sqref="AO41">
    <cfRule type="cellIs" dxfId="10139" priority="871" operator="lessThan">
      <formula>$C$4</formula>
    </cfRule>
  </conditionalFormatting>
  <conditionalFormatting sqref="AO42">
    <cfRule type="cellIs" dxfId="10138" priority="872" operator="lessThan">
      <formula>$C$4</formula>
    </cfRule>
  </conditionalFormatting>
  <conditionalFormatting sqref="AO43">
    <cfRule type="cellIs" dxfId="10137" priority="873" operator="lessThan">
      <formula>$C$4</formula>
    </cfRule>
  </conditionalFormatting>
  <conditionalFormatting sqref="AO44">
    <cfRule type="cellIs" dxfId="10136" priority="874" operator="lessThan">
      <formula>$C$4</formula>
    </cfRule>
  </conditionalFormatting>
  <conditionalFormatting sqref="AO45">
    <cfRule type="cellIs" dxfId="10135" priority="875" operator="lessThan">
      <formula>$C$4</formula>
    </cfRule>
  </conditionalFormatting>
  <conditionalFormatting sqref="AO46">
    <cfRule type="cellIs" dxfId="10134" priority="876" operator="lessThan">
      <formula>$C$4</formula>
    </cfRule>
  </conditionalFormatting>
  <conditionalFormatting sqref="AO47">
    <cfRule type="cellIs" dxfId="10133" priority="877" operator="lessThan">
      <formula>$C$4</formula>
    </cfRule>
  </conditionalFormatting>
  <conditionalFormatting sqref="AO48">
    <cfRule type="cellIs" dxfId="10132" priority="878" operator="lessThan">
      <formula>$C$4</formula>
    </cfRule>
  </conditionalFormatting>
  <conditionalFormatting sqref="AO49">
    <cfRule type="cellIs" dxfId="10131" priority="879" operator="lessThan">
      <formula>$C$4</formula>
    </cfRule>
  </conditionalFormatting>
  <conditionalFormatting sqref="AO50">
    <cfRule type="cellIs" dxfId="10130" priority="880" operator="lessThan">
      <formula>$C$4</formula>
    </cfRule>
  </conditionalFormatting>
  <conditionalFormatting sqref="AP11">
    <cfRule type="cellIs" dxfId="10129" priority="881" operator="lessThan">
      <formula>$C$4</formula>
    </cfRule>
  </conditionalFormatting>
  <conditionalFormatting sqref="AP12">
    <cfRule type="cellIs" dxfId="10128" priority="882" operator="lessThan">
      <formula>$C$4</formula>
    </cfRule>
  </conditionalFormatting>
  <conditionalFormatting sqref="AP13">
    <cfRule type="cellIs" dxfId="10127" priority="883" operator="lessThan">
      <formula>$C$4</formula>
    </cfRule>
  </conditionalFormatting>
  <conditionalFormatting sqref="AP14">
    <cfRule type="cellIs" dxfId="10126" priority="884" operator="lessThan">
      <formula>$C$4</formula>
    </cfRule>
  </conditionalFormatting>
  <conditionalFormatting sqref="AP15">
    <cfRule type="cellIs" dxfId="10125" priority="885" operator="lessThan">
      <formula>$C$4</formula>
    </cfRule>
  </conditionalFormatting>
  <conditionalFormatting sqref="AP16">
    <cfRule type="cellIs" dxfId="10124" priority="886" operator="lessThan">
      <formula>$C$4</formula>
    </cfRule>
  </conditionalFormatting>
  <conditionalFormatting sqref="AP17">
    <cfRule type="cellIs" dxfId="10123" priority="887" operator="lessThan">
      <formula>$C$4</formula>
    </cfRule>
  </conditionalFormatting>
  <conditionalFormatting sqref="AP18">
    <cfRule type="cellIs" dxfId="10122" priority="888" operator="lessThan">
      <formula>$C$4</formula>
    </cfRule>
  </conditionalFormatting>
  <conditionalFormatting sqref="AP19">
    <cfRule type="cellIs" dxfId="10121" priority="889" operator="lessThan">
      <formula>$C$4</formula>
    </cfRule>
  </conditionalFormatting>
  <conditionalFormatting sqref="AP20">
    <cfRule type="cellIs" dxfId="10120" priority="890" operator="lessThan">
      <formula>$C$4</formula>
    </cfRule>
  </conditionalFormatting>
  <conditionalFormatting sqref="AP21">
    <cfRule type="cellIs" dxfId="10119" priority="891" operator="lessThan">
      <formula>$C$4</formula>
    </cfRule>
  </conditionalFormatting>
  <conditionalFormatting sqref="AP22">
    <cfRule type="cellIs" dxfId="10118" priority="892" operator="lessThan">
      <formula>$C$4</formula>
    </cfRule>
  </conditionalFormatting>
  <conditionalFormatting sqref="AP23">
    <cfRule type="cellIs" dxfId="10117" priority="893" operator="lessThan">
      <formula>$C$4</formula>
    </cfRule>
  </conditionalFormatting>
  <conditionalFormatting sqref="AP24">
    <cfRule type="cellIs" dxfId="10116" priority="894" operator="lessThan">
      <formula>$C$4</formula>
    </cfRule>
  </conditionalFormatting>
  <conditionalFormatting sqref="AP25">
    <cfRule type="cellIs" dxfId="10115" priority="895" operator="lessThan">
      <formula>$C$4</formula>
    </cfRule>
  </conditionalFormatting>
  <conditionalFormatting sqref="AP26">
    <cfRule type="cellIs" dxfId="10114" priority="896" operator="lessThan">
      <formula>$C$4</formula>
    </cfRule>
  </conditionalFormatting>
  <conditionalFormatting sqref="AP27">
    <cfRule type="cellIs" dxfId="10113" priority="897" operator="lessThan">
      <formula>$C$4</formula>
    </cfRule>
  </conditionalFormatting>
  <conditionalFormatting sqref="AP28">
    <cfRule type="cellIs" dxfId="10112" priority="898" operator="lessThan">
      <formula>$C$4</formula>
    </cfRule>
  </conditionalFormatting>
  <conditionalFormatting sqref="AP29">
    <cfRule type="cellIs" dxfId="10111" priority="899" operator="lessThan">
      <formula>$C$4</formula>
    </cfRule>
  </conditionalFormatting>
  <conditionalFormatting sqref="AP30">
    <cfRule type="cellIs" dxfId="10110" priority="900" operator="lessThan">
      <formula>$C$4</formula>
    </cfRule>
  </conditionalFormatting>
  <conditionalFormatting sqref="AP31">
    <cfRule type="cellIs" dxfId="10109" priority="901" operator="lessThan">
      <formula>$C$4</formula>
    </cfRule>
  </conditionalFormatting>
  <conditionalFormatting sqref="AP32">
    <cfRule type="cellIs" dxfId="10108" priority="902" operator="lessThan">
      <formula>$C$4</formula>
    </cfRule>
  </conditionalFormatting>
  <conditionalFormatting sqref="AP33">
    <cfRule type="cellIs" dxfId="10107" priority="903" operator="lessThan">
      <formula>$C$4</formula>
    </cfRule>
  </conditionalFormatting>
  <conditionalFormatting sqref="AP34">
    <cfRule type="cellIs" dxfId="10106" priority="904" operator="lessThan">
      <formula>$C$4</formula>
    </cfRule>
  </conditionalFormatting>
  <conditionalFormatting sqref="AP35">
    <cfRule type="cellIs" dxfId="10105" priority="905" operator="lessThan">
      <formula>$C$4</formula>
    </cfRule>
  </conditionalFormatting>
  <conditionalFormatting sqref="AP36">
    <cfRule type="cellIs" dxfId="10104" priority="906" operator="lessThan">
      <formula>$C$4</formula>
    </cfRule>
  </conditionalFormatting>
  <conditionalFormatting sqref="AP37">
    <cfRule type="cellIs" dxfId="10103" priority="907" operator="lessThan">
      <formula>$C$4</formula>
    </cfRule>
  </conditionalFormatting>
  <conditionalFormatting sqref="AP38">
    <cfRule type="cellIs" dxfId="10102" priority="908" operator="lessThan">
      <formula>$C$4</formula>
    </cfRule>
  </conditionalFormatting>
  <conditionalFormatting sqref="AP39">
    <cfRule type="cellIs" dxfId="10101" priority="909" operator="lessThan">
      <formula>$C$4</formula>
    </cfRule>
  </conditionalFormatting>
  <conditionalFormatting sqref="AP40">
    <cfRule type="cellIs" dxfId="10100" priority="910" operator="lessThan">
      <formula>$C$4</formula>
    </cfRule>
  </conditionalFormatting>
  <conditionalFormatting sqref="AP41">
    <cfRule type="cellIs" dxfId="10099" priority="911" operator="lessThan">
      <formula>$C$4</formula>
    </cfRule>
  </conditionalFormatting>
  <conditionalFormatting sqref="AP42">
    <cfRule type="cellIs" dxfId="10098" priority="912" operator="lessThan">
      <formula>$C$4</formula>
    </cfRule>
  </conditionalFormatting>
  <conditionalFormatting sqref="AP43">
    <cfRule type="cellIs" dxfId="10097" priority="913" operator="lessThan">
      <formula>$C$4</formula>
    </cfRule>
  </conditionalFormatting>
  <conditionalFormatting sqref="AP44">
    <cfRule type="cellIs" dxfId="10096" priority="914" operator="lessThan">
      <formula>$C$4</formula>
    </cfRule>
  </conditionalFormatting>
  <conditionalFormatting sqref="AP45">
    <cfRule type="cellIs" dxfId="10095" priority="915" operator="lessThan">
      <formula>$C$4</formula>
    </cfRule>
  </conditionalFormatting>
  <conditionalFormatting sqref="AP46">
    <cfRule type="cellIs" dxfId="10094" priority="916" operator="lessThan">
      <formula>$C$4</formula>
    </cfRule>
  </conditionalFormatting>
  <conditionalFormatting sqref="AP47">
    <cfRule type="cellIs" dxfId="10093" priority="917" operator="lessThan">
      <formula>$C$4</formula>
    </cfRule>
  </conditionalFormatting>
  <conditionalFormatting sqref="AP48">
    <cfRule type="cellIs" dxfId="10092" priority="918" operator="lessThan">
      <formula>$C$4</formula>
    </cfRule>
  </conditionalFormatting>
  <conditionalFormatting sqref="AP49">
    <cfRule type="cellIs" dxfId="10091" priority="919" operator="lessThan">
      <formula>$C$4</formula>
    </cfRule>
  </conditionalFormatting>
  <conditionalFormatting sqref="AP50">
    <cfRule type="cellIs" dxfId="10090" priority="920" operator="lessThan">
      <formula>$C$4</formula>
    </cfRule>
  </conditionalFormatting>
  <conditionalFormatting sqref="AQ11">
    <cfRule type="cellIs" dxfId="10089" priority="921" operator="lessThan">
      <formula>$C$4</formula>
    </cfRule>
  </conditionalFormatting>
  <conditionalFormatting sqref="AQ12">
    <cfRule type="cellIs" dxfId="10088" priority="922" operator="lessThan">
      <formula>$C$4</formula>
    </cfRule>
  </conditionalFormatting>
  <conditionalFormatting sqref="AQ13">
    <cfRule type="cellIs" dxfId="10087" priority="923" operator="lessThan">
      <formula>$C$4</formula>
    </cfRule>
  </conditionalFormatting>
  <conditionalFormatting sqref="AQ14">
    <cfRule type="cellIs" dxfId="10086" priority="924" operator="lessThan">
      <formula>$C$4</formula>
    </cfRule>
  </conditionalFormatting>
  <conditionalFormatting sqref="AQ15">
    <cfRule type="cellIs" dxfId="10085" priority="925" operator="lessThan">
      <formula>$C$4</formula>
    </cfRule>
  </conditionalFormatting>
  <conditionalFormatting sqref="AQ16">
    <cfRule type="cellIs" dxfId="10084" priority="926" operator="lessThan">
      <formula>$C$4</formula>
    </cfRule>
  </conditionalFormatting>
  <conditionalFormatting sqref="AQ17">
    <cfRule type="cellIs" dxfId="10083" priority="927" operator="lessThan">
      <formula>$C$4</formula>
    </cfRule>
  </conditionalFormatting>
  <conditionalFormatting sqref="AQ18">
    <cfRule type="cellIs" dxfId="10082" priority="928" operator="lessThan">
      <formula>$C$4</formula>
    </cfRule>
  </conditionalFormatting>
  <conditionalFormatting sqref="AQ19">
    <cfRule type="cellIs" dxfId="10081" priority="929" operator="lessThan">
      <formula>$C$4</formula>
    </cfRule>
  </conditionalFormatting>
  <conditionalFormatting sqref="AQ20">
    <cfRule type="cellIs" dxfId="10080" priority="930" operator="lessThan">
      <formula>$C$4</formula>
    </cfRule>
  </conditionalFormatting>
  <conditionalFormatting sqref="AQ21">
    <cfRule type="cellIs" dxfId="10079" priority="931" operator="lessThan">
      <formula>$C$4</formula>
    </cfRule>
  </conditionalFormatting>
  <conditionalFormatting sqref="AQ22">
    <cfRule type="cellIs" dxfId="10078" priority="932" operator="lessThan">
      <formula>$C$4</formula>
    </cfRule>
  </conditionalFormatting>
  <conditionalFormatting sqref="AQ23">
    <cfRule type="cellIs" dxfId="10077" priority="933" operator="lessThan">
      <formula>$C$4</formula>
    </cfRule>
  </conditionalFormatting>
  <conditionalFormatting sqref="AQ24">
    <cfRule type="cellIs" dxfId="10076" priority="934" operator="lessThan">
      <formula>$C$4</formula>
    </cfRule>
  </conditionalFormatting>
  <conditionalFormatting sqref="AQ25">
    <cfRule type="cellIs" dxfId="10075" priority="935" operator="lessThan">
      <formula>$C$4</formula>
    </cfRule>
  </conditionalFormatting>
  <conditionalFormatting sqref="AQ26">
    <cfRule type="cellIs" dxfId="10074" priority="936" operator="lessThan">
      <formula>$C$4</formula>
    </cfRule>
  </conditionalFormatting>
  <conditionalFormatting sqref="AQ27">
    <cfRule type="cellIs" dxfId="10073" priority="937" operator="lessThan">
      <formula>$C$4</formula>
    </cfRule>
  </conditionalFormatting>
  <conditionalFormatting sqref="AQ28">
    <cfRule type="cellIs" dxfId="10072" priority="938" operator="lessThan">
      <formula>$C$4</formula>
    </cfRule>
  </conditionalFormatting>
  <conditionalFormatting sqref="AQ29">
    <cfRule type="cellIs" dxfId="10071" priority="939" operator="lessThan">
      <formula>$C$4</formula>
    </cfRule>
  </conditionalFormatting>
  <conditionalFormatting sqref="AQ30">
    <cfRule type="cellIs" dxfId="10070" priority="940" operator="lessThan">
      <formula>$C$4</formula>
    </cfRule>
  </conditionalFormatting>
  <conditionalFormatting sqref="AQ31">
    <cfRule type="cellIs" dxfId="10069" priority="941" operator="lessThan">
      <formula>$C$4</formula>
    </cfRule>
  </conditionalFormatting>
  <conditionalFormatting sqref="AQ32">
    <cfRule type="cellIs" dxfId="10068" priority="942" operator="lessThan">
      <formula>$C$4</formula>
    </cfRule>
  </conditionalFormatting>
  <conditionalFormatting sqref="AQ33">
    <cfRule type="cellIs" dxfId="10067" priority="943" operator="lessThan">
      <formula>$C$4</formula>
    </cfRule>
  </conditionalFormatting>
  <conditionalFormatting sqref="AQ34">
    <cfRule type="cellIs" dxfId="10066" priority="944" operator="lessThan">
      <formula>$C$4</formula>
    </cfRule>
  </conditionalFormatting>
  <conditionalFormatting sqref="AQ35">
    <cfRule type="cellIs" dxfId="10065" priority="945" operator="lessThan">
      <formula>$C$4</formula>
    </cfRule>
  </conditionalFormatting>
  <conditionalFormatting sqref="AQ36">
    <cfRule type="cellIs" dxfId="10064" priority="946" operator="lessThan">
      <formula>$C$4</formula>
    </cfRule>
  </conditionalFormatting>
  <conditionalFormatting sqref="AQ37">
    <cfRule type="cellIs" dxfId="10063" priority="947" operator="lessThan">
      <formula>$C$4</formula>
    </cfRule>
  </conditionalFormatting>
  <conditionalFormatting sqref="AQ38">
    <cfRule type="cellIs" dxfId="10062" priority="948" operator="lessThan">
      <formula>$C$4</formula>
    </cfRule>
  </conditionalFormatting>
  <conditionalFormatting sqref="AQ39">
    <cfRule type="cellIs" dxfId="10061" priority="949" operator="lessThan">
      <formula>$C$4</formula>
    </cfRule>
  </conditionalFormatting>
  <conditionalFormatting sqref="AQ40">
    <cfRule type="cellIs" dxfId="10060" priority="950" operator="lessThan">
      <formula>$C$4</formula>
    </cfRule>
  </conditionalFormatting>
  <conditionalFormatting sqref="AQ41">
    <cfRule type="cellIs" dxfId="10059" priority="951" operator="lessThan">
      <formula>$C$4</formula>
    </cfRule>
  </conditionalFormatting>
  <conditionalFormatting sqref="AQ42">
    <cfRule type="cellIs" dxfId="10058" priority="952" operator="lessThan">
      <formula>$C$4</formula>
    </cfRule>
  </conditionalFormatting>
  <conditionalFormatting sqref="AQ43">
    <cfRule type="cellIs" dxfId="10057" priority="953" operator="lessThan">
      <formula>$C$4</formula>
    </cfRule>
  </conditionalFormatting>
  <conditionalFormatting sqref="AQ44">
    <cfRule type="cellIs" dxfId="10056" priority="954" operator="lessThan">
      <formula>$C$4</formula>
    </cfRule>
  </conditionalFormatting>
  <conditionalFormatting sqref="AQ45">
    <cfRule type="cellIs" dxfId="10055" priority="955" operator="lessThan">
      <formula>$C$4</formula>
    </cfRule>
  </conditionalFormatting>
  <conditionalFormatting sqref="AQ46">
    <cfRule type="cellIs" dxfId="10054" priority="956" operator="lessThan">
      <formula>$C$4</formula>
    </cfRule>
  </conditionalFormatting>
  <conditionalFormatting sqref="AQ47">
    <cfRule type="cellIs" dxfId="10053" priority="957" operator="lessThan">
      <formula>$C$4</formula>
    </cfRule>
  </conditionalFormatting>
  <conditionalFormatting sqref="AQ48">
    <cfRule type="cellIs" dxfId="10052" priority="958" operator="lessThan">
      <formula>$C$4</formula>
    </cfRule>
  </conditionalFormatting>
  <conditionalFormatting sqref="AQ49">
    <cfRule type="cellIs" dxfId="10051" priority="959" operator="lessThan">
      <formula>$C$4</formula>
    </cfRule>
  </conditionalFormatting>
  <conditionalFormatting sqref="AQ50">
    <cfRule type="cellIs" dxfId="10050" priority="960" operator="lessThan">
      <formula>$C$4</formula>
    </cfRule>
  </conditionalFormatting>
  <conditionalFormatting sqref="AR11">
    <cfRule type="cellIs" dxfId="10049" priority="961" operator="lessThan">
      <formula>$C$4</formula>
    </cfRule>
  </conditionalFormatting>
  <conditionalFormatting sqref="AR12">
    <cfRule type="cellIs" dxfId="10048" priority="962" operator="lessThan">
      <formula>$C$4</formula>
    </cfRule>
  </conditionalFormatting>
  <conditionalFormatting sqref="AR13">
    <cfRule type="cellIs" dxfId="10047" priority="963" operator="lessThan">
      <formula>$C$4</formula>
    </cfRule>
  </conditionalFormatting>
  <conditionalFormatting sqref="AR14">
    <cfRule type="cellIs" dxfId="10046" priority="964" operator="lessThan">
      <formula>$C$4</formula>
    </cfRule>
  </conditionalFormatting>
  <conditionalFormatting sqref="AR15">
    <cfRule type="cellIs" dxfId="10045" priority="965" operator="lessThan">
      <formula>$C$4</formula>
    </cfRule>
  </conditionalFormatting>
  <conditionalFormatting sqref="AR16">
    <cfRule type="cellIs" dxfId="10044" priority="966" operator="lessThan">
      <formula>$C$4</formula>
    </cfRule>
  </conditionalFormatting>
  <conditionalFormatting sqref="AR17">
    <cfRule type="cellIs" dxfId="10043" priority="967" operator="lessThan">
      <formula>$C$4</formula>
    </cfRule>
  </conditionalFormatting>
  <conditionalFormatting sqref="AR18">
    <cfRule type="cellIs" dxfId="10042" priority="968" operator="lessThan">
      <formula>$C$4</formula>
    </cfRule>
  </conditionalFormatting>
  <conditionalFormatting sqref="AR19">
    <cfRule type="cellIs" dxfId="10041" priority="969" operator="lessThan">
      <formula>$C$4</formula>
    </cfRule>
  </conditionalFormatting>
  <conditionalFormatting sqref="AR20">
    <cfRule type="cellIs" dxfId="10040" priority="970" operator="lessThan">
      <formula>$C$4</formula>
    </cfRule>
  </conditionalFormatting>
  <conditionalFormatting sqref="AR21">
    <cfRule type="cellIs" dxfId="10039" priority="971" operator="lessThan">
      <formula>$C$4</formula>
    </cfRule>
  </conditionalFormatting>
  <conditionalFormatting sqref="AR22">
    <cfRule type="cellIs" dxfId="10038" priority="972" operator="lessThan">
      <formula>$C$4</formula>
    </cfRule>
  </conditionalFormatting>
  <conditionalFormatting sqref="AR23">
    <cfRule type="cellIs" dxfId="10037" priority="973" operator="lessThan">
      <formula>$C$4</formula>
    </cfRule>
  </conditionalFormatting>
  <conditionalFormatting sqref="AR24">
    <cfRule type="cellIs" dxfId="10036" priority="974" operator="lessThan">
      <formula>$C$4</formula>
    </cfRule>
  </conditionalFormatting>
  <conditionalFormatting sqref="AR25">
    <cfRule type="cellIs" dxfId="10035" priority="975" operator="lessThan">
      <formula>$C$4</formula>
    </cfRule>
  </conditionalFormatting>
  <conditionalFormatting sqref="AR26">
    <cfRule type="cellIs" dxfId="10034" priority="976" operator="lessThan">
      <formula>$C$4</formula>
    </cfRule>
  </conditionalFormatting>
  <conditionalFormatting sqref="AR27">
    <cfRule type="cellIs" dxfId="10033" priority="977" operator="lessThan">
      <formula>$C$4</formula>
    </cfRule>
  </conditionalFormatting>
  <conditionalFormatting sqref="AR28">
    <cfRule type="cellIs" dxfId="10032" priority="978" operator="lessThan">
      <formula>$C$4</formula>
    </cfRule>
  </conditionalFormatting>
  <conditionalFormatting sqref="AR29">
    <cfRule type="cellIs" dxfId="10031" priority="979" operator="lessThan">
      <formula>$C$4</formula>
    </cfRule>
  </conditionalFormatting>
  <conditionalFormatting sqref="AR30">
    <cfRule type="cellIs" dxfId="10030" priority="980" operator="lessThan">
      <formula>$C$4</formula>
    </cfRule>
  </conditionalFormatting>
  <conditionalFormatting sqref="AR31">
    <cfRule type="cellIs" dxfId="10029" priority="981" operator="lessThan">
      <formula>$C$4</formula>
    </cfRule>
  </conditionalFormatting>
  <conditionalFormatting sqref="AR32">
    <cfRule type="cellIs" dxfId="10028" priority="982" operator="lessThan">
      <formula>$C$4</formula>
    </cfRule>
  </conditionalFormatting>
  <conditionalFormatting sqref="AR33">
    <cfRule type="cellIs" dxfId="10027" priority="983" operator="lessThan">
      <formula>$C$4</formula>
    </cfRule>
  </conditionalFormatting>
  <conditionalFormatting sqref="AR34">
    <cfRule type="cellIs" dxfId="10026" priority="984" operator="lessThan">
      <formula>$C$4</formula>
    </cfRule>
  </conditionalFormatting>
  <conditionalFormatting sqref="AR35">
    <cfRule type="cellIs" dxfId="10025" priority="985" operator="lessThan">
      <formula>$C$4</formula>
    </cfRule>
  </conditionalFormatting>
  <conditionalFormatting sqref="AR36">
    <cfRule type="cellIs" dxfId="10024" priority="986" operator="lessThan">
      <formula>$C$4</formula>
    </cfRule>
  </conditionalFormatting>
  <conditionalFormatting sqref="AR37">
    <cfRule type="cellIs" dxfId="10023" priority="987" operator="lessThan">
      <formula>$C$4</formula>
    </cfRule>
  </conditionalFormatting>
  <conditionalFormatting sqref="AR38">
    <cfRule type="cellIs" dxfId="10022" priority="988" operator="lessThan">
      <formula>$C$4</formula>
    </cfRule>
  </conditionalFormatting>
  <conditionalFormatting sqref="AR39">
    <cfRule type="cellIs" dxfId="10021" priority="989" operator="lessThan">
      <formula>$C$4</formula>
    </cfRule>
  </conditionalFormatting>
  <conditionalFormatting sqref="AR40">
    <cfRule type="cellIs" dxfId="10020" priority="990" operator="lessThan">
      <formula>$C$4</formula>
    </cfRule>
  </conditionalFormatting>
  <conditionalFormatting sqref="AR41">
    <cfRule type="cellIs" dxfId="10019" priority="991" operator="lessThan">
      <formula>$C$4</formula>
    </cfRule>
  </conditionalFormatting>
  <conditionalFormatting sqref="AR42">
    <cfRule type="cellIs" dxfId="10018" priority="992" operator="lessThan">
      <formula>$C$4</formula>
    </cfRule>
  </conditionalFormatting>
  <conditionalFormatting sqref="AR43">
    <cfRule type="cellIs" dxfId="10017" priority="993" operator="lessThan">
      <formula>$C$4</formula>
    </cfRule>
  </conditionalFormatting>
  <conditionalFormatting sqref="AR44">
    <cfRule type="cellIs" dxfId="10016" priority="994" operator="lessThan">
      <formula>$C$4</formula>
    </cfRule>
  </conditionalFormatting>
  <conditionalFormatting sqref="AR45">
    <cfRule type="cellIs" dxfId="10015" priority="995" operator="lessThan">
      <formula>$C$4</formula>
    </cfRule>
  </conditionalFormatting>
  <conditionalFormatting sqref="AR46">
    <cfRule type="cellIs" dxfId="10014" priority="996" operator="lessThan">
      <formula>$C$4</formula>
    </cfRule>
  </conditionalFormatting>
  <conditionalFormatting sqref="AR47">
    <cfRule type="cellIs" dxfId="10013" priority="997" operator="lessThan">
      <formula>$C$4</formula>
    </cfRule>
  </conditionalFormatting>
  <conditionalFormatting sqref="AR48">
    <cfRule type="cellIs" dxfId="10012" priority="998" operator="lessThan">
      <formula>$C$4</formula>
    </cfRule>
  </conditionalFormatting>
  <conditionalFormatting sqref="AR49">
    <cfRule type="cellIs" dxfId="10011" priority="999" operator="lessThan">
      <formula>$C$4</formula>
    </cfRule>
  </conditionalFormatting>
  <conditionalFormatting sqref="AR50">
    <cfRule type="cellIs" dxfId="10010" priority="1000" operator="lessThan">
      <formula>$C$4</formula>
    </cfRule>
  </conditionalFormatting>
  <conditionalFormatting sqref="AS11">
    <cfRule type="cellIs" dxfId="10009" priority="1001" operator="lessThan">
      <formula>$C$4</formula>
    </cfRule>
  </conditionalFormatting>
  <conditionalFormatting sqref="AS12">
    <cfRule type="cellIs" dxfId="10008" priority="1002" operator="lessThan">
      <formula>$C$4</formula>
    </cfRule>
  </conditionalFormatting>
  <conditionalFormatting sqref="AS13">
    <cfRule type="cellIs" dxfId="10007" priority="1003" operator="lessThan">
      <formula>$C$4</formula>
    </cfRule>
  </conditionalFormatting>
  <conditionalFormatting sqref="AS14">
    <cfRule type="cellIs" dxfId="10006" priority="1004" operator="lessThan">
      <formula>$C$4</formula>
    </cfRule>
  </conditionalFormatting>
  <conditionalFormatting sqref="AS15">
    <cfRule type="cellIs" dxfId="10005" priority="1005" operator="lessThan">
      <formula>$C$4</formula>
    </cfRule>
  </conditionalFormatting>
  <conditionalFormatting sqref="AS16">
    <cfRule type="cellIs" dxfId="10004" priority="1006" operator="lessThan">
      <formula>$C$4</formula>
    </cfRule>
  </conditionalFormatting>
  <conditionalFormatting sqref="AS17">
    <cfRule type="cellIs" dxfId="10003" priority="1007" operator="lessThan">
      <formula>$C$4</formula>
    </cfRule>
  </conditionalFormatting>
  <conditionalFormatting sqref="AS18">
    <cfRule type="cellIs" dxfId="10002" priority="1008" operator="lessThan">
      <formula>$C$4</formula>
    </cfRule>
  </conditionalFormatting>
  <conditionalFormatting sqref="AS19">
    <cfRule type="cellIs" dxfId="10001" priority="1009" operator="lessThan">
      <formula>$C$4</formula>
    </cfRule>
  </conditionalFormatting>
  <conditionalFormatting sqref="AS20">
    <cfRule type="cellIs" dxfId="10000" priority="1010" operator="lessThan">
      <formula>$C$4</formula>
    </cfRule>
  </conditionalFormatting>
  <conditionalFormatting sqref="AS21">
    <cfRule type="cellIs" dxfId="9999" priority="1011" operator="lessThan">
      <formula>$C$4</formula>
    </cfRule>
  </conditionalFormatting>
  <conditionalFormatting sqref="AS22">
    <cfRule type="cellIs" dxfId="9998" priority="1012" operator="lessThan">
      <formula>$C$4</formula>
    </cfRule>
  </conditionalFormatting>
  <conditionalFormatting sqref="AS23">
    <cfRule type="cellIs" dxfId="9997" priority="1013" operator="lessThan">
      <formula>$C$4</formula>
    </cfRule>
  </conditionalFormatting>
  <conditionalFormatting sqref="AS24">
    <cfRule type="cellIs" dxfId="9996" priority="1014" operator="lessThan">
      <formula>$C$4</formula>
    </cfRule>
  </conditionalFormatting>
  <conditionalFormatting sqref="AS25">
    <cfRule type="cellIs" dxfId="9995" priority="1015" operator="lessThan">
      <formula>$C$4</formula>
    </cfRule>
  </conditionalFormatting>
  <conditionalFormatting sqref="AS26">
    <cfRule type="cellIs" dxfId="9994" priority="1016" operator="lessThan">
      <formula>$C$4</formula>
    </cfRule>
  </conditionalFormatting>
  <conditionalFormatting sqref="AS27">
    <cfRule type="cellIs" dxfId="9993" priority="1017" operator="lessThan">
      <formula>$C$4</formula>
    </cfRule>
  </conditionalFormatting>
  <conditionalFormatting sqref="AS28">
    <cfRule type="cellIs" dxfId="9992" priority="1018" operator="lessThan">
      <formula>$C$4</formula>
    </cfRule>
  </conditionalFormatting>
  <conditionalFormatting sqref="AS29">
    <cfRule type="cellIs" dxfId="9991" priority="1019" operator="lessThan">
      <formula>$C$4</formula>
    </cfRule>
  </conditionalFormatting>
  <conditionalFormatting sqref="AS30">
    <cfRule type="cellIs" dxfId="9990" priority="1020" operator="lessThan">
      <formula>$C$4</formula>
    </cfRule>
  </conditionalFormatting>
  <conditionalFormatting sqref="AS31">
    <cfRule type="cellIs" dxfId="9989" priority="1021" operator="lessThan">
      <formula>$C$4</formula>
    </cfRule>
  </conditionalFormatting>
  <conditionalFormatting sqref="AS32">
    <cfRule type="cellIs" dxfId="9988" priority="1022" operator="lessThan">
      <formula>$C$4</formula>
    </cfRule>
  </conditionalFormatting>
  <conditionalFormatting sqref="AS33">
    <cfRule type="cellIs" dxfId="9987" priority="1023" operator="lessThan">
      <formula>$C$4</formula>
    </cfRule>
  </conditionalFormatting>
  <conditionalFormatting sqref="AS34">
    <cfRule type="cellIs" dxfId="9986" priority="1024" operator="lessThan">
      <formula>$C$4</formula>
    </cfRule>
  </conditionalFormatting>
  <conditionalFormatting sqref="AS35">
    <cfRule type="cellIs" dxfId="9985" priority="1025" operator="lessThan">
      <formula>$C$4</formula>
    </cfRule>
  </conditionalFormatting>
  <conditionalFormatting sqref="AS36">
    <cfRule type="cellIs" dxfId="9984" priority="1026" operator="lessThan">
      <formula>$C$4</formula>
    </cfRule>
  </conditionalFormatting>
  <conditionalFormatting sqref="AS37">
    <cfRule type="cellIs" dxfId="9983" priority="1027" operator="lessThan">
      <formula>$C$4</formula>
    </cfRule>
  </conditionalFormatting>
  <conditionalFormatting sqref="AS38">
    <cfRule type="cellIs" dxfId="9982" priority="1028" operator="lessThan">
      <formula>$C$4</formula>
    </cfRule>
  </conditionalFormatting>
  <conditionalFormatting sqref="AS39">
    <cfRule type="cellIs" dxfId="9981" priority="1029" operator="lessThan">
      <formula>$C$4</formula>
    </cfRule>
  </conditionalFormatting>
  <conditionalFormatting sqref="AS40">
    <cfRule type="cellIs" dxfId="9980" priority="1030" operator="lessThan">
      <formula>$C$4</formula>
    </cfRule>
  </conditionalFormatting>
  <conditionalFormatting sqref="AS41">
    <cfRule type="cellIs" dxfId="9979" priority="1031" operator="lessThan">
      <formula>$C$4</formula>
    </cfRule>
  </conditionalFormatting>
  <conditionalFormatting sqref="AS42">
    <cfRule type="cellIs" dxfId="9978" priority="1032" operator="lessThan">
      <formula>$C$4</formula>
    </cfRule>
  </conditionalFormatting>
  <conditionalFormatting sqref="AS43">
    <cfRule type="cellIs" dxfId="9977" priority="1033" operator="lessThan">
      <formula>$C$4</formula>
    </cfRule>
  </conditionalFormatting>
  <conditionalFormatting sqref="AS44">
    <cfRule type="cellIs" dxfId="9976" priority="1034" operator="lessThan">
      <formula>$C$4</formula>
    </cfRule>
  </conditionalFormatting>
  <conditionalFormatting sqref="AS45">
    <cfRule type="cellIs" dxfId="9975" priority="1035" operator="lessThan">
      <formula>$C$4</formula>
    </cfRule>
  </conditionalFormatting>
  <conditionalFormatting sqref="AS46">
    <cfRule type="cellIs" dxfId="9974" priority="1036" operator="lessThan">
      <formula>$C$4</formula>
    </cfRule>
  </conditionalFormatting>
  <conditionalFormatting sqref="AS47">
    <cfRule type="cellIs" dxfId="9973" priority="1037" operator="lessThan">
      <formula>$C$4</formula>
    </cfRule>
  </conditionalFormatting>
  <conditionalFormatting sqref="AS48">
    <cfRule type="cellIs" dxfId="9972" priority="1038" operator="lessThan">
      <formula>$C$4</formula>
    </cfRule>
  </conditionalFormatting>
  <conditionalFormatting sqref="AS49">
    <cfRule type="cellIs" dxfId="9971" priority="1039" operator="lessThan">
      <formula>$C$4</formula>
    </cfRule>
  </conditionalFormatting>
  <conditionalFormatting sqref="AS50">
    <cfRule type="cellIs" dxfId="9970" priority="1040" operator="lessThan">
      <formula>$C$4</formula>
    </cfRule>
  </conditionalFormatting>
  <conditionalFormatting sqref="AT11">
    <cfRule type="cellIs" dxfId="9969" priority="1041" operator="lessThan">
      <formula>$C$4</formula>
    </cfRule>
  </conditionalFormatting>
  <conditionalFormatting sqref="AT12">
    <cfRule type="cellIs" dxfId="9968" priority="1042" operator="lessThan">
      <formula>$C$4</formula>
    </cfRule>
  </conditionalFormatting>
  <conditionalFormatting sqref="AT13">
    <cfRule type="cellIs" dxfId="9967" priority="1043" operator="lessThan">
      <formula>$C$4</formula>
    </cfRule>
  </conditionalFormatting>
  <conditionalFormatting sqref="AT14">
    <cfRule type="cellIs" dxfId="9966" priority="1044" operator="lessThan">
      <formula>$C$4</formula>
    </cfRule>
  </conditionalFormatting>
  <conditionalFormatting sqref="AT15">
    <cfRule type="cellIs" dxfId="9965" priority="1045" operator="lessThan">
      <formula>$C$4</formula>
    </cfRule>
  </conditionalFormatting>
  <conditionalFormatting sqref="AT16">
    <cfRule type="cellIs" dxfId="9964" priority="1046" operator="lessThan">
      <formula>$C$4</formula>
    </cfRule>
  </conditionalFormatting>
  <conditionalFormatting sqref="AT17">
    <cfRule type="cellIs" dxfId="9963" priority="1047" operator="lessThan">
      <formula>$C$4</formula>
    </cfRule>
  </conditionalFormatting>
  <conditionalFormatting sqref="AT18">
    <cfRule type="cellIs" dxfId="9962" priority="1048" operator="lessThan">
      <formula>$C$4</formula>
    </cfRule>
  </conditionalFormatting>
  <conditionalFormatting sqref="AT19">
    <cfRule type="cellIs" dxfId="9961" priority="1049" operator="lessThan">
      <formula>$C$4</formula>
    </cfRule>
  </conditionalFormatting>
  <conditionalFormatting sqref="AT20">
    <cfRule type="cellIs" dxfId="9960" priority="1050" operator="lessThan">
      <formula>$C$4</formula>
    </cfRule>
  </conditionalFormatting>
  <conditionalFormatting sqref="AT21">
    <cfRule type="cellIs" dxfId="9959" priority="1051" operator="lessThan">
      <formula>$C$4</formula>
    </cfRule>
  </conditionalFormatting>
  <conditionalFormatting sqref="AT22">
    <cfRule type="cellIs" dxfId="9958" priority="1052" operator="lessThan">
      <formula>$C$4</formula>
    </cfRule>
  </conditionalFormatting>
  <conditionalFormatting sqref="AT23">
    <cfRule type="cellIs" dxfId="9957" priority="1053" operator="lessThan">
      <formula>$C$4</formula>
    </cfRule>
  </conditionalFormatting>
  <conditionalFormatting sqref="AT24">
    <cfRule type="cellIs" dxfId="9956" priority="1054" operator="lessThan">
      <formula>$C$4</formula>
    </cfRule>
  </conditionalFormatting>
  <conditionalFormatting sqref="AT25">
    <cfRule type="cellIs" dxfId="9955" priority="1055" operator="lessThan">
      <formula>$C$4</formula>
    </cfRule>
  </conditionalFormatting>
  <conditionalFormatting sqref="AT26">
    <cfRule type="cellIs" dxfId="9954" priority="1056" operator="lessThan">
      <formula>$C$4</formula>
    </cfRule>
  </conditionalFormatting>
  <conditionalFormatting sqref="AT27">
    <cfRule type="cellIs" dxfId="9953" priority="1057" operator="lessThan">
      <formula>$C$4</formula>
    </cfRule>
  </conditionalFormatting>
  <conditionalFormatting sqref="AT28">
    <cfRule type="cellIs" dxfId="9952" priority="1058" operator="lessThan">
      <formula>$C$4</formula>
    </cfRule>
  </conditionalFormatting>
  <conditionalFormatting sqref="AT29">
    <cfRule type="cellIs" dxfId="9951" priority="1059" operator="lessThan">
      <formula>$C$4</formula>
    </cfRule>
  </conditionalFormatting>
  <conditionalFormatting sqref="AT30">
    <cfRule type="cellIs" dxfId="9950" priority="1060" operator="lessThan">
      <formula>$C$4</formula>
    </cfRule>
  </conditionalFormatting>
  <conditionalFormatting sqref="AT31">
    <cfRule type="cellIs" dxfId="9949" priority="1061" operator="lessThan">
      <formula>$C$4</formula>
    </cfRule>
  </conditionalFormatting>
  <conditionalFormatting sqref="AT32">
    <cfRule type="cellIs" dxfId="9948" priority="1062" operator="lessThan">
      <formula>$C$4</formula>
    </cfRule>
  </conditionalFormatting>
  <conditionalFormatting sqref="AT33">
    <cfRule type="cellIs" dxfId="9947" priority="1063" operator="lessThan">
      <formula>$C$4</formula>
    </cfRule>
  </conditionalFormatting>
  <conditionalFormatting sqref="AT34">
    <cfRule type="cellIs" dxfId="9946" priority="1064" operator="lessThan">
      <formula>$C$4</formula>
    </cfRule>
  </conditionalFormatting>
  <conditionalFormatting sqref="AT35">
    <cfRule type="cellIs" dxfId="9945" priority="1065" operator="lessThan">
      <formula>$C$4</formula>
    </cfRule>
  </conditionalFormatting>
  <conditionalFormatting sqref="AT36">
    <cfRule type="cellIs" dxfId="9944" priority="1066" operator="lessThan">
      <formula>$C$4</formula>
    </cfRule>
  </conditionalFormatting>
  <conditionalFormatting sqref="AT37">
    <cfRule type="cellIs" dxfId="9943" priority="1067" operator="lessThan">
      <formula>$C$4</formula>
    </cfRule>
  </conditionalFormatting>
  <conditionalFormatting sqref="AT38">
    <cfRule type="cellIs" dxfId="9942" priority="1068" operator="lessThan">
      <formula>$C$4</formula>
    </cfRule>
  </conditionalFormatting>
  <conditionalFormatting sqref="AT39">
    <cfRule type="cellIs" dxfId="9941" priority="1069" operator="lessThan">
      <formula>$C$4</formula>
    </cfRule>
  </conditionalFormatting>
  <conditionalFormatting sqref="AT40">
    <cfRule type="cellIs" dxfId="9940" priority="1070" operator="lessThan">
      <formula>$C$4</formula>
    </cfRule>
  </conditionalFormatting>
  <conditionalFormatting sqref="AT41">
    <cfRule type="cellIs" dxfId="9939" priority="1071" operator="lessThan">
      <formula>$C$4</formula>
    </cfRule>
  </conditionalFormatting>
  <conditionalFormatting sqref="AT42">
    <cfRule type="cellIs" dxfId="9938" priority="1072" operator="lessThan">
      <formula>$C$4</formula>
    </cfRule>
  </conditionalFormatting>
  <conditionalFormatting sqref="AT43">
    <cfRule type="cellIs" dxfId="9937" priority="1073" operator="lessThan">
      <formula>$C$4</formula>
    </cfRule>
  </conditionalFormatting>
  <conditionalFormatting sqref="AT44">
    <cfRule type="cellIs" dxfId="9936" priority="1074" operator="lessThan">
      <formula>$C$4</formula>
    </cfRule>
  </conditionalFormatting>
  <conditionalFormatting sqref="AT45">
    <cfRule type="cellIs" dxfId="9935" priority="1075" operator="lessThan">
      <formula>$C$4</formula>
    </cfRule>
  </conditionalFormatting>
  <conditionalFormatting sqref="AT46">
    <cfRule type="cellIs" dxfId="9934" priority="1076" operator="lessThan">
      <formula>$C$4</formula>
    </cfRule>
  </conditionalFormatting>
  <conditionalFormatting sqref="AT47">
    <cfRule type="cellIs" dxfId="9933" priority="1077" operator="lessThan">
      <formula>$C$4</formula>
    </cfRule>
  </conditionalFormatting>
  <conditionalFormatting sqref="AT48">
    <cfRule type="cellIs" dxfId="9932" priority="1078" operator="lessThan">
      <formula>$C$4</formula>
    </cfRule>
  </conditionalFormatting>
  <conditionalFormatting sqref="AT49">
    <cfRule type="cellIs" dxfId="9931" priority="1079" operator="lessThan">
      <formula>$C$4</formula>
    </cfRule>
  </conditionalFormatting>
  <conditionalFormatting sqref="AT50">
    <cfRule type="cellIs" dxfId="9930" priority="1080" operator="lessThan">
      <formula>$C$4</formula>
    </cfRule>
  </conditionalFormatting>
  <conditionalFormatting sqref="AU11 AU14 AU17 AU20 AU23 AU26 AU29 AU32 AU35 AU38">
    <cfRule type="cellIs" dxfId="9929" priority="1081" operator="lessThan">
      <formula>$C$4</formula>
    </cfRule>
  </conditionalFormatting>
  <conditionalFormatting sqref="AU12 AU15 AU18 AU21 AU24 AU27 AU30 AU33 AU36 AU39">
    <cfRule type="cellIs" dxfId="9928" priority="1082" operator="lessThan">
      <formula>$C$4</formula>
    </cfRule>
  </conditionalFormatting>
  <conditionalFormatting sqref="AU13 AU16 AU19 AU22 AU25 AU28 AU31 AU34 AU37 AU40">
    <cfRule type="cellIs" dxfId="9927" priority="1083" operator="lessThan">
      <formula>$C$4</formula>
    </cfRule>
  </conditionalFormatting>
  <conditionalFormatting sqref="AU41">
    <cfRule type="cellIs" dxfId="9926" priority="1111" operator="lessThan">
      <formula>$C$4</formula>
    </cfRule>
  </conditionalFormatting>
  <conditionalFormatting sqref="AU42">
    <cfRule type="cellIs" dxfId="9925" priority="1112" operator="lessThan">
      <formula>$C$4</formula>
    </cfRule>
  </conditionalFormatting>
  <conditionalFormatting sqref="AU43">
    <cfRule type="cellIs" dxfId="9924" priority="1113" operator="lessThan">
      <formula>$C$4</formula>
    </cfRule>
  </conditionalFormatting>
  <conditionalFormatting sqref="AU44">
    <cfRule type="cellIs" dxfId="9923" priority="1114" operator="lessThan">
      <formula>$C$4</formula>
    </cfRule>
  </conditionalFormatting>
  <conditionalFormatting sqref="AU45">
    <cfRule type="cellIs" dxfId="9922" priority="1115" operator="lessThan">
      <formula>$C$4</formula>
    </cfRule>
  </conditionalFormatting>
  <conditionalFormatting sqref="AU46">
    <cfRule type="cellIs" dxfId="9921" priority="1116" operator="lessThan">
      <formula>$C$4</formula>
    </cfRule>
  </conditionalFormatting>
  <conditionalFormatting sqref="AU47">
    <cfRule type="cellIs" dxfId="9920" priority="1117" operator="lessThan">
      <formula>$C$4</formula>
    </cfRule>
  </conditionalFormatting>
  <conditionalFormatting sqref="AU48">
    <cfRule type="cellIs" dxfId="9919" priority="1118" operator="lessThan">
      <formula>$C$4</formula>
    </cfRule>
  </conditionalFormatting>
  <conditionalFormatting sqref="AU49">
    <cfRule type="cellIs" dxfId="9918" priority="1119" operator="lessThan">
      <formula>$C$4</formula>
    </cfRule>
  </conditionalFormatting>
  <conditionalFormatting sqref="AU50">
    <cfRule type="cellIs" dxfId="9917" priority="1120" operator="lessThan">
      <formula>$C$4</formula>
    </cfRule>
  </conditionalFormatting>
  <conditionalFormatting sqref="AV11 AV14 AV17 AV20 AV23 AV26 AV29 AV32 AV35 AV38">
    <cfRule type="cellIs" dxfId="9916" priority="1121" operator="lessThan">
      <formula>$C$4</formula>
    </cfRule>
  </conditionalFormatting>
  <conditionalFormatting sqref="AV12 AV15 AV18 AV21 AV24 AV27 AV30 AV33 AV36 AV39">
    <cfRule type="cellIs" dxfId="9915" priority="1122" operator="lessThan">
      <formula>$C$4</formula>
    </cfRule>
  </conditionalFormatting>
  <conditionalFormatting sqref="AV13 AV16 AV19 AV22 AV25 AV28 AV31 AV34 AV37 AV40">
    <cfRule type="cellIs" dxfId="9914" priority="1123" operator="lessThan">
      <formula>$C$4</formula>
    </cfRule>
  </conditionalFormatting>
  <conditionalFormatting sqref="AV41">
    <cfRule type="cellIs" dxfId="9913" priority="1151" operator="lessThan">
      <formula>$C$4</formula>
    </cfRule>
  </conditionalFormatting>
  <conditionalFormatting sqref="AV42">
    <cfRule type="cellIs" dxfId="9912" priority="1152" operator="lessThan">
      <formula>$C$4</formula>
    </cfRule>
  </conditionalFormatting>
  <conditionalFormatting sqref="AV43">
    <cfRule type="cellIs" dxfId="9911" priority="1153" operator="lessThan">
      <formula>$C$4</formula>
    </cfRule>
  </conditionalFormatting>
  <conditionalFormatting sqref="AV44">
    <cfRule type="cellIs" dxfId="9910" priority="1154" operator="lessThan">
      <formula>$C$4</formula>
    </cfRule>
  </conditionalFormatting>
  <conditionalFormatting sqref="AV45">
    <cfRule type="cellIs" dxfId="9909" priority="1155" operator="lessThan">
      <formula>$C$4</formula>
    </cfRule>
  </conditionalFormatting>
  <conditionalFormatting sqref="AV46">
    <cfRule type="cellIs" dxfId="9908" priority="1156" operator="lessThan">
      <formula>$C$4</formula>
    </cfRule>
  </conditionalFormatting>
  <conditionalFormatting sqref="AV47">
    <cfRule type="cellIs" dxfId="9907" priority="1157" operator="lessThan">
      <formula>$C$4</formula>
    </cfRule>
  </conditionalFormatting>
  <conditionalFormatting sqref="AV48">
    <cfRule type="cellIs" dxfId="9906" priority="1158" operator="lessThan">
      <formula>$C$4</formula>
    </cfRule>
  </conditionalFormatting>
  <conditionalFormatting sqref="AV49">
    <cfRule type="cellIs" dxfId="9905" priority="1159" operator="lessThan">
      <formula>$C$4</formula>
    </cfRule>
  </conditionalFormatting>
  <conditionalFormatting sqref="AV50">
    <cfRule type="cellIs" dxfId="9904" priority="1160" operator="lessThan">
      <formula>$C$4</formula>
    </cfRule>
  </conditionalFormatting>
  <conditionalFormatting sqref="AW11 AW14 AW17 AW20 AW23 AW26 AW29 AW32 AW35 AW38">
    <cfRule type="cellIs" dxfId="9903" priority="1161" operator="lessThan">
      <formula>$C$4</formula>
    </cfRule>
  </conditionalFormatting>
  <conditionalFormatting sqref="AW12 AW15 AW18 AW21 AW24 AW27 AW30 AW33 AW36 AW39">
    <cfRule type="cellIs" dxfId="9902" priority="1162" operator="lessThan">
      <formula>$C$4</formula>
    </cfRule>
  </conditionalFormatting>
  <conditionalFormatting sqref="AW13 AW16 AW19 AW22 AW25 AW28 AW31 AW34 AW37 AW40">
    <cfRule type="cellIs" dxfId="9901" priority="1163" operator="lessThan">
      <formula>$C$4</formula>
    </cfRule>
  </conditionalFormatting>
  <conditionalFormatting sqref="AW41">
    <cfRule type="cellIs" dxfId="9900" priority="1191" operator="lessThan">
      <formula>$C$4</formula>
    </cfRule>
  </conditionalFormatting>
  <conditionalFormatting sqref="AW42">
    <cfRule type="cellIs" dxfId="9899" priority="1192" operator="lessThan">
      <formula>$C$4</formula>
    </cfRule>
  </conditionalFormatting>
  <conditionalFormatting sqref="AW43">
    <cfRule type="cellIs" dxfId="9898" priority="1193" operator="lessThan">
      <formula>$C$4</formula>
    </cfRule>
  </conditionalFormatting>
  <conditionalFormatting sqref="AW44">
    <cfRule type="cellIs" dxfId="9897" priority="1194" operator="lessThan">
      <formula>$C$4</formula>
    </cfRule>
  </conditionalFormatting>
  <conditionalFormatting sqref="AW45">
    <cfRule type="cellIs" dxfId="9896" priority="1195" operator="lessThan">
      <formula>$C$4</formula>
    </cfRule>
  </conditionalFormatting>
  <conditionalFormatting sqref="AW46">
    <cfRule type="cellIs" dxfId="9895" priority="1196" operator="lessThan">
      <formula>$C$4</formula>
    </cfRule>
  </conditionalFormatting>
  <conditionalFormatting sqref="AW47">
    <cfRule type="cellIs" dxfId="9894" priority="1197" operator="lessThan">
      <formula>$C$4</formula>
    </cfRule>
  </conditionalFormatting>
  <conditionalFormatting sqref="AW48">
    <cfRule type="cellIs" dxfId="9893" priority="1198" operator="lessThan">
      <formula>$C$4</formula>
    </cfRule>
  </conditionalFormatting>
  <conditionalFormatting sqref="AW49">
    <cfRule type="cellIs" dxfId="9892" priority="1199" operator="lessThan">
      <formula>$C$4</formula>
    </cfRule>
  </conditionalFormatting>
  <conditionalFormatting sqref="AW50">
    <cfRule type="cellIs" dxfId="9891" priority="1200" operator="lessThan">
      <formula>$C$4</formula>
    </cfRule>
  </conditionalFormatting>
  <conditionalFormatting sqref="AX11">
    <cfRule type="cellIs" dxfId="9890" priority="1201" operator="lessThan">
      <formula>$C$4</formula>
    </cfRule>
  </conditionalFormatting>
  <conditionalFormatting sqref="AX12">
    <cfRule type="cellIs" dxfId="9889" priority="1202" operator="lessThan">
      <formula>$C$4</formula>
    </cfRule>
  </conditionalFormatting>
  <conditionalFormatting sqref="AX13">
    <cfRule type="cellIs" dxfId="9888" priority="1203" operator="lessThan">
      <formula>$C$4</formula>
    </cfRule>
  </conditionalFormatting>
  <conditionalFormatting sqref="AX14">
    <cfRule type="cellIs" dxfId="9887" priority="1204" operator="lessThan">
      <formula>$C$4</formula>
    </cfRule>
  </conditionalFormatting>
  <conditionalFormatting sqref="AX15">
    <cfRule type="cellIs" dxfId="9886" priority="1205" operator="lessThan">
      <formula>$C$4</formula>
    </cfRule>
  </conditionalFormatting>
  <conditionalFormatting sqref="AX16">
    <cfRule type="cellIs" dxfId="9885" priority="1206" operator="lessThan">
      <formula>$C$4</formula>
    </cfRule>
  </conditionalFormatting>
  <conditionalFormatting sqref="AX17">
    <cfRule type="cellIs" dxfId="9884" priority="1207" operator="lessThan">
      <formula>$C$4</formula>
    </cfRule>
  </conditionalFormatting>
  <conditionalFormatting sqref="AX18">
    <cfRule type="cellIs" dxfId="9883" priority="1208" operator="lessThan">
      <formula>$C$4</formula>
    </cfRule>
  </conditionalFormatting>
  <conditionalFormatting sqref="AX19">
    <cfRule type="cellIs" dxfId="9882" priority="1209" operator="lessThan">
      <formula>$C$4</formula>
    </cfRule>
  </conditionalFormatting>
  <conditionalFormatting sqref="AX20">
    <cfRule type="cellIs" dxfId="9881" priority="1210" operator="lessThan">
      <formula>$C$4</formula>
    </cfRule>
  </conditionalFormatting>
  <conditionalFormatting sqref="AX21">
    <cfRule type="cellIs" dxfId="9880" priority="1211" operator="lessThan">
      <formula>$C$4</formula>
    </cfRule>
  </conditionalFormatting>
  <conditionalFormatting sqref="AX22">
    <cfRule type="cellIs" dxfId="9879" priority="1212" operator="lessThan">
      <formula>$C$4</formula>
    </cfRule>
  </conditionalFormatting>
  <conditionalFormatting sqref="AX23">
    <cfRule type="cellIs" dxfId="9878" priority="1213" operator="lessThan">
      <formula>$C$4</formula>
    </cfRule>
  </conditionalFormatting>
  <conditionalFormatting sqref="AX24">
    <cfRule type="cellIs" dxfId="9877" priority="1214" operator="lessThan">
      <formula>$C$4</formula>
    </cfRule>
  </conditionalFormatting>
  <conditionalFormatting sqref="AX25">
    <cfRule type="cellIs" dxfId="9876" priority="1215" operator="lessThan">
      <formula>$C$4</formula>
    </cfRule>
  </conditionalFormatting>
  <conditionalFormatting sqref="AX26">
    <cfRule type="cellIs" dxfId="9875" priority="1216" operator="lessThan">
      <formula>$C$4</formula>
    </cfRule>
  </conditionalFormatting>
  <conditionalFormatting sqref="AX27">
    <cfRule type="cellIs" dxfId="9874" priority="1217" operator="lessThan">
      <formula>$C$4</formula>
    </cfRule>
  </conditionalFormatting>
  <conditionalFormatting sqref="AX28">
    <cfRule type="cellIs" dxfId="9873" priority="1218" operator="lessThan">
      <formula>$C$4</formula>
    </cfRule>
  </conditionalFormatting>
  <conditionalFormatting sqref="AX29">
    <cfRule type="cellIs" dxfId="9872" priority="1219" operator="lessThan">
      <formula>$C$4</formula>
    </cfRule>
  </conditionalFormatting>
  <conditionalFormatting sqref="AX30">
    <cfRule type="cellIs" dxfId="9871" priority="1220" operator="lessThan">
      <formula>$C$4</formula>
    </cfRule>
  </conditionalFormatting>
  <conditionalFormatting sqref="AX31">
    <cfRule type="cellIs" dxfId="9870" priority="1221" operator="lessThan">
      <formula>$C$4</formula>
    </cfRule>
  </conditionalFormatting>
  <conditionalFormatting sqref="AX32">
    <cfRule type="cellIs" dxfId="9869" priority="1222" operator="lessThan">
      <formula>$C$4</formula>
    </cfRule>
  </conditionalFormatting>
  <conditionalFormatting sqref="AX33">
    <cfRule type="cellIs" dxfId="9868" priority="1223" operator="lessThan">
      <formula>$C$4</formula>
    </cfRule>
  </conditionalFormatting>
  <conditionalFormatting sqref="AX34">
    <cfRule type="cellIs" dxfId="9867" priority="1224" operator="lessThan">
      <formula>$C$4</formula>
    </cfRule>
  </conditionalFormatting>
  <conditionalFormatting sqref="AX35">
    <cfRule type="cellIs" dxfId="9866" priority="1225" operator="lessThan">
      <formula>$C$4</formula>
    </cfRule>
  </conditionalFormatting>
  <conditionalFormatting sqref="AX36">
    <cfRule type="cellIs" dxfId="9865" priority="1226" operator="lessThan">
      <formula>$C$4</formula>
    </cfRule>
  </conditionalFormatting>
  <conditionalFormatting sqref="AX37">
    <cfRule type="cellIs" dxfId="9864" priority="1227" operator="lessThan">
      <formula>$C$4</formula>
    </cfRule>
  </conditionalFormatting>
  <conditionalFormatting sqref="AX38">
    <cfRule type="cellIs" dxfId="9863" priority="1228" operator="lessThan">
      <formula>$C$4</formula>
    </cfRule>
  </conditionalFormatting>
  <conditionalFormatting sqref="AX39">
    <cfRule type="cellIs" dxfId="9862" priority="1229" operator="lessThan">
      <formula>$C$4</formula>
    </cfRule>
  </conditionalFormatting>
  <conditionalFormatting sqref="AX40">
    <cfRule type="cellIs" dxfId="9861" priority="1230" operator="lessThan">
      <formula>$C$4</formula>
    </cfRule>
  </conditionalFormatting>
  <conditionalFormatting sqref="AX41">
    <cfRule type="cellIs" dxfId="9860" priority="1231" operator="lessThan">
      <formula>$C$4</formula>
    </cfRule>
  </conditionalFormatting>
  <conditionalFormatting sqref="AX42">
    <cfRule type="cellIs" dxfId="9859" priority="1232" operator="lessThan">
      <formula>$C$4</formula>
    </cfRule>
  </conditionalFormatting>
  <conditionalFormatting sqref="AX43">
    <cfRule type="cellIs" dxfId="9858" priority="1233" operator="lessThan">
      <formula>$C$4</formula>
    </cfRule>
  </conditionalFormatting>
  <conditionalFormatting sqref="AX44">
    <cfRule type="cellIs" dxfId="9857" priority="1234" operator="lessThan">
      <formula>$C$4</formula>
    </cfRule>
  </conditionalFormatting>
  <conditionalFormatting sqref="AX45">
    <cfRule type="cellIs" dxfId="9856" priority="1235" operator="lessThan">
      <formula>$C$4</formula>
    </cfRule>
  </conditionalFormatting>
  <conditionalFormatting sqref="AX46">
    <cfRule type="cellIs" dxfId="9855" priority="1236" operator="lessThan">
      <formula>$C$4</formula>
    </cfRule>
  </conditionalFormatting>
  <conditionalFormatting sqref="AX47">
    <cfRule type="cellIs" dxfId="9854" priority="1237" operator="lessThan">
      <formula>$C$4</formula>
    </cfRule>
  </conditionalFormatting>
  <conditionalFormatting sqref="AX48">
    <cfRule type="cellIs" dxfId="9853" priority="1238" operator="lessThan">
      <formula>$C$4</formula>
    </cfRule>
  </conditionalFormatting>
  <conditionalFormatting sqref="AX49">
    <cfRule type="cellIs" dxfId="9852" priority="1239" operator="lessThan">
      <formula>$C$4</formula>
    </cfRule>
  </conditionalFormatting>
  <conditionalFormatting sqref="AX50">
    <cfRule type="cellIs" dxfId="9851" priority="1240" operator="lessThan">
      <formula>$C$4</formula>
    </cfRule>
  </conditionalFormatting>
  <conditionalFormatting sqref="AY11">
    <cfRule type="cellIs" dxfId="9850" priority="1241" operator="lessThan">
      <formula>$C$4</formula>
    </cfRule>
  </conditionalFormatting>
  <conditionalFormatting sqref="AY12">
    <cfRule type="cellIs" dxfId="9849" priority="1242" operator="lessThan">
      <formula>$C$4</formula>
    </cfRule>
  </conditionalFormatting>
  <conditionalFormatting sqref="AY13">
    <cfRule type="cellIs" dxfId="9848" priority="1243" operator="lessThan">
      <formula>$C$4</formula>
    </cfRule>
  </conditionalFormatting>
  <conditionalFormatting sqref="AY14">
    <cfRule type="cellIs" dxfId="9847" priority="1244" operator="lessThan">
      <formula>$C$4</formula>
    </cfRule>
  </conditionalFormatting>
  <conditionalFormatting sqref="AY15">
    <cfRule type="cellIs" dxfId="9846" priority="1245" operator="lessThan">
      <formula>$C$4</formula>
    </cfRule>
  </conditionalFormatting>
  <conditionalFormatting sqref="AY16">
    <cfRule type="cellIs" dxfId="9845" priority="1246" operator="lessThan">
      <formula>$C$4</formula>
    </cfRule>
  </conditionalFormatting>
  <conditionalFormatting sqref="AY17">
    <cfRule type="cellIs" dxfId="9844" priority="1247" operator="lessThan">
      <formula>$C$4</formula>
    </cfRule>
  </conditionalFormatting>
  <conditionalFormatting sqref="AY18">
    <cfRule type="cellIs" dxfId="9843" priority="1248" operator="lessThan">
      <formula>$C$4</formula>
    </cfRule>
  </conditionalFormatting>
  <conditionalFormatting sqref="AY19">
    <cfRule type="cellIs" dxfId="9842" priority="1249" operator="lessThan">
      <formula>$C$4</formula>
    </cfRule>
  </conditionalFormatting>
  <conditionalFormatting sqref="AY20">
    <cfRule type="cellIs" dxfId="9841" priority="1250" operator="lessThan">
      <formula>$C$4</formula>
    </cfRule>
  </conditionalFormatting>
  <conditionalFormatting sqref="AY21">
    <cfRule type="cellIs" dxfId="9840" priority="1251" operator="lessThan">
      <formula>$C$4</formula>
    </cfRule>
  </conditionalFormatting>
  <conditionalFormatting sqref="AY22">
    <cfRule type="cellIs" dxfId="9839" priority="1252" operator="lessThan">
      <formula>$C$4</formula>
    </cfRule>
  </conditionalFormatting>
  <conditionalFormatting sqref="AY23">
    <cfRule type="cellIs" dxfId="9838" priority="1253" operator="lessThan">
      <formula>$C$4</formula>
    </cfRule>
  </conditionalFormatting>
  <conditionalFormatting sqref="AY24">
    <cfRule type="cellIs" dxfId="9837" priority="1254" operator="lessThan">
      <formula>$C$4</formula>
    </cfRule>
  </conditionalFormatting>
  <conditionalFormatting sqref="AY25">
    <cfRule type="cellIs" dxfId="9836" priority="1255" operator="lessThan">
      <formula>$C$4</formula>
    </cfRule>
  </conditionalFormatting>
  <conditionalFormatting sqref="AY26">
    <cfRule type="cellIs" dxfId="9835" priority="1256" operator="lessThan">
      <formula>$C$4</formula>
    </cfRule>
  </conditionalFormatting>
  <conditionalFormatting sqref="AY27">
    <cfRule type="cellIs" dxfId="9834" priority="1257" operator="lessThan">
      <formula>$C$4</formula>
    </cfRule>
  </conditionalFormatting>
  <conditionalFormatting sqref="AY28">
    <cfRule type="cellIs" dxfId="9833" priority="1258" operator="lessThan">
      <formula>$C$4</formula>
    </cfRule>
  </conditionalFormatting>
  <conditionalFormatting sqref="AY29">
    <cfRule type="cellIs" dxfId="9832" priority="1259" operator="lessThan">
      <formula>$C$4</formula>
    </cfRule>
  </conditionalFormatting>
  <conditionalFormatting sqref="AY30">
    <cfRule type="cellIs" dxfId="9831" priority="1260" operator="lessThan">
      <formula>$C$4</formula>
    </cfRule>
  </conditionalFormatting>
  <conditionalFormatting sqref="AY31">
    <cfRule type="cellIs" dxfId="9830" priority="1261" operator="lessThan">
      <formula>$C$4</formula>
    </cfRule>
  </conditionalFormatting>
  <conditionalFormatting sqref="AY32">
    <cfRule type="cellIs" dxfId="9829" priority="1262" operator="lessThan">
      <formula>$C$4</formula>
    </cfRule>
  </conditionalFormatting>
  <conditionalFormatting sqref="AY33">
    <cfRule type="cellIs" dxfId="9828" priority="1263" operator="lessThan">
      <formula>$C$4</formula>
    </cfRule>
  </conditionalFormatting>
  <conditionalFormatting sqref="AY34">
    <cfRule type="cellIs" dxfId="9827" priority="1264" operator="lessThan">
      <formula>$C$4</formula>
    </cfRule>
  </conditionalFormatting>
  <conditionalFormatting sqref="AY35">
    <cfRule type="cellIs" dxfId="9826" priority="1265" operator="lessThan">
      <formula>$C$4</formula>
    </cfRule>
  </conditionalFormatting>
  <conditionalFormatting sqref="AY36">
    <cfRule type="cellIs" dxfId="9825" priority="1266" operator="lessThan">
      <formula>$C$4</formula>
    </cfRule>
  </conditionalFormatting>
  <conditionalFormatting sqref="AY37">
    <cfRule type="cellIs" dxfId="9824" priority="1267" operator="lessThan">
      <formula>$C$4</formula>
    </cfRule>
  </conditionalFormatting>
  <conditionalFormatting sqref="AY38">
    <cfRule type="cellIs" dxfId="9823" priority="1268" operator="lessThan">
      <formula>$C$4</formula>
    </cfRule>
  </conditionalFormatting>
  <conditionalFormatting sqref="AY39">
    <cfRule type="cellIs" dxfId="9822" priority="1269" operator="lessThan">
      <formula>$C$4</formula>
    </cfRule>
  </conditionalFormatting>
  <conditionalFormatting sqref="AY40">
    <cfRule type="cellIs" dxfId="9821" priority="1270" operator="lessThan">
      <formula>$C$4</formula>
    </cfRule>
  </conditionalFormatting>
  <conditionalFormatting sqref="AY41">
    <cfRule type="cellIs" dxfId="9820" priority="1271" operator="lessThan">
      <formula>$C$4</formula>
    </cfRule>
  </conditionalFormatting>
  <conditionalFormatting sqref="AY42">
    <cfRule type="cellIs" dxfId="9819" priority="1272" operator="lessThan">
      <formula>$C$4</formula>
    </cfRule>
  </conditionalFormatting>
  <conditionalFormatting sqref="AY43">
    <cfRule type="cellIs" dxfId="9818" priority="1273" operator="lessThan">
      <formula>$C$4</formula>
    </cfRule>
  </conditionalFormatting>
  <conditionalFormatting sqref="AY44">
    <cfRule type="cellIs" dxfId="9817" priority="1274" operator="lessThan">
      <formula>$C$4</formula>
    </cfRule>
  </conditionalFormatting>
  <conditionalFormatting sqref="AY45">
    <cfRule type="cellIs" dxfId="9816" priority="1275" operator="lessThan">
      <formula>$C$4</formula>
    </cfRule>
  </conditionalFormatting>
  <conditionalFormatting sqref="AY46">
    <cfRule type="cellIs" dxfId="9815" priority="1276" operator="lessThan">
      <formula>$C$4</formula>
    </cfRule>
  </conditionalFormatting>
  <conditionalFormatting sqref="AY47">
    <cfRule type="cellIs" dxfId="9814" priority="1277" operator="lessThan">
      <formula>$C$4</formula>
    </cfRule>
  </conditionalFormatting>
  <conditionalFormatting sqref="AY48">
    <cfRule type="cellIs" dxfId="9813" priority="1278" operator="lessThan">
      <formula>$C$4</formula>
    </cfRule>
  </conditionalFormatting>
  <conditionalFormatting sqref="AY49">
    <cfRule type="cellIs" dxfId="9812" priority="1279" operator="lessThan">
      <formula>$C$4</formula>
    </cfRule>
  </conditionalFormatting>
  <conditionalFormatting sqref="AY50">
    <cfRule type="cellIs" dxfId="9811" priority="1280" operator="lessThan">
      <formula>$C$4</formula>
    </cfRule>
  </conditionalFormatting>
  <conditionalFormatting sqref="AZ11">
    <cfRule type="cellIs" dxfId="9810" priority="1281" operator="lessThan">
      <formula>$C$4</formula>
    </cfRule>
  </conditionalFormatting>
  <conditionalFormatting sqref="AZ12">
    <cfRule type="cellIs" dxfId="9809" priority="1282" operator="lessThan">
      <formula>$C$4</formula>
    </cfRule>
  </conditionalFormatting>
  <conditionalFormatting sqref="AZ13">
    <cfRule type="cellIs" dxfId="9808" priority="1283" operator="lessThan">
      <formula>$C$4</formula>
    </cfRule>
  </conditionalFormatting>
  <conditionalFormatting sqref="AZ14">
    <cfRule type="cellIs" dxfId="9807" priority="1284" operator="lessThan">
      <formula>$C$4</formula>
    </cfRule>
  </conditionalFormatting>
  <conditionalFormatting sqref="AZ15">
    <cfRule type="cellIs" dxfId="9806" priority="1285" operator="lessThan">
      <formula>$C$4</formula>
    </cfRule>
  </conditionalFormatting>
  <conditionalFormatting sqref="AZ16">
    <cfRule type="cellIs" dxfId="9805" priority="1286" operator="lessThan">
      <formula>$C$4</formula>
    </cfRule>
  </conditionalFormatting>
  <conditionalFormatting sqref="AZ17">
    <cfRule type="cellIs" dxfId="9804" priority="1287" operator="lessThan">
      <formula>$C$4</formula>
    </cfRule>
  </conditionalFormatting>
  <conditionalFormatting sqref="AZ18">
    <cfRule type="cellIs" dxfId="9803" priority="1288" operator="lessThan">
      <formula>$C$4</formula>
    </cfRule>
  </conditionalFormatting>
  <conditionalFormatting sqref="AZ19">
    <cfRule type="cellIs" dxfId="9802" priority="1289" operator="lessThan">
      <formula>$C$4</formula>
    </cfRule>
  </conditionalFormatting>
  <conditionalFormatting sqref="AZ20">
    <cfRule type="cellIs" dxfId="9801" priority="1290" operator="lessThan">
      <formula>$C$4</formula>
    </cfRule>
  </conditionalFormatting>
  <conditionalFormatting sqref="AZ21">
    <cfRule type="cellIs" dxfId="9800" priority="1291" operator="lessThan">
      <formula>$C$4</formula>
    </cfRule>
  </conditionalFormatting>
  <conditionalFormatting sqref="AZ22">
    <cfRule type="cellIs" dxfId="9799" priority="1292" operator="lessThan">
      <formula>$C$4</formula>
    </cfRule>
  </conditionalFormatting>
  <conditionalFormatting sqref="AZ23">
    <cfRule type="cellIs" dxfId="9798" priority="1293" operator="lessThan">
      <formula>$C$4</formula>
    </cfRule>
  </conditionalFormatting>
  <conditionalFormatting sqref="AZ24">
    <cfRule type="cellIs" dxfId="9797" priority="1294" operator="lessThan">
      <formula>$C$4</formula>
    </cfRule>
  </conditionalFormatting>
  <conditionalFormatting sqref="AZ25">
    <cfRule type="cellIs" dxfId="9796" priority="1295" operator="lessThan">
      <formula>$C$4</formula>
    </cfRule>
  </conditionalFormatting>
  <conditionalFormatting sqref="AZ26">
    <cfRule type="cellIs" dxfId="9795" priority="1296" operator="lessThan">
      <formula>$C$4</formula>
    </cfRule>
  </conditionalFormatting>
  <conditionalFormatting sqref="AZ27">
    <cfRule type="cellIs" dxfId="9794" priority="1297" operator="lessThan">
      <formula>$C$4</formula>
    </cfRule>
  </conditionalFormatting>
  <conditionalFormatting sqref="AZ28">
    <cfRule type="cellIs" dxfId="9793" priority="1298" operator="lessThan">
      <formula>$C$4</formula>
    </cfRule>
  </conditionalFormatting>
  <conditionalFormatting sqref="AZ29">
    <cfRule type="cellIs" dxfId="9792" priority="1299" operator="lessThan">
      <formula>$C$4</formula>
    </cfRule>
  </conditionalFormatting>
  <conditionalFormatting sqref="AZ30">
    <cfRule type="cellIs" dxfId="9791" priority="1300" operator="lessThan">
      <formula>$C$4</formula>
    </cfRule>
  </conditionalFormatting>
  <conditionalFormatting sqref="AZ31">
    <cfRule type="cellIs" dxfId="9790" priority="1301" operator="lessThan">
      <formula>$C$4</formula>
    </cfRule>
  </conditionalFormatting>
  <conditionalFormatting sqref="AZ32">
    <cfRule type="cellIs" dxfId="9789" priority="1302" operator="lessThan">
      <formula>$C$4</formula>
    </cfRule>
  </conditionalFormatting>
  <conditionalFormatting sqref="AZ33">
    <cfRule type="cellIs" dxfId="9788" priority="1303" operator="lessThan">
      <formula>$C$4</formula>
    </cfRule>
  </conditionalFormatting>
  <conditionalFormatting sqref="AZ34">
    <cfRule type="cellIs" dxfId="9787" priority="1304" operator="lessThan">
      <formula>$C$4</formula>
    </cfRule>
  </conditionalFormatting>
  <conditionalFormatting sqref="AZ35">
    <cfRule type="cellIs" dxfId="9786" priority="1305" operator="lessThan">
      <formula>$C$4</formula>
    </cfRule>
  </conditionalFormatting>
  <conditionalFormatting sqref="AZ36">
    <cfRule type="cellIs" dxfId="9785" priority="1306" operator="lessThan">
      <formula>$C$4</formula>
    </cfRule>
  </conditionalFormatting>
  <conditionalFormatting sqref="AZ37">
    <cfRule type="cellIs" dxfId="9784" priority="1307" operator="lessThan">
      <formula>$C$4</formula>
    </cfRule>
  </conditionalFormatting>
  <conditionalFormatting sqref="AZ38">
    <cfRule type="cellIs" dxfId="9783" priority="1308" operator="lessThan">
      <formula>$C$4</formula>
    </cfRule>
  </conditionalFormatting>
  <conditionalFormatting sqref="AZ39">
    <cfRule type="cellIs" dxfId="9782" priority="1309" operator="lessThan">
      <formula>$C$4</formula>
    </cfRule>
  </conditionalFormatting>
  <conditionalFormatting sqref="AZ40">
    <cfRule type="cellIs" dxfId="9781" priority="1310" operator="lessThan">
      <formula>$C$4</formula>
    </cfRule>
  </conditionalFormatting>
  <conditionalFormatting sqref="AZ41">
    <cfRule type="cellIs" dxfId="9780" priority="1311" operator="lessThan">
      <formula>$C$4</formula>
    </cfRule>
  </conditionalFormatting>
  <conditionalFormatting sqref="AZ42">
    <cfRule type="cellIs" dxfId="9779" priority="1312" operator="lessThan">
      <formula>$C$4</formula>
    </cfRule>
  </conditionalFormatting>
  <conditionalFormatting sqref="AZ43">
    <cfRule type="cellIs" dxfId="9778" priority="1313" operator="lessThan">
      <formula>$C$4</formula>
    </cfRule>
  </conditionalFormatting>
  <conditionalFormatting sqref="AZ44">
    <cfRule type="cellIs" dxfId="9777" priority="1314" operator="lessThan">
      <formula>$C$4</formula>
    </cfRule>
  </conditionalFormatting>
  <conditionalFormatting sqref="AZ45">
    <cfRule type="cellIs" dxfId="9776" priority="1315" operator="lessThan">
      <formula>$C$4</formula>
    </cfRule>
  </conditionalFormatting>
  <conditionalFormatting sqref="AZ46">
    <cfRule type="cellIs" dxfId="9775" priority="1316" operator="lessThan">
      <formula>$C$4</formula>
    </cfRule>
  </conditionalFormatting>
  <conditionalFormatting sqref="AZ47">
    <cfRule type="cellIs" dxfId="9774" priority="1317" operator="lessThan">
      <formula>$C$4</formula>
    </cfRule>
  </conditionalFormatting>
  <conditionalFormatting sqref="AZ48">
    <cfRule type="cellIs" dxfId="9773" priority="1318" operator="lessThan">
      <formula>$C$4</formula>
    </cfRule>
  </conditionalFormatting>
  <conditionalFormatting sqref="AZ49">
    <cfRule type="cellIs" dxfId="9772" priority="1319" operator="lessThan">
      <formula>$C$4</formula>
    </cfRule>
  </conditionalFormatting>
  <conditionalFormatting sqref="AZ50">
    <cfRule type="cellIs" dxfId="9771" priority="1320" operator="lessThan">
      <formula>$C$4</formula>
    </cfRule>
  </conditionalFormatting>
  <conditionalFormatting sqref="BA11">
    <cfRule type="cellIs" dxfId="9770" priority="1321" operator="lessThan">
      <formula>$C$4</formula>
    </cfRule>
  </conditionalFormatting>
  <conditionalFormatting sqref="BA12">
    <cfRule type="cellIs" dxfId="9769" priority="1322" operator="lessThan">
      <formula>$C$4</formula>
    </cfRule>
  </conditionalFormatting>
  <conditionalFormatting sqref="BA13">
    <cfRule type="cellIs" dxfId="9768" priority="1323" operator="lessThan">
      <formula>$C$4</formula>
    </cfRule>
  </conditionalFormatting>
  <conditionalFormatting sqref="BA14">
    <cfRule type="cellIs" dxfId="9767" priority="1324" operator="lessThan">
      <formula>$C$4</formula>
    </cfRule>
  </conditionalFormatting>
  <conditionalFormatting sqref="BA15">
    <cfRule type="cellIs" dxfId="9766" priority="1325" operator="lessThan">
      <formula>$C$4</formula>
    </cfRule>
  </conditionalFormatting>
  <conditionalFormatting sqref="BA16">
    <cfRule type="cellIs" dxfId="9765" priority="1326" operator="lessThan">
      <formula>$C$4</formula>
    </cfRule>
  </conditionalFormatting>
  <conditionalFormatting sqref="BA17">
    <cfRule type="cellIs" dxfId="9764" priority="1327" operator="lessThan">
      <formula>$C$4</formula>
    </cfRule>
  </conditionalFormatting>
  <conditionalFormatting sqref="BA18">
    <cfRule type="cellIs" dxfId="9763" priority="1328" operator="lessThan">
      <formula>$C$4</formula>
    </cfRule>
  </conditionalFormatting>
  <conditionalFormatting sqref="BA19">
    <cfRule type="cellIs" dxfId="9762" priority="1329" operator="lessThan">
      <formula>$C$4</formula>
    </cfRule>
  </conditionalFormatting>
  <conditionalFormatting sqref="BA20">
    <cfRule type="cellIs" dxfId="9761" priority="1330" operator="lessThan">
      <formula>$C$4</formula>
    </cfRule>
  </conditionalFormatting>
  <conditionalFormatting sqref="BA21">
    <cfRule type="cellIs" dxfId="9760" priority="1331" operator="lessThan">
      <formula>$C$4</formula>
    </cfRule>
  </conditionalFormatting>
  <conditionalFormatting sqref="BA22">
    <cfRule type="cellIs" dxfId="9759" priority="1332" operator="lessThan">
      <formula>$C$4</formula>
    </cfRule>
  </conditionalFormatting>
  <conditionalFormatting sqref="BA23">
    <cfRule type="cellIs" dxfId="9758" priority="1333" operator="lessThan">
      <formula>$C$4</formula>
    </cfRule>
  </conditionalFormatting>
  <conditionalFormatting sqref="BA24">
    <cfRule type="cellIs" dxfId="9757" priority="1334" operator="lessThan">
      <formula>$C$4</formula>
    </cfRule>
  </conditionalFormatting>
  <conditionalFormatting sqref="BA25">
    <cfRule type="cellIs" dxfId="9756" priority="1335" operator="lessThan">
      <formula>$C$4</formula>
    </cfRule>
  </conditionalFormatting>
  <conditionalFormatting sqref="BA26">
    <cfRule type="cellIs" dxfId="9755" priority="1336" operator="lessThan">
      <formula>$C$4</formula>
    </cfRule>
  </conditionalFormatting>
  <conditionalFormatting sqref="BA27">
    <cfRule type="cellIs" dxfId="9754" priority="1337" operator="lessThan">
      <formula>$C$4</formula>
    </cfRule>
  </conditionalFormatting>
  <conditionalFormatting sqref="BA28">
    <cfRule type="cellIs" dxfId="9753" priority="1338" operator="lessThan">
      <formula>$C$4</formula>
    </cfRule>
  </conditionalFormatting>
  <conditionalFormatting sqref="BA29">
    <cfRule type="cellIs" dxfId="9752" priority="1339" operator="lessThan">
      <formula>$C$4</formula>
    </cfRule>
  </conditionalFormatting>
  <conditionalFormatting sqref="BA30">
    <cfRule type="cellIs" dxfId="9751" priority="1340" operator="lessThan">
      <formula>$C$4</formula>
    </cfRule>
  </conditionalFormatting>
  <conditionalFormatting sqref="BA31">
    <cfRule type="cellIs" dxfId="9750" priority="1341" operator="lessThan">
      <formula>$C$4</formula>
    </cfRule>
  </conditionalFormatting>
  <conditionalFormatting sqref="BA32">
    <cfRule type="cellIs" dxfId="9749" priority="1342" operator="lessThan">
      <formula>$C$4</formula>
    </cfRule>
  </conditionalFormatting>
  <conditionalFormatting sqref="BA33">
    <cfRule type="cellIs" dxfId="9748" priority="1343" operator="lessThan">
      <formula>$C$4</formula>
    </cfRule>
  </conditionalFormatting>
  <conditionalFormatting sqref="BA34">
    <cfRule type="cellIs" dxfId="9747" priority="1344" operator="lessThan">
      <formula>$C$4</formula>
    </cfRule>
  </conditionalFormatting>
  <conditionalFormatting sqref="BA35">
    <cfRule type="cellIs" dxfId="9746" priority="1345" operator="lessThan">
      <formula>$C$4</formula>
    </cfRule>
  </conditionalFormatting>
  <conditionalFormatting sqref="BA36">
    <cfRule type="cellIs" dxfId="9745" priority="1346" operator="lessThan">
      <formula>$C$4</formula>
    </cfRule>
  </conditionalFormatting>
  <conditionalFormatting sqref="BA37">
    <cfRule type="cellIs" dxfId="9744" priority="1347" operator="lessThan">
      <formula>$C$4</formula>
    </cfRule>
  </conditionalFormatting>
  <conditionalFormatting sqref="BA38">
    <cfRule type="cellIs" dxfId="9743" priority="1348" operator="lessThan">
      <formula>$C$4</formula>
    </cfRule>
  </conditionalFormatting>
  <conditionalFormatting sqref="BA39">
    <cfRule type="cellIs" dxfId="9742" priority="1349" operator="lessThan">
      <formula>$C$4</formula>
    </cfRule>
  </conditionalFormatting>
  <conditionalFormatting sqref="BA40">
    <cfRule type="cellIs" dxfId="9741" priority="1350" operator="lessThan">
      <formula>$C$4</formula>
    </cfRule>
  </conditionalFormatting>
  <conditionalFormatting sqref="BA41">
    <cfRule type="cellIs" dxfId="9740" priority="1351" operator="lessThan">
      <formula>$C$4</formula>
    </cfRule>
  </conditionalFormatting>
  <conditionalFormatting sqref="BA42">
    <cfRule type="cellIs" dxfId="9739" priority="1352" operator="lessThan">
      <formula>$C$4</formula>
    </cfRule>
  </conditionalFormatting>
  <conditionalFormatting sqref="BA43">
    <cfRule type="cellIs" dxfId="9738" priority="1353" operator="lessThan">
      <formula>$C$4</formula>
    </cfRule>
  </conditionalFormatting>
  <conditionalFormatting sqref="BA44">
    <cfRule type="cellIs" dxfId="9737" priority="1354" operator="lessThan">
      <formula>$C$4</formula>
    </cfRule>
  </conditionalFormatting>
  <conditionalFormatting sqref="BA45">
    <cfRule type="cellIs" dxfId="9736" priority="1355" operator="lessThan">
      <formula>$C$4</formula>
    </cfRule>
  </conditionalFormatting>
  <conditionalFormatting sqref="BA46">
    <cfRule type="cellIs" dxfId="9735" priority="1356" operator="lessThan">
      <formula>$C$4</formula>
    </cfRule>
  </conditionalFormatting>
  <conditionalFormatting sqref="BA47">
    <cfRule type="cellIs" dxfId="9734" priority="1357" operator="lessThan">
      <formula>$C$4</formula>
    </cfRule>
  </conditionalFormatting>
  <conditionalFormatting sqref="BA48">
    <cfRule type="cellIs" dxfId="9733" priority="1358" operator="lessThan">
      <formula>$C$4</formula>
    </cfRule>
  </conditionalFormatting>
  <conditionalFormatting sqref="BA49">
    <cfRule type="cellIs" dxfId="9732" priority="1359" operator="lessThan">
      <formula>$C$4</formula>
    </cfRule>
  </conditionalFormatting>
  <conditionalFormatting sqref="BA50">
    <cfRule type="cellIs" dxfId="9731" priority="1360" operator="lessThan">
      <formula>$C$4</formula>
    </cfRule>
  </conditionalFormatting>
  <conditionalFormatting sqref="BB11">
    <cfRule type="cellIs" dxfId="9730" priority="1361" operator="lessThan">
      <formula>$C$4</formula>
    </cfRule>
  </conditionalFormatting>
  <conditionalFormatting sqref="BB12">
    <cfRule type="cellIs" dxfId="9729" priority="1362" operator="lessThan">
      <formula>$C$4</formula>
    </cfRule>
  </conditionalFormatting>
  <conditionalFormatting sqref="BB13">
    <cfRule type="cellIs" dxfId="9728" priority="1363" operator="lessThan">
      <formula>$C$4</formula>
    </cfRule>
  </conditionalFormatting>
  <conditionalFormatting sqref="BB14">
    <cfRule type="cellIs" dxfId="9727" priority="1364" operator="lessThan">
      <formula>$C$4</formula>
    </cfRule>
  </conditionalFormatting>
  <conditionalFormatting sqref="BB15">
    <cfRule type="cellIs" dxfId="9726" priority="1365" operator="lessThan">
      <formula>$C$4</formula>
    </cfRule>
  </conditionalFormatting>
  <conditionalFormatting sqref="BB16">
    <cfRule type="cellIs" dxfId="9725" priority="1366" operator="lessThan">
      <formula>$C$4</formula>
    </cfRule>
  </conditionalFormatting>
  <conditionalFormatting sqref="BB17">
    <cfRule type="cellIs" dxfId="9724" priority="1367" operator="lessThan">
      <formula>$C$4</formula>
    </cfRule>
  </conditionalFormatting>
  <conditionalFormatting sqref="BB18">
    <cfRule type="cellIs" dxfId="9723" priority="1368" operator="lessThan">
      <formula>$C$4</formula>
    </cfRule>
  </conditionalFormatting>
  <conditionalFormatting sqref="BB19">
    <cfRule type="cellIs" dxfId="9722" priority="1369" operator="lessThan">
      <formula>$C$4</formula>
    </cfRule>
  </conditionalFormatting>
  <conditionalFormatting sqref="BB20">
    <cfRule type="cellIs" dxfId="9721" priority="1370" operator="lessThan">
      <formula>$C$4</formula>
    </cfRule>
  </conditionalFormatting>
  <conditionalFormatting sqref="BB21">
    <cfRule type="cellIs" dxfId="9720" priority="1371" operator="lessThan">
      <formula>$C$4</formula>
    </cfRule>
  </conditionalFormatting>
  <conditionalFormatting sqref="BB22">
    <cfRule type="cellIs" dxfId="9719" priority="1372" operator="lessThan">
      <formula>$C$4</formula>
    </cfRule>
  </conditionalFormatting>
  <conditionalFormatting sqref="BB23">
    <cfRule type="cellIs" dxfId="9718" priority="1373" operator="lessThan">
      <formula>$C$4</formula>
    </cfRule>
  </conditionalFormatting>
  <conditionalFormatting sqref="BB24">
    <cfRule type="cellIs" dxfId="9717" priority="1374" operator="lessThan">
      <formula>$C$4</formula>
    </cfRule>
  </conditionalFormatting>
  <conditionalFormatting sqref="BB25">
    <cfRule type="cellIs" dxfId="9716" priority="1375" operator="lessThan">
      <formula>$C$4</formula>
    </cfRule>
  </conditionalFormatting>
  <conditionalFormatting sqref="BB26">
    <cfRule type="cellIs" dxfId="9715" priority="1376" operator="lessThan">
      <formula>$C$4</formula>
    </cfRule>
  </conditionalFormatting>
  <conditionalFormatting sqref="BB27">
    <cfRule type="cellIs" dxfId="9714" priority="1377" operator="lessThan">
      <formula>$C$4</formula>
    </cfRule>
  </conditionalFormatting>
  <conditionalFormatting sqref="BB28">
    <cfRule type="cellIs" dxfId="9713" priority="1378" operator="lessThan">
      <formula>$C$4</formula>
    </cfRule>
  </conditionalFormatting>
  <conditionalFormatting sqref="BB29">
    <cfRule type="cellIs" dxfId="9712" priority="1379" operator="lessThan">
      <formula>$C$4</formula>
    </cfRule>
  </conditionalFormatting>
  <conditionalFormatting sqref="BB30">
    <cfRule type="cellIs" dxfId="9711" priority="1380" operator="lessThan">
      <formula>$C$4</formula>
    </cfRule>
  </conditionalFormatting>
  <conditionalFormatting sqref="BB31">
    <cfRule type="cellIs" dxfId="9710" priority="1381" operator="lessThan">
      <formula>$C$4</formula>
    </cfRule>
  </conditionalFormatting>
  <conditionalFormatting sqref="BB32">
    <cfRule type="cellIs" dxfId="9709" priority="1382" operator="lessThan">
      <formula>$C$4</formula>
    </cfRule>
  </conditionalFormatting>
  <conditionalFormatting sqref="BB33">
    <cfRule type="cellIs" dxfId="9708" priority="1383" operator="lessThan">
      <formula>$C$4</formula>
    </cfRule>
  </conditionalFormatting>
  <conditionalFormatting sqref="BB34">
    <cfRule type="cellIs" dxfId="9707" priority="1384" operator="lessThan">
      <formula>$C$4</formula>
    </cfRule>
  </conditionalFormatting>
  <conditionalFormatting sqref="BB35">
    <cfRule type="cellIs" dxfId="9706" priority="1385" operator="lessThan">
      <formula>$C$4</formula>
    </cfRule>
  </conditionalFormatting>
  <conditionalFormatting sqref="BB36">
    <cfRule type="cellIs" dxfId="9705" priority="1386" operator="lessThan">
      <formula>$C$4</formula>
    </cfRule>
  </conditionalFormatting>
  <conditionalFormatting sqref="BB37">
    <cfRule type="cellIs" dxfId="9704" priority="1387" operator="lessThan">
      <formula>$C$4</formula>
    </cfRule>
  </conditionalFormatting>
  <conditionalFormatting sqref="BB38">
    <cfRule type="cellIs" dxfId="9703" priority="1388" operator="lessThan">
      <formula>$C$4</formula>
    </cfRule>
  </conditionalFormatting>
  <conditionalFormatting sqref="BB39">
    <cfRule type="cellIs" dxfId="9702" priority="1389" operator="lessThan">
      <formula>$C$4</formula>
    </cfRule>
  </conditionalFormatting>
  <conditionalFormatting sqref="BB40">
    <cfRule type="cellIs" dxfId="9701" priority="1390" operator="lessThan">
      <formula>$C$4</formula>
    </cfRule>
  </conditionalFormatting>
  <conditionalFormatting sqref="BB41">
    <cfRule type="cellIs" dxfId="9700" priority="1391" operator="lessThan">
      <formula>$C$4</formula>
    </cfRule>
  </conditionalFormatting>
  <conditionalFormatting sqref="BB42">
    <cfRule type="cellIs" dxfId="9699" priority="1392" operator="lessThan">
      <formula>$C$4</formula>
    </cfRule>
  </conditionalFormatting>
  <conditionalFormatting sqref="BB43">
    <cfRule type="cellIs" dxfId="9698" priority="1393" operator="lessThan">
      <formula>$C$4</formula>
    </cfRule>
  </conditionalFormatting>
  <conditionalFormatting sqref="BB44">
    <cfRule type="cellIs" dxfId="9697" priority="1394" operator="lessThan">
      <formula>$C$4</formula>
    </cfRule>
  </conditionalFormatting>
  <conditionalFormatting sqref="BB45">
    <cfRule type="cellIs" dxfId="9696" priority="1395" operator="lessThan">
      <formula>$C$4</formula>
    </cfRule>
  </conditionalFormatting>
  <conditionalFormatting sqref="BB46">
    <cfRule type="cellIs" dxfId="9695" priority="1396" operator="lessThan">
      <formula>$C$4</formula>
    </cfRule>
  </conditionalFormatting>
  <conditionalFormatting sqref="BB47">
    <cfRule type="cellIs" dxfId="9694" priority="1397" operator="lessThan">
      <formula>$C$4</formula>
    </cfRule>
  </conditionalFormatting>
  <conditionalFormatting sqref="BB48">
    <cfRule type="cellIs" dxfId="9693" priority="1398" operator="lessThan">
      <formula>$C$4</formula>
    </cfRule>
  </conditionalFormatting>
  <conditionalFormatting sqref="BB49">
    <cfRule type="cellIs" dxfId="9692" priority="1399" operator="lessThan">
      <formula>$C$4</formula>
    </cfRule>
  </conditionalFormatting>
  <conditionalFormatting sqref="BB50">
    <cfRule type="cellIs" dxfId="9691" priority="1400" operator="lessThan">
      <formula>$C$4</formula>
    </cfRule>
  </conditionalFormatting>
  <conditionalFormatting sqref="BC11">
    <cfRule type="cellIs" dxfId="9690" priority="1401" operator="lessThan">
      <formula>$C$4</formula>
    </cfRule>
  </conditionalFormatting>
  <conditionalFormatting sqref="BC12">
    <cfRule type="cellIs" dxfId="9689" priority="1402" operator="lessThan">
      <formula>$C$4</formula>
    </cfRule>
  </conditionalFormatting>
  <conditionalFormatting sqref="BC13">
    <cfRule type="cellIs" dxfId="9688" priority="1403" operator="lessThan">
      <formula>$C$4</formula>
    </cfRule>
  </conditionalFormatting>
  <conditionalFormatting sqref="BC14">
    <cfRule type="cellIs" dxfId="9687" priority="1404" operator="lessThan">
      <formula>$C$4</formula>
    </cfRule>
  </conditionalFormatting>
  <conditionalFormatting sqref="BC15">
    <cfRule type="cellIs" dxfId="9686" priority="1405" operator="lessThan">
      <formula>$C$4</formula>
    </cfRule>
  </conditionalFormatting>
  <conditionalFormatting sqref="BC16">
    <cfRule type="cellIs" dxfId="9685" priority="1406" operator="lessThan">
      <formula>$C$4</formula>
    </cfRule>
  </conditionalFormatting>
  <conditionalFormatting sqref="BC17">
    <cfRule type="cellIs" dxfId="9684" priority="1407" operator="lessThan">
      <formula>$C$4</formula>
    </cfRule>
  </conditionalFormatting>
  <conditionalFormatting sqref="BC18">
    <cfRule type="cellIs" dxfId="9683" priority="1408" operator="lessThan">
      <formula>$C$4</formula>
    </cfRule>
  </conditionalFormatting>
  <conditionalFormatting sqref="BC19">
    <cfRule type="cellIs" dxfId="9682" priority="1409" operator="lessThan">
      <formula>$C$4</formula>
    </cfRule>
  </conditionalFormatting>
  <conditionalFormatting sqref="BC20">
    <cfRule type="cellIs" dxfId="9681" priority="1410" operator="lessThan">
      <formula>$C$4</formula>
    </cfRule>
  </conditionalFormatting>
  <conditionalFormatting sqref="BC21">
    <cfRule type="cellIs" dxfId="9680" priority="1411" operator="lessThan">
      <formula>$C$4</formula>
    </cfRule>
  </conditionalFormatting>
  <conditionalFormatting sqref="BC22">
    <cfRule type="cellIs" dxfId="9679" priority="1412" operator="lessThan">
      <formula>$C$4</formula>
    </cfRule>
  </conditionalFormatting>
  <conditionalFormatting sqref="BC23">
    <cfRule type="cellIs" dxfId="9678" priority="1413" operator="lessThan">
      <formula>$C$4</formula>
    </cfRule>
  </conditionalFormatting>
  <conditionalFormatting sqref="BC24">
    <cfRule type="cellIs" dxfId="9677" priority="1414" operator="lessThan">
      <formula>$C$4</formula>
    </cfRule>
  </conditionalFormatting>
  <conditionalFormatting sqref="BC25">
    <cfRule type="cellIs" dxfId="9676" priority="1415" operator="lessThan">
      <formula>$C$4</formula>
    </cfRule>
  </conditionalFormatting>
  <conditionalFormatting sqref="BC26">
    <cfRule type="cellIs" dxfId="9675" priority="1416" operator="lessThan">
      <formula>$C$4</formula>
    </cfRule>
  </conditionalFormatting>
  <conditionalFormatting sqref="BC27">
    <cfRule type="cellIs" dxfId="9674" priority="1417" operator="lessThan">
      <formula>$C$4</formula>
    </cfRule>
  </conditionalFormatting>
  <conditionalFormatting sqref="BC28">
    <cfRule type="cellIs" dxfId="9673" priority="1418" operator="lessThan">
      <formula>$C$4</formula>
    </cfRule>
  </conditionalFormatting>
  <conditionalFormatting sqref="BC29">
    <cfRule type="cellIs" dxfId="9672" priority="1419" operator="lessThan">
      <formula>$C$4</formula>
    </cfRule>
  </conditionalFormatting>
  <conditionalFormatting sqref="BC30">
    <cfRule type="cellIs" dxfId="9671" priority="1420" operator="lessThan">
      <formula>$C$4</formula>
    </cfRule>
  </conditionalFormatting>
  <conditionalFormatting sqref="BC31">
    <cfRule type="cellIs" dxfId="9670" priority="1421" operator="lessThan">
      <formula>$C$4</formula>
    </cfRule>
  </conditionalFormatting>
  <conditionalFormatting sqref="BC32">
    <cfRule type="cellIs" dxfId="9669" priority="1422" operator="lessThan">
      <formula>$C$4</formula>
    </cfRule>
  </conditionalFormatting>
  <conditionalFormatting sqref="BC33">
    <cfRule type="cellIs" dxfId="9668" priority="1423" operator="lessThan">
      <formula>$C$4</formula>
    </cfRule>
  </conditionalFormatting>
  <conditionalFormatting sqref="BC34">
    <cfRule type="cellIs" dxfId="9667" priority="1424" operator="lessThan">
      <formula>$C$4</formula>
    </cfRule>
  </conditionalFormatting>
  <conditionalFormatting sqref="BC35">
    <cfRule type="cellIs" dxfId="9666" priority="1425" operator="lessThan">
      <formula>$C$4</formula>
    </cfRule>
  </conditionalFormatting>
  <conditionalFormatting sqref="BC36">
    <cfRule type="cellIs" dxfId="9665" priority="1426" operator="lessThan">
      <formula>$C$4</formula>
    </cfRule>
  </conditionalFormatting>
  <conditionalFormatting sqref="BC37">
    <cfRule type="cellIs" dxfId="9664" priority="1427" operator="lessThan">
      <formula>$C$4</formula>
    </cfRule>
  </conditionalFormatting>
  <conditionalFormatting sqref="BC38">
    <cfRule type="cellIs" dxfId="9663" priority="1428" operator="lessThan">
      <formula>$C$4</formula>
    </cfRule>
  </conditionalFormatting>
  <conditionalFormatting sqref="BC39">
    <cfRule type="cellIs" dxfId="9662" priority="1429" operator="lessThan">
      <formula>$C$4</formula>
    </cfRule>
  </conditionalFormatting>
  <conditionalFormatting sqref="BC40">
    <cfRule type="cellIs" dxfId="9661" priority="1430" operator="lessThan">
      <formula>$C$4</formula>
    </cfRule>
  </conditionalFormatting>
  <conditionalFormatting sqref="BC41">
    <cfRule type="cellIs" dxfId="9660" priority="1431" operator="lessThan">
      <formula>$C$4</formula>
    </cfRule>
  </conditionalFormatting>
  <conditionalFormatting sqref="BC42">
    <cfRule type="cellIs" dxfId="9659" priority="1432" operator="lessThan">
      <formula>$C$4</formula>
    </cfRule>
  </conditionalFormatting>
  <conditionalFormatting sqref="BC43">
    <cfRule type="cellIs" dxfId="9658" priority="1433" operator="lessThan">
      <formula>$C$4</formula>
    </cfRule>
  </conditionalFormatting>
  <conditionalFormatting sqref="BC44">
    <cfRule type="cellIs" dxfId="9657" priority="1434" operator="lessThan">
      <formula>$C$4</formula>
    </cfRule>
  </conditionalFormatting>
  <conditionalFormatting sqref="BC45">
    <cfRule type="cellIs" dxfId="9656" priority="1435" operator="lessThan">
      <formula>$C$4</formula>
    </cfRule>
  </conditionalFormatting>
  <conditionalFormatting sqref="BC46">
    <cfRule type="cellIs" dxfId="9655" priority="1436" operator="lessThan">
      <formula>$C$4</formula>
    </cfRule>
  </conditionalFormatting>
  <conditionalFormatting sqref="BC47">
    <cfRule type="cellIs" dxfId="9654" priority="1437" operator="lessThan">
      <formula>$C$4</formula>
    </cfRule>
  </conditionalFormatting>
  <conditionalFormatting sqref="BC48">
    <cfRule type="cellIs" dxfId="9653" priority="1438" operator="lessThan">
      <formula>$C$4</formula>
    </cfRule>
  </conditionalFormatting>
  <conditionalFormatting sqref="BC49">
    <cfRule type="cellIs" dxfId="9652" priority="1439" operator="lessThan">
      <formula>$C$4</formula>
    </cfRule>
  </conditionalFormatting>
  <conditionalFormatting sqref="BC50">
    <cfRule type="cellIs" dxfId="9651" priority="1440" operator="lessThan">
      <formula>$C$4</formula>
    </cfRule>
  </conditionalFormatting>
  <conditionalFormatting sqref="BD11">
    <cfRule type="cellIs" dxfId="9650" priority="1441" operator="lessThan">
      <formula>$C$4</formula>
    </cfRule>
  </conditionalFormatting>
  <conditionalFormatting sqref="BD12">
    <cfRule type="cellIs" dxfId="9649" priority="1442" operator="lessThan">
      <formula>$C$4</formula>
    </cfRule>
  </conditionalFormatting>
  <conditionalFormatting sqref="BD13">
    <cfRule type="cellIs" dxfId="9648" priority="1443" operator="lessThan">
      <formula>$C$4</formula>
    </cfRule>
  </conditionalFormatting>
  <conditionalFormatting sqref="BD14">
    <cfRule type="cellIs" dxfId="9647" priority="1444" operator="lessThan">
      <formula>$C$4</formula>
    </cfRule>
  </conditionalFormatting>
  <conditionalFormatting sqref="BD15">
    <cfRule type="cellIs" dxfId="9646" priority="1445" operator="lessThan">
      <formula>$C$4</formula>
    </cfRule>
  </conditionalFormatting>
  <conditionalFormatting sqref="BD16">
    <cfRule type="cellIs" dxfId="9645" priority="1446" operator="lessThan">
      <formula>$C$4</formula>
    </cfRule>
  </conditionalFormatting>
  <conditionalFormatting sqref="BD17">
    <cfRule type="cellIs" dxfId="9644" priority="1447" operator="lessThan">
      <formula>$C$4</formula>
    </cfRule>
  </conditionalFormatting>
  <conditionalFormatting sqref="BD18">
    <cfRule type="cellIs" dxfId="9643" priority="1448" operator="lessThan">
      <formula>$C$4</formula>
    </cfRule>
  </conditionalFormatting>
  <conditionalFormatting sqref="BD19">
    <cfRule type="cellIs" dxfId="9642" priority="1449" operator="lessThan">
      <formula>$C$4</formula>
    </cfRule>
  </conditionalFormatting>
  <conditionalFormatting sqref="BD20">
    <cfRule type="cellIs" dxfId="9641" priority="1450" operator="lessThan">
      <formula>$C$4</formula>
    </cfRule>
  </conditionalFormatting>
  <conditionalFormatting sqref="BD21">
    <cfRule type="cellIs" dxfId="9640" priority="1451" operator="lessThan">
      <formula>$C$4</formula>
    </cfRule>
  </conditionalFormatting>
  <conditionalFormatting sqref="BD22">
    <cfRule type="cellIs" dxfId="9639" priority="1452" operator="lessThan">
      <formula>$C$4</formula>
    </cfRule>
  </conditionalFormatting>
  <conditionalFormatting sqref="BD23">
    <cfRule type="cellIs" dxfId="9638" priority="1453" operator="lessThan">
      <formula>$C$4</formula>
    </cfRule>
  </conditionalFormatting>
  <conditionalFormatting sqref="BD24">
    <cfRule type="cellIs" dxfId="9637" priority="1454" operator="lessThan">
      <formula>$C$4</formula>
    </cfRule>
  </conditionalFormatting>
  <conditionalFormatting sqref="BD25">
    <cfRule type="cellIs" dxfId="9636" priority="1455" operator="lessThan">
      <formula>$C$4</formula>
    </cfRule>
  </conditionalFormatting>
  <conditionalFormatting sqref="BD26">
    <cfRule type="cellIs" dxfId="9635" priority="1456" operator="lessThan">
      <formula>$C$4</formula>
    </cfRule>
  </conditionalFormatting>
  <conditionalFormatting sqref="BD27">
    <cfRule type="cellIs" dxfId="9634" priority="1457" operator="lessThan">
      <formula>$C$4</formula>
    </cfRule>
  </conditionalFormatting>
  <conditionalFormatting sqref="BD28">
    <cfRule type="cellIs" dxfId="9633" priority="1458" operator="lessThan">
      <formula>$C$4</formula>
    </cfRule>
  </conditionalFormatting>
  <conditionalFormatting sqref="BD29">
    <cfRule type="cellIs" dxfId="9632" priority="1459" operator="lessThan">
      <formula>$C$4</formula>
    </cfRule>
  </conditionalFormatting>
  <conditionalFormatting sqref="BD30">
    <cfRule type="cellIs" dxfId="9631" priority="1460" operator="lessThan">
      <formula>$C$4</formula>
    </cfRule>
  </conditionalFormatting>
  <conditionalFormatting sqref="BD31">
    <cfRule type="cellIs" dxfId="9630" priority="1461" operator="lessThan">
      <formula>$C$4</formula>
    </cfRule>
  </conditionalFormatting>
  <conditionalFormatting sqref="BD32">
    <cfRule type="cellIs" dxfId="9629" priority="1462" operator="lessThan">
      <formula>$C$4</formula>
    </cfRule>
  </conditionalFormatting>
  <conditionalFormatting sqref="BD33">
    <cfRule type="cellIs" dxfId="9628" priority="1463" operator="lessThan">
      <formula>$C$4</formula>
    </cfRule>
  </conditionalFormatting>
  <conditionalFormatting sqref="BD34">
    <cfRule type="cellIs" dxfId="9627" priority="1464" operator="lessThan">
      <formula>$C$4</formula>
    </cfRule>
  </conditionalFormatting>
  <conditionalFormatting sqref="BD35">
    <cfRule type="cellIs" dxfId="9626" priority="1465" operator="lessThan">
      <formula>$C$4</formula>
    </cfRule>
  </conditionalFormatting>
  <conditionalFormatting sqref="BD36">
    <cfRule type="cellIs" dxfId="9625" priority="1466" operator="lessThan">
      <formula>$C$4</formula>
    </cfRule>
  </conditionalFormatting>
  <conditionalFormatting sqref="BD37">
    <cfRule type="cellIs" dxfId="9624" priority="1467" operator="lessThan">
      <formula>$C$4</formula>
    </cfRule>
  </conditionalFormatting>
  <conditionalFormatting sqref="BD38">
    <cfRule type="cellIs" dxfId="9623" priority="1468" operator="lessThan">
      <formula>$C$4</formula>
    </cfRule>
  </conditionalFormatting>
  <conditionalFormatting sqref="BD39">
    <cfRule type="cellIs" dxfId="9622" priority="1469" operator="lessThan">
      <formula>$C$4</formula>
    </cfRule>
  </conditionalFormatting>
  <conditionalFormatting sqref="BD40">
    <cfRule type="cellIs" dxfId="9621" priority="1470" operator="lessThan">
      <formula>$C$4</formula>
    </cfRule>
  </conditionalFormatting>
  <conditionalFormatting sqref="BD41">
    <cfRule type="cellIs" dxfId="9620" priority="1471" operator="lessThan">
      <formula>$C$4</formula>
    </cfRule>
  </conditionalFormatting>
  <conditionalFormatting sqref="BD42">
    <cfRule type="cellIs" dxfId="9619" priority="1472" operator="lessThan">
      <formula>$C$4</formula>
    </cfRule>
  </conditionalFormatting>
  <conditionalFormatting sqref="BD43">
    <cfRule type="cellIs" dxfId="9618" priority="1473" operator="lessThan">
      <formula>$C$4</formula>
    </cfRule>
  </conditionalFormatting>
  <conditionalFormatting sqref="BD44">
    <cfRule type="cellIs" dxfId="9617" priority="1474" operator="lessThan">
      <formula>$C$4</formula>
    </cfRule>
  </conditionalFormatting>
  <conditionalFormatting sqref="BD45">
    <cfRule type="cellIs" dxfId="9616" priority="1475" operator="lessThan">
      <formula>$C$4</formula>
    </cfRule>
  </conditionalFormatting>
  <conditionalFormatting sqref="BD46">
    <cfRule type="cellIs" dxfId="9615" priority="1476" operator="lessThan">
      <formula>$C$4</formula>
    </cfRule>
  </conditionalFormatting>
  <conditionalFormatting sqref="BD47">
    <cfRule type="cellIs" dxfId="9614" priority="1477" operator="lessThan">
      <formula>$C$4</formula>
    </cfRule>
  </conditionalFormatting>
  <conditionalFormatting sqref="BD48">
    <cfRule type="cellIs" dxfId="9613" priority="1478" operator="lessThan">
      <formula>$C$4</formula>
    </cfRule>
  </conditionalFormatting>
  <conditionalFormatting sqref="BD49">
    <cfRule type="cellIs" dxfId="9612" priority="1479" operator="lessThan">
      <formula>$C$4</formula>
    </cfRule>
  </conditionalFormatting>
  <conditionalFormatting sqref="BD50">
    <cfRule type="cellIs" dxfId="9611" priority="1480" operator="lessThan">
      <formula>$C$4</formula>
    </cfRule>
  </conditionalFormatting>
  <conditionalFormatting sqref="BE11">
    <cfRule type="cellIs" dxfId="9610" priority="1481" operator="lessThan">
      <formula>$C$4</formula>
    </cfRule>
  </conditionalFormatting>
  <conditionalFormatting sqref="BE12">
    <cfRule type="cellIs" dxfId="9609" priority="1482" operator="lessThan">
      <formula>$C$4</formula>
    </cfRule>
  </conditionalFormatting>
  <conditionalFormatting sqref="BE13">
    <cfRule type="cellIs" dxfId="9608" priority="1483" operator="lessThan">
      <formula>$C$4</formula>
    </cfRule>
  </conditionalFormatting>
  <conditionalFormatting sqref="BE14">
    <cfRule type="cellIs" dxfId="9607" priority="1484" operator="lessThan">
      <formula>$C$4</formula>
    </cfRule>
  </conditionalFormatting>
  <conditionalFormatting sqref="BE15">
    <cfRule type="cellIs" dxfId="9606" priority="1485" operator="lessThan">
      <formula>$C$4</formula>
    </cfRule>
  </conditionalFormatting>
  <conditionalFormatting sqref="BE16">
    <cfRule type="cellIs" dxfId="9605" priority="1486" operator="lessThan">
      <formula>$C$4</formula>
    </cfRule>
  </conditionalFormatting>
  <conditionalFormatting sqref="BE17">
    <cfRule type="cellIs" dxfId="9604" priority="1487" operator="lessThan">
      <formula>$C$4</formula>
    </cfRule>
  </conditionalFormatting>
  <conditionalFormatting sqref="BE18">
    <cfRule type="cellIs" dxfId="9603" priority="1488" operator="lessThan">
      <formula>$C$4</formula>
    </cfRule>
  </conditionalFormatting>
  <conditionalFormatting sqref="BE19">
    <cfRule type="cellIs" dxfId="9602" priority="1489" operator="lessThan">
      <formula>$C$4</formula>
    </cfRule>
  </conditionalFormatting>
  <conditionalFormatting sqref="BE20">
    <cfRule type="cellIs" dxfId="9601" priority="1490" operator="lessThan">
      <formula>$C$4</formula>
    </cfRule>
  </conditionalFormatting>
  <conditionalFormatting sqref="BE21">
    <cfRule type="cellIs" dxfId="9600" priority="1491" operator="lessThan">
      <formula>$C$4</formula>
    </cfRule>
  </conditionalFormatting>
  <conditionalFormatting sqref="BE22">
    <cfRule type="cellIs" dxfId="9599" priority="1492" operator="lessThan">
      <formula>$C$4</formula>
    </cfRule>
  </conditionalFormatting>
  <conditionalFormatting sqref="BE23">
    <cfRule type="cellIs" dxfId="9598" priority="1493" operator="lessThan">
      <formula>$C$4</formula>
    </cfRule>
  </conditionalFormatting>
  <conditionalFormatting sqref="BE24">
    <cfRule type="cellIs" dxfId="9597" priority="1494" operator="lessThan">
      <formula>$C$4</formula>
    </cfRule>
  </conditionalFormatting>
  <conditionalFormatting sqref="BE25">
    <cfRule type="cellIs" dxfId="9596" priority="1495" operator="lessThan">
      <formula>$C$4</formula>
    </cfRule>
  </conditionalFormatting>
  <conditionalFormatting sqref="BE26">
    <cfRule type="cellIs" dxfId="9595" priority="1496" operator="lessThan">
      <formula>$C$4</formula>
    </cfRule>
  </conditionalFormatting>
  <conditionalFormatting sqref="BE27">
    <cfRule type="cellIs" dxfId="9594" priority="1497" operator="lessThan">
      <formula>$C$4</formula>
    </cfRule>
  </conditionalFormatting>
  <conditionalFormatting sqref="BE28">
    <cfRule type="cellIs" dxfId="9593" priority="1498" operator="lessThan">
      <formula>$C$4</formula>
    </cfRule>
  </conditionalFormatting>
  <conditionalFormatting sqref="BE29">
    <cfRule type="cellIs" dxfId="9592" priority="1499" operator="lessThan">
      <formula>$C$4</formula>
    </cfRule>
  </conditionalFormatting>
  <conditionalFormatting sqref="BE30">
    <cfRule type="cellIs" dxfId="9591" priority="1500" operator="lessThan">
      <formula>$C$4</formula>
    </cfRule>
  </conditionalFormatting>
  <conditionalFormatting sqref="BE31">
    <cfRule type="cellIs" dxfId="9590" priority="1501" operator="lessThan">
      <formula>$C$4</formula>
    </cfRule>
  </conditionalFormatting>
  <conditionalFormatting sqref="BE32">
    <cfRule type="cellIs" dxfId="9589" priority="1502" operator="lessThan">
      <formula>$C$4</formula>
    </cfRule>
  </conditionalFormatting>
  <conditionalFormatting sqref="BE33">
    <cfRule type="cellIs" dxfId="9588" priority="1503" operator="lessThan">
      <formula>$C$4</formula>
    </cfRule>
  </conditionalFormatting>
  <conditionalFormatting sqref="BE34">
    <cfRule type="cellIs" dxfId="9587" priority="1504" operator="lessThan">
      <formula>$C$4</formula>
    </cfRule>
  </conditionalFormatting>
  <conditionalFormatting sqref="BE35">
    <cfRule type="cellIs" dxfId="9586" priority="1505" operator="lessThan">
      <formula>$C$4</formula>
    </cfRule>
  </conditionalFormatting>
  <conditionalFormatting sqref="BE36">
    <cfRule type="cellIs" dxfId="9585" priority="1506" operator="lessThan">
      <formula>$C$4</formula>
    </cfRule>
  </conditionalFormatting>
  <conditionalFormatting sqref="BE37">
    <cfRule type="cellIs" dxfId="9584" priority="1507" operator="lessThan">
      <formula>$C$4</formula>
    </cfRule>
  </conditionalFormatting>
  <conditionalFormatting sqref="BE38">
    <cfRule type="cellIs" dxfId="9583" priority="1508" operator="lessThan">
      <formula>$C$4</formula>
    </cfRule>
  </conditionalFormatting>
  <conditionalFormatting sqref="BE39">
    <cfRule type="cellIs" dxfId="9582" priority="1509" operator="lessThan">
      <formula>$C$4</formula>
    </cfRule>
  </conditionalFormatting>
  <conditionalFormatting sqref="BE40">
    <cfRule type="cellIs" dxfId="9581" priority="1510" operator="lessThan">
      <formula>$C$4</formula>
    </cfRule>
  </conditionalFormatting>
  <conditionalFormatting sqref="BE41">
    <cfRule type="cellIs" dxfId="9580" priority="1511" operator="lessThan">
      <formula>$C$4</formula>
    </cfRule>
  </conditionalFormatting>
  <conditionalFormatting sqref="BE42">
    <cfRule type="cellIs" dxfId="9579" priority="1512" operator="lessThan">
      <formula>$C$4</formula>
    </cfRule>
  </conditionalFormatting>
  <conditionalFormatting sqref="BE43">
    <cfRule type="cellIs" dxfId="9578" priority="1513" operator="lessThan">
      <formula>$C$4</formula>
    </cfRule>
  </conditionalFormatting>
  <conditionalFormatting sqref="BE44">
    <cfRule type="cellIs" dxfId="9577" priority="1514" operator="lessThan">
      <formula>$C$4</formula>
    </cfRule>
  </conditionalFormatting>
  <conditionalFormatting sqref="BE45">
    <cfRule type="cellIs" dxfId="9576" priority="1515" operator="lessThan">
      <formula>$C$4</formula>
    </cfRule>
  </conditionalFormatting>
  <conditionalFormatting sqref="BE46">
    <cfRule type="cellIs" dxfId="9575" priority="1516" operator="lessThan">
      <formula>$C$4</formula>
    </cfRule>
  </conditionalFormatting>
  <conditionalFormatting sqref="BE47">
    <cfRule type="cellIs" dxfId="9574" priority="1517" operator="lessThan">
      <formula>$C$4</formula>
    </cfRule>
  </conditionalFormatting>
  <conditionalFormatting sqref="BE48">
    <cfRule type="cellIs" dxfId="9573" priority="1518" operator="lessThan">
      <formula>$C$4</formula>
    </cfRule>
  </conditionalFormatting>
  <conditionalFormatting sqref="BE49">
    <cfRule type="cellIs" dxfId="9572" priority="1519" operator="lessThan">
      <formula>$C$4</formula>
    </cfRule>
  </conditionalFormatting>
  <conditionalFormatting sqref="BE50">
    <cfRule type="cellIs" dxfId="9571" priority="1520" operator="lessThan">
      <formula>$C$4</formula>
    </cfRule>
  </conditionalFormatting>
  <conditionalFormatting sqref="BF11">
    <cfRule type="cellIs" dxfId="9570" priority="1521" operator="lessThan">
      <formula>$C$4</formula>
    </cfRule>
  </conditionalFormatting>
  <conditionalFormatting sqref="BF12">
    <cfRule type="cellIs" dxfId="9569" priority="1522" operator="lessThan">
      <formula>$C$4</formula>
    </cfRule>
  </conditionalFormatting>
  <conditionalFormatting sqref="BF13">
    <cfRule type="cellIs" dxfId="9568" priority="1523" operator="lessThan">
      <formula>$C$4</formula>
    </cfRule>
  </conditionalFormatting>
  <conditionalFormatting sqref="BF14">
    <cfRule type="cellIs" dxfId="9567" priority="1524" operator="lessThan">
      <formula>$C$4</formula>
    </cfRule>
  </conditionalFormatting>
  <conditionalFormatting sqref="BF15">
    <cfRule type="cellIs" dxfId="9566" priority="1525" operator="lessThan">
      <formula>$C$4</formula>
    </cfRule>
  </conditionalFormatting>
  <conditionalFormatting sqref="BF16">
    <cfRule type="cellIs" dxfId="9565" priority="1526" operator="lessThan">
      <formula>$C$4</formula>
    </cfRule>
  </conditionalFormatting>
  <conditionalFormatting sqref="BF17">
    <cfRule type="cellIs" dxfId="9564" priority="1527" operator="lessThan">
      <formula>$C$4</formula>
    </cfRule>
  </conditionalFormatting>
  <conditionalFormatting sqref="BF18">
    <cfRule type="cellIs" dxfId="9563" priority="1528" operator="lessThan">
      <formula>$C$4</formula>
    </cfRule>
  </conditionalFormatting>
  <conditionalFormatting sqref="BF19">
    <cfRule type="cellIs" dxfId="9562" priority="1529" operator="lessThan">
      <formula>$C$4</formula>
    </cfRule>
  </conditionalFormatting>
  <conditionalFormatting sqref="BF20">
    <cfRule type="cellIs" dxfId="9561" priority="1530" operator="lessThan">
      <formula>$C$4</formula>
    </cfRule>
  </conditionalFormatting>
  <conditionalFormatting sqref="BF21">
    <cfRule type="cellIs" dxfId="9560" priority="1531" operator="lessThan">
      <formula>$C$4</formula>
    </cfRule>
  </conditionalFormatting>
  <conditionalFormatting sqref="BF22">
    <cfRule type="cellIs" dxfId="9559" priority="1532" operator="lessThan">
      <formula>$C$4</formula>
    </cfRule>
  </conditionalFormatting>
  <conditionalFormatting sqref="BF23">
    <cfRule type="cellIs" dxfId="9558" priority="1533" operator="lessThan">
      <formula>$C$4</formula>
    </cfRule>
  </conditionalFormatting>
  <conditionalFormatting sqref="BF24">
    <cfRule type="cellIs" dxfId="9557" priority="1534" operator="lessThan">
      <formula>$C$4</formula>
    </cfRule>
  </conditionalFormatting>
  <conditionalFormatting sqref="BF25">
    <cfRule type="cellIs" dxfId="9556" priority="1535" operator="lessThan">
      <formula>$C$4</formula>
    </cfRule>
  </conditionalFormatting>
  <conditionalFormatting sqref="BF26">
    <cfRule type="cellIs" dxfId="9555" priority="1536" operator="lessThan">
      <formula>$C$4</formula>
    </cfRule>
  </conditionalFormatting>
  <conditionalFormatting sqref="BF27">
    <cfRule type="cellIs" dxfId="9554" priority="1537" operator="lessThan">
      <formula>$C$4</formula>
    </cfRule>
  </conditionalFormatting>
  <conditionalFormatting sqref="BF28">
    <cfRule type="cellIs" dxfId="9553" priority="1538" operator="lessThan">
      <formula>$C$4</formula>
    </cfRule>
  </conditionalFormatting>
  <conditionalFormatting sqref="BF29">
    <cfRule type="cellIs" dxfId="9552" priority="1539" operator="lessThan">
      <formula>$C$4</formula>
    </cfRule>
  </conditionalFormatting>
  <conditionalFormatting sqref="BF30">
    <cfRule type="cellIs" dxfId="9551" priority="1540" operator="lessThan">
      <formula>$C$4</formula>
    </cfRule>
  </conditionalFormatting>
  <conditionalFormatting sqref="BF31">
    <cfRule type="cellIs" dxfId="9550" priority="1541" operator="lessThan">
      <formula>$C$4</formula>
    </cfRule>
  </conditionalFormatting>
  <conditionalFormatting sqref="BF32">
    <cfRule type="cellIs" dxfId="9549" priority="1542" operator="lessThan">
      <formula>$C$4</formula>
    </cfRule>
  </conditionalFormatting>
  <conditionalFormatting sqref="BF33">
    <cfRule type="cellIs" dxfId="9548" priority="1543" operator="lessThan">
      <formula>$C$4</formula>
    </cfRule>
  </conditionalFormatting>
  <conditionalFormatting sqref="BF34">
    <cfRule type="cellIs" dxfId="9547" priority="1544" operator="lessThan">
      <formula>$C$4</formula>
    </cfRule>
  </conditionalFormatting>
  <conditionalFormatting sqref="BF35">
    <cfRule type="cellIs" dxfId="9546" priority="1545" operator="lessThan">
      <formula>$C$4</formula>
    </cfRule>
  </conditionalFormatting>
  <conditionalFormatting sqref="BF36">
    <cfRule type="cellIs" dxfId="9545" priority="1546" operator="lessThan">
      <formula>$C$4</formula>
    </cfRule>
  </conditionalFormatting>
  <conditionalFormatting sqref="BF37">
    <cfRule type="cellIs" dxfId="9544" priority="1547" operator="lessThan">
      <formula>$C$4</formula>
    </cfRule>
  </conditionalFormatting>
  <conditionalFormatting sqref="BF38">
    <cfRule type="cellIs" dxfId="9543" priority="1548" operator="lessThan">
      <formula>$C$4</formula>
    </cfRule>
  </conditionalFormatting>
  <conditionalFormatting sqref="BF39">
    <cfRule type="cellIs" dxfId="9542" priority="1549" operator="lessThan">
      <formula>$C$4</formula>
    </cfRule>
  </conditionalFormatting>
  <conditionalFormatting sqref="BF40">
    <cfRule type="cellIs" dxfId="9541" priority="1550" operator="lessThan">
      <formula>$C$4</formula>
    </cfRule>
  </conditionalFormatting>
  <conditionalFormatting sqref="BF41">
    <cfRule type="cellIs" dxfId="9540" priority="1551" operator="lessThan">
      <formula>$C$4</formula>
    </cfRule>
  </conditionalFormatting>
  <conditionalFormatting sqref="BF42">
    <cfRule type="cellIs" dxfId="9539" priority="1552" operator="lessThan">
      <formula>$C$4</formula>
    </cfRule>
  </conditionalFormatting>
  <conditionalFormatting sqref="BF43">
    <cfRule type="cellIs" dxfId="9538" priority="1553" operator="lessThan">
      <formula>$C$4</formula>
    </cfRule>
  </conditionalFormatting>
  <conditionalFormatting sqref="BF44">
    <cfRule type="cellIs" dxfId="9537" priority="1554" operator="lessThan">
      <formula>$C$4</formula>
    </cfRule>
  </conditionalFormatting>
  <conditionalFormatting sqref="BF45">
    <cfRule type="cellIs" dxfId="9536" priority="1555" operator="lessThan">
      <formula>$C$4</formula>
    </cfRule>
  </conditionalFormatting>
  <conditionalFormatting sqref="BF46">
    <cfRule type="cellIs" dxfId="9535" priority="1556" operator="lessThan">
      <formula>$C$4</formula>
    </cfRule>
  </conditionalFormatting>
  <conditionalFormatting sqref="BF47">
    <cfRule type="cellIs" dxfId="9534" priority="1557" operator="lessThan">
      <formula>$C$4</formula>
    </cfRule>
  </conditionalFormatting>
  <conditionalFormatting sqref="BF48">
    <cfRule type="cellIs" dxfId="9533" priority="1558" operator="lessThan">
      <formula>$C$4</formula>
    </cfRule>
  </conditionalFormatting>
  <conditionalFormatting sqref="BF49">
    <cfRule type="cellIs" dxfId="9532" priority="1559" operator="lessThan">
      <formula>$C$4</formula>
    </cfRule>
  </conditionalFormatting>
  <conditionalFormatting sqref="BF50">
    <cfRule type="cellIs" dxfId="9531" priority="1560" operator="lessThan">
      <formula>$C$4</formula>
    </cfRule>
  </conditionalFormatting>
  <conditionalFormatting sqref="BG11">
    <cfRule type="cellIs" dxfId="9530" priority="1561" operator="lessThan">
      <formula>$C$4</formula>
    </cfRule>
  </conditionalFormatting>
  <conditionalFormatting sqref="BG12">
    <cfRule type="cellIs" dxfId="9529" priority="1562" operator="lessThan">
      <formula>$C$4</formula>
    </cfRule>
  </conditionalFormatting>
  <conditionalFormatting sqref="BG13">
    <cfRule type="cellIs" dxfId="9528" priority="1563" operator="lessThan">
      <formula>$C$4</formula>
    </cfRule>
  </conditionalFormatting>
  <conditionalFormatting sqref="BG14">
    <cfRule type="cellIs" dxfId="9527" priority="1564" operator="lessThan">
      <formula>$C$4</formula>
    </cfRule>
  </conditionalFormatting>
  <conditionalFormatting sqref="BG15">
    <cfRule type="cellIs" dxfId="9526" priority="1565" operator="lessThan">
      <formula>$C$4</formula>
    </cfRule>
  </conditionalFormatting>
  <conditionalFormatting sqref="BG16">
    <cfRule type="cellIs" dxfId="9525" priority="1566" operator="lessThan">
      <formula>$C$4</formula>
    </cfRule>
  </conditionalFormatting>
  <conditionalFormatting sqref="BG17">
    <cfRule type="cellIs" dxfId="9524" priority="1567" operator="lessThan">
      <formula>$C$4</formula>
    </cfRule>
  </conditionalFormatting>
  <conditionalFormatting sqref="BG18">
    <cfRule type="cellIs" dxfId="9523" priority="1568" operator="lessThan">
      <formula>$C$4</formula>
    </cfRule>
  </conditionalFormatting>
  <conditionalFormatting sqref="BG19">
    <cfRule type="cellIs" dxfId="9522" priority="1569" operator="lessThan">
      <formula>$C$4</formula>
    </cfRule>
  </conditionalFormatting>
  <conditionalFormatting sqref="BG20">
    <cfRule type="cellIs" dxfId="9521" priority="1570" operator="lessThan">
      <formula>$C$4</formula>
    </cfRule>
  </conditionalFormatting>
  <conditionalFormatting sqref="BG21">
    <cfRule type="cellIs" dxfId="9520" priority="1571" operator="lessThan">
      <formula>$C$4</formula>
    </cfRule>
  </conditionalFormatting>
  <conditionalFormatting sqref="BG22">
    <cfRule type="cellIs" dxfId="9519" priority="1572" operator="lessThan">
      <formula>$C$4</formula>
    </cfRule>
  </conditionalFormatting>
  <conditionalFormatting sqref="BG23">
    <cfRule type="cellIs" dxfId="9518" priority="1573" operator="lessThan">
      <formula>$C$4</formula>
    </cfRule>
  </conditionalFormatting>
  <conditionalFormatting sqref="BG24">
    <cfRule type="cellIs" dxfId="9517" priority="1574" operator="lessThan">
      <formula>$C$4</formula>
    </cfRule>
  </conditionalFormatting>
  <conditionalFormatting sqref="BG25">
    <cfRule type="cellIs" dxfId="9516" priority="1575" operator="lessThan">
      <formula>$C$4</formula>
    </cfRule>
  </conditionalFormatting>
  <conditionalFormatting sqref="BG26">
    <cfRule type="cellIs" dxfId="9515" priority="1576" operator="lessThan">
      <formula>$C$4</formula>
    </cfRule>
  </conditionalFormatting>
  <conditionalFormatting sqref="BG27">
    <cfRule type="cellIs" dxfId="9514" priority="1577" operator="lessThan">
      <formula>$C$4</formula>
    </cfRule>
  </conditionalFormatting>
  <conditionalFormatting sqref="BG28">
    <cfRule type="cellIs" dxfId="9513" priority="1578" operator="lessThan">
      <formula>$C$4</formula>
    </cfRule>
  </conditionalFormatting>
  <conditionalFormatting sqref="BG29">
    <cfRule type="cellIs" dxfId="9512" priority="1579" operator="lessThan">
      <formula>$C$4</formula>
    </cfRule>
  </conditionalFormatting>
  <conditionalFormatting sqref="BG30">
    <cfRule type="cellIs" dxfId="9511" priority="1580" operator="lessThan">
      <formula>$C$4</formula>
    </cfRule>
  </conditionalFormatting>
  <conditionalFormatting sqref="BG31">
    <cfRule type="cellIs" dxfId="9510" priority="1581" operator="lessThan">
      <formula>$C$4</formula>
    </cfRule>
  </conditionalFormatting>
  <conditionalFormatting sqref="BG32">
    <cfRule type="cellIs" dxfId="9509" priority="1582" operator="lessThan">
      <formula>$C$4</formula>
    </cfRule>
  </conditionalFormatting>
  <conditionalFormatting sqref="BG33">
    <cfRule type="cellIs" dxfId="9508" priority="1583" operator="lessThan">
      <formula>$C$4</formula>
    </cfRule>
  </conditionalFormatting>
  <conditionalFormatting sqref="BG34">
    <cfRule type="cellIs" dxfId="9507" priority="1584" operator="lessThan">
      <formula>$C$4</formula>
    </cfRule>
  </conditionalFormatting>
  <conditionalFormatting sqref="BG35">
    <cfRule type="cellIs" dxfId="9506" priority="1585" operator="lessThan">
      <formula>$C$4</formula>
    </cfRule>
  </conditionalFormatting>
  <conditionalFormatting sqref="BG36">
    <cfRule type="cellIs" dxfId="9505" priority="1586" operator="lessThan">
      <formula>$C$4</formula>
    </cfRule>
  </conditionalFormatting>
  <conditionalFormatting sqref="BG37">
    <cfRule type="cellIs" dxfId="9504" priority="1587" operator="lessThan">
      <formula>$C$4</formula>
    </cfRule>
  </conditionalFormatting>
  <conditionalFormatting sqref="BG38">
    <cfRule type="cellIs" dxfId="9503" priority="1588" operator="lessThan">
      <formula>$C$4</formula>
    </cfRule>
  </conditionalFormatting>
  <conditionalFormatting sqref="BG39">
    <cfRule type="cellIs" dxfId="9502" priority="1589" operator="lessThan">
      <formula>$C$4</formula>
    </cfRule>
  </conditionalFormatting>
  <conditionalFormatting sqref="BG40">
    <cfRule type="cellIs" dxfId="9501" priority="1590" operator="lessThan">
      <formula>$C$4</formula>
    </cfRule>
  </conditionalFormatting>
  <conditionalFormatting sqref="BG41">
    <cfRule type="cellIs" dxfId="9500" priority="1591" operator="lessThan">
      <formula>$C$4</formula>
    </cfRule>
  </conditionalFormatting>
  <conditionalFormatting sqref="BG42">
    <cfRule type="cellIs" dxfId="9499" priority="1592" operator="lessThan">
      <formula>$C$4</formula>
    </cfRule>
  </conditionalFormatting>
  <conditionalFormatting sqref="BG43">
    <cfRule type="cellIs" dxfId="9498" priority="1593" operator="lessThan">
      <formula>$C$4</formula>
    </cfRule>
  </conditionalFormatting>
  <conditionalFormatting sqref="BG44">
    <cfRule type="cellIs" dxfId="9497" priority="1594" operator="lessThan">
      <formula>$C$4</formula>
    </cfRule>
  </conditionalFormatting>
  <conditionalFormatting sqref="BG45">
    <cfRule type="cellIs" dxfId="9496" priority="1595" operator="lessThan">
      <formula>$C$4</formula>
    </cfRule>
  </conditionalFormatting>
  <conditionalFormatting sqref="BG46">
    <cfRule type="cellIs" dxfId="9495" priority="1596" operator="lessThan">
      <formula>$C$4</formula>
    </cfRule>
  </conditionalFormatting>
  <conditionalFormatting sqref="BG47">
    <cfRule type="cellIs" dxfId="9494" priority="1597" operator="lessThan">
      <formula>$C$4</formula>
    </cfRule>
  </conditionalFormatting>
  <conditionalFormatting sqref="BG48">
    <cfRule type="cellIs" dxfId="9493" priority="1598" operator="lessThan">
      <formula>$C$4</formula>
    </cfRule>
  </conditionalFormatting>
  <conditionalFormatting sqref="BG49">
    <cfRule type="cellIs" dxfId="9492" priority="1599" operator="lessThan">
      <formula>$C$4</formula>
    </cfRule>
  </conditionalFormatting>
  <conditionalFormatting sqref="BG50">
    <cfRule type="cellIs" dxfId="9491" priority="1600" operator="lessThan">
      <formula>$C$4</formula>
    </cfRule>
  </conditionalFormatting>
  <conditionalFormatting sqref="BH11">
    <cfRule type="cellIs" dxfId="9490" priority="1601" operator="lessThan">
      <formula>$C$4</formula>
    </cfRule>
  </conditionalFormatting>
  <conditionalFormatting sqref="BH12">
    <cfRule type="cellIs" dxfId="9489" priority="1602" operator="lessThan">
      <formula>$C$4</formula>
    </cfRule>
  </conditionalFormatting>
  <conditionalFormatting sqref="BH13">
    <cfRule type="cellIs" dxfId="9488" priority="1603" operator="lessThan">
      <formula>$C$4</formula>
    </cfRule>
  </conditionalFormatting>
  <conditionalFormatting sqref="BH14">
    <cfRule type="cellIs" dxfId="9487" priority="1604" operator="lessThan">
      <formula>$C$4</formula>
    </cfRule>
  </conditionalFormatting>
  <conditionalFormatting sqref="BH15">
    <cfRule type="cellIs" dxfId="9486" priority="1605" operator="lessThan">
      <formula>$C$4</formula>
    </cfRule>
  </conditionalFormatting>
  <conditionalFormatting sqref="BH16">
    <cfRule type="cellIs" dxfId="9485" priority="1606" operator="lessThan">
      <formula>$C$4</formula>
    </cfRule>
  </conditionalFormatting>
  <conditionalFormatting sqref="BH17">
    <cfRule type="cellIs" dxfId="9484" priority="1607" operator="lessThan">
      <formula>$C$4</formula>
    </cfRule>
  </conditionalFormatting>
  <conditionalFormatting sqref="BH18">
    <cfRule type="cellIs" dxfId="9483" priority="1608" operator="lessThan">
      <formula>$C$4</formula>
    </cfRule>
  </conditionalFormatting>
  <conditionalFormatting sqref="BH19">
    <cfRule type="cellIs" dxfId="9482" priority="1609" operator="lessThan">
      <formula>$C$4</formula>
    </cfRule>
  </conditionalFormatting>
  <conditionalFormatting sqref="BH20">
    <cfRule type="cellIs" dxfId="9481" priority="1610" operator="lessThan">
      <formula>$C$4</formula>
    </cfRule>
  </conditionalFormatting>
  <conditionalFormatting sqref="BH21">
    <cfRule type="cellIs" dxfId="9480" priority="1611" operator="lessThan">
      <formula>$C$4</formula>
    </cfRule>
  </conditionalFormatting>
  <conditionalFormatting sqref="BH22">
    <cfRule type="cellIs" dxfId="9479" priority="1612" operator="lessThan">
      <formula>$C$4</formula>
    </cfRule>
  </conditionalFormatting>
  <conditionalFormatting sqref="BH23">
    <cfRule type="cellIs" dxfId="9478" priority="1613" operator="lessThan">
      <formula>$C$4</formula>
    </cfRule>
  </conditionalFormatting>
  <conditionalFormatting sqref="BH24">
    <cfRule type="cellIs" dxfId="9477" priority="1614" operator="lessThan">
      <formula>$C$4</formula>
    </cfRule>
  </conditionalFormatting>
  <conditionalFormatting sqref="BH25">
    <cfRule type="cellIs" dxfId="9476" priority="1615" operator="lessThan">
      <formula>$C$4</formula>
    </cfRule>
  </conditionalFormatting>
  <conditionalFormatting sqref="BH26">
    <cfRule type="cellIs" dxfId="9475" priority="1616" operator="lessThan">
      <formula>$C$4</formula>
    </cfRule>
  </conditionalFormatting>
  <conditionalFormatting sqref="BH27">
    <cfRule type="cellIs" dxfId="9474" priority="1617" operator="lessThan">
      <formula>$C$4</formula>
    </cfRule>
  </conditionalFormatting>
  <conditionalFormatting sqref="BH28">
    <cfRule type="cellIs" dxfId="9473" priority="1618" operator="lessThan">
      <formula>$C$4</formula>
    </cfRule>
  </conditionalFormatting>
  <conditionalFormatting sqref="BH29">
    <cfRule type="cellIs" dxfId="9472" priority="1619" operator="lessThan">
      <formula>$C$4</formula>
    </cfRule>
  </conditionalFormatting>
  <conditionalFormatting sqref="BH30">
    <cfRule type="cellIs" dxfId="9471" priority="1620" operator="lessThan">
      <formula>$C$4</formula>
    </cfRule>
  </conditionalFormatting>
  <conditionalFormatting sqref="BH31">
    <cfRule type="cellIs" dxfId="9470" priority="1621" operator="lessThan">
      <formula>$C$4</formula>
    </cfRule>
  </conditionalFormatting>
  <conditionalFormatting sqref="BH32">
    <cfRule type="cellIs" dxfId="9469" priority="1622" operator="lessThan">
      <formula>$C$4</formula>
    </cfRule>
  </conditionalFormatting>
  <conditionalFormatting sqref="BH33">
    <cfRule type="cellIs" dxfId="9468" priority="1623" operator="lessThan">
      <formula>$C$4</formula>
    </cfRule>
  </conditionalFormatting>
  <conditionalFormatting sqref="BH34">
    <cfRule type="cellIs" dxfId="9467" priority="1624" operator="lessThan">
      <formula>$C$4</formula>
    </cfRule>
  </conditionalFormatting>
  <conditionalFormatting sqref="BH35">
    <cfRule type="cellIs" dxfId="9466" priority="1625" operator="lessThan">
      <formula>$C$4</formula>
    </cfRule>
  </conditionalFormatting>
  <conditionalFormatting sqref="BH36">
    <cfRule type="cellIs" dxfId="9465" priority="1626" operator="lessThan">
      <formula>$C$4</formula>
    </cfRule>
  </conditionalFormatting>
  <conditionalFormatting sqref="BH37">
    <cfRule type="cellIs" dxfId="9464" priority="1627" operator="lessThan">
      <formula>$C$4</formula>
    </cfRule>
  </conditionalFormatting>
  <conditionalFormatting sqref="BH38">
    <cfRule type="cellIs" dxfId="9463" priority="1628" operator="lessThan">
      <formula>$C$4</formula>
    </cfRule>
  </conditionalFormatting>
  <conditionalFormatting sqref="BH39">
    <cfRule type="cellIs" dxfId="9462" priority="1629" operator="lessThan">
      <formula>$C$4</formula>
    </cfRule>
  </conditionalFormatting>
  <conditionalFormatting sqref="BH40">
    <cfRule type="cellIs" dxfId="9461" priority="1630" operator="lessThan">
      <formula>$C$4</formula>
    </cfRule>
  </conditionalFormatting>
  <conditionalFormatting sqref="BH41">
    <cfRule type="cellIs" dxfId="9460" priority="1631" operator="lessThan">
      <formula>$C$4</formula>
    </cfRule>
  </conditionalFormatting>
  <conditionalFormatting sqref="BH42">
    <cfRule type="cellIs" dxfId="9459" priority="1632" operator="lessThan">
      <formula>$C$4</formula>
    </cfRule>
  </conditionalFormatting>
  <conditionalFormatting sqref="BH43">
    <cfRule type="cellIs" dxfId="9458" priority="1633" operator="lessThan">
      <formula>$C$4</formula>
    </cfRule>
  </conditionalFormatting>
  <conditionalFormatting sqref="BH44">
    <cfRule type="cellIs" dxfId="9457" priority="1634" operator="lessThan">
      <formula>$C$4</formula>
    </cfRule>
  </conditionalFormatting>
  <conditionalFormatting sqref="BH45">
    <cfRule type="cellIs" dxfId="9456" priority="1635" operator="lessThan">
      <formula>$C$4</formula>
    </cfRule>
  </conditionalFormatting>
  <conditionalFormatting sqref="BH46">
    <cfRule type="cellIs" dxfId="9455" priority="1636" operator="lessThan">
      <formula>$C$4</formula>
    </cfRule>
  </conditionalFormatting>
  <conditionalFormatting sqref="BH47">
    <cfRule type="cellIs" dxfId="9454" priority="1637" operator="lessThan">
      <formula>$C$4</formula>
    </cfRule>
  </conditionalFormatting>
  <conditionalFormatting sqref="BH48">
    <cfRule type="cellIs" dxfId="9453" priority="1638" operator="lessThan">
      <formula>$C$4</formula>
    </cfRule>
  </conditionalFormatting>
  <conditionalFormatting sqref="BH49">
    <cfRule type="cellIs" dxfId="9452" priority="1639" operator="lessThan">
      <formula>$C$4</formula>
    </cfRule>
  </conditionalFormatting>
  <conditionalFormatting sqref="BH50">
    <cfRule type="cellIs" dxfId="9451" priority="1640" operator="lessThan">
      <formula>$C$4</formula>
    </cfRule>
  </conditionalFormatting>
  <conditionalFormatting sqref="BI11">
    <cfRule type="cellIs" dxfId="9450" priority="1641" operator="lessThan">
      <formula>$C$4</formula>
    </cfRule>
  </conditionalFormatting>
  <conditionalFormatting sqref="BI12">
    <cfRule type="cellIs" dxfId="9449" priority="1642" operator="lessThan">
      <formula>$C$4</formula>
    </cfRule>
  </conditionalFormatting>
  <conditionalFormatting sqref="BI13">
    <cfRule type="cellIs" dxfId="9448" priority="1643" operator="lessThan">
      <formula>$C$4</formula>
    </cfRule>
  </conditionalFormatting>
  <conditionalFormatting sqref="BI14">
    <cfRule type="cellIs" dxfId="9447" priority="1644" operator="lessThan">
      <formula>$C$4</formula>
    </cfRule>
  </conditionalFormatting>
  <conditionalFormatting sqref="BI15">
    <cfRule type="cellIs" dxfId="9446" priority="1645" operator="lessThan">
      <formula>$C$4</formula>
    </cfRule>
  </conditionalFormatting>
  <conditionalFormatting sqref="BI16">
    <cfRule type="cellIs" dxfId="9445" priority="1646" operator="lessThan">
      <formula>$C$4</formula>
    </cfRule>
  </conditionalFormatting>
  <conditionalFormatting sqref="BI17">
    <cfRule type="cellIs" dxfId="9444" priority="1647" operator="lessThan">
      <formula>$C$4</formula>
    </cfRule>
  </conditionalFormatting>
  <conditionalFormatting sqref="BI18">
    <cfRule type="cellIs" dxfId="9443" priority="1648" operator="lessThan">
      <formula>$C$4</formula>
    </cfRule>
  </conditionalFormatting>
  <conditionalFormatting sqref="BI19">
    <cfRule type="cellIs" dxfId="9442" priority="1649" operator="lessThan">
      <formula>$C$4</formula>
    </cfRule>
  </conditionalFormatting>
  <conditionalFormatting sqref="BI20">
    <cfRule type="cellIs" dxfId="9441" priority="1650" operator="lessThan">
      <formula>$C$4</formula>
    </cfRule>
  </conditionalFormatting>
  <conditionalFormatting sqref="BI21">
    <cfRule type="cellIs" dxfId="9440" priority="1651" operator="lessThan">
      <formula>$C$4</formula>
    </cfRule>
  </conditionalFormatting>
  <conditionalFormatting sqref="BI22">
    <cfRule type="cellIs" dxfId="9439" priority="1652" operator="lessThan">
      <formula>$C$4</formula>
    </cfRule>
  </conditionalFormatting>
  <conditionalFormatting sqref="BI23">
    <cfRule type="cellIs" dxfId="9438" priority="1653" operator="lessThan">
      <formula>$C$4</formula>
    </cfRule>
  </conditionalFormatting>
  <conditionalFormatting sqref="BI24">
    <cfRule type="cellIs" dxfId="9437" priority="1654" operator="lessThan">
      <formula>$C$4</formula>
    </cfRule>
  </conditionalFormatting>
  <conditionalFormatting sqref="BI25">
    <cfRule type="cellIs" dxfId="9436" priority="1655" operator="lessThan">
      <formula>$C$4</formula>
    </cfRule>
  </conditionalFormatting>
  <conditionalFormatting sqref="BI26">
    <cfRule type="cellIs" dxfId="9435" priority="1656" operator="lessThan">
      <formula>$C$4</formula>
    </cfRule>
  </conditionalFormatting>
  <conditionalFormatting sqref="BI27">
    <cfRule type="cellIs" dxfId="9434" priority="1657" operator="lessThan">
      <formula>$C$4</formula>
    </cfRule>
  </conditionalFormatting>
  <conditionalFormatting sqref="BI28">
    <cfRule type="cellIs" dxfId="9433" priority="1658" operator="lessThan">
      <formula>$C$4</formula>
    </cfRule>
  </conditionalFormatting>
  <conditionalFormatting sqref="BI29">
    <cfRule type="cellIs" dxfId="9432" priority="1659" operator="lessThan">
      <formula>$C$4</formula>
    </cfRule>
  </conditionalFormatting>
  <conditionalFormatting sqref="BI30">
    <cfRule type="cellIs" dxfId="9431" priority="1660" operator="lessThan">
      <formula>$C$4</formula>
    </cfRule>
  </conditionalFormatting>
  <conditionalFormatting sqref="BI31">
    <cfRule type="cellIs" dxfId="9430" priority="1661" operator="lessThan">
      <formula>$C$4</formula>
    </cfRule>
  </conditionalFormatting>
  <conditionalFormatting sqref="BI32">
    <cfRule type="cellIs" dxfId="9429" priority="1662" operator="lessThan">
      <formula>$C$4</formula>
    </cfRule>
  </conditionalFormatting>
  <conditionalFormatting sqref="BI33">
    <cfRule type="cellIs" dxfId="9428" priority="1663" operator="lessThan">
      <formula>$C$4</formula>
    </cfRule>
  </conditionalFormatting>
  <conditionalFormatting sqref="BI34">
    <cfRule type="cellIs" dxfId="9427" priority="1664" operator="lessThan">
      <formula>$C$4</formula>
    </cfRule>
  </conditionalFormatting>
  <conditionalFormatting sqref="BI35">
    <cfRule type="cellIs" dxfId="9426" priority="1665" operator="lessThan">
      <formula>$C$4</formula>
    </cfRule>
  </conditionalFormatting>
  <conditionalFormatting sqref="BI36">
    <cfRule type="cellIs" dxfId="9425" priority="1666" operator="lessThan">
      <formula>$C$4</formula>
    </cfRule>
  </conditionalFormatting>
  <conditionalFormatting sqref="BI37">
    <cfRule type="cellIs" dxfId="9424" priority="1667" operator="lessThan">
      <formula>$C$4</formula>
    </cfRule>
  </conditionalFormatting>
  <conditionalFormatting sqref="BI38">
    <cfRule type="cellIs" dxfId="9423" priority="1668" operator="lessThan">
      <formula>$C$4</formula>
    </cfRule>
  </conditionalFormatting>
  <conditionalFormatting sqref="BI39">
    <cfRule type="cellIs" dxfId="9422" priority="1669" operator="lessThan">
      <formula>$C$4</formula>
    </cfRule>
  </conditionalFormatting>
  <conditionalFormatting sqref="BI40">
    <cfRule type="cellIs" dxfId="9421" priority="1670" operator="lessThan">
      <formula>$C$4</formula>
    </cfRule>
  </conditionalFormatting>
  <conditionalFormatting sqref="BI41">
    <cfRule type="cellIs" dxfId="9420" priority="1671" operator="lessThan">
      <formula>$C$4</formula>
    </cfRule>
  </conditionalFormatting>
  <conditionalFormatting sqref="BI42">
    <cfRule type="cellIs" dxfId="9419" priority="1672" operator="lessThan">
      <formula>$C$4</formula>
    </cfRule>
  </conditionalFormatting>
  <conditionalFormatting sqref="BI43">
    <cfRule type="cellIs" dxfId="9418" priority="1673" operator="lessThan">
      <formula>$C$4</formula>
    </cfRule>
  </conditionalFormatting>
  <conditionalFormatting sqref="BI44">
    <cfRule type="cellIs" dxfId="9417" priority="1674" operator="lessThan">
      <formula>$C$4</formula>
    </cfRule>
  </conditionalFormatting>
  <conditionalFormatting sqref="BI45">
    <cfRule type="cellIs" dxfId="9416" priority="1675" operator="lessThan">
      <formula>$C$4</formula>
    </cfRule>
  </conditionalFormatting>
  <conditionalFormatting sqref="BI46">
    <cfRule type="cellIs" dxfId="9415" priority="1676" operator="lessThan">
      <formula>$C$4</formula>
    </cfRule>
  </conditionalFormatting>
  <conditionalFormatting sqref="BI47">
    <cfRule type="cellIs" dxfId="9414" priority="1677" operator="lessThan">
      <formula>$C$4</formula>
    </cfRule>
  </conditionalFormatting>
  <conditionalFormatting sqref="BI48">
    <cfRule type="cellIs" dxfId="9413" priority="1678" operator="lessThan">
      <formula>$C$4</formula>
    </cfRule>
  </conditionalFormatting>
  <conditionalFormatting sqref="BI49">
    <cfRule type="cellIs" dxfId="9412" priority="1679" operator="lessThan">
      <formula>$C$4</formula>
    </cfRule>
  </conditionalFormatting>
  <conditionalFormatting sqref="BI50">
    <cfRule type="cellIs" dxfId="9411" priority="1680" operator="lessThan">
      <formula>$C$4</formula>
    </cfRule>
  </conditionalFormatting>
  <conditionalFormatting sqref="BJ11">
    <cfRule type="cellIs" dxfId="9410" priority="1681" operator="lessThan">
      <formula>$C$4</formula>
    </cfRule>
  </conditionalFormatting>
  <conditionalFormatting sqref="BJ12">
    <cfRule type="cellIs" dxfId="9409" priority="1682" operator="lessThan">
      <formula>$C$4</formula>
    </cfRule>
  </conditionalFormatting>
  <conditionalFormatting sqref="BJ13">
    <cfRule type="cellIs" dxfId="9408" priority="1683" operator="lessThan">
      <formula>$C$4</formula>
    </cfRule>
  </conditionalFormatting>
  <conditionalFormatting sqref="BJ14">
    <cfRule type="cellIs" dxfId="9407" priority="1684" operator="lessThan">
      <formula>$C$4</formula>
    </cfRule>
  </conditionalFormatting>
  <conditionalFormatting sqref="BJ15">
    <cfRule type="cellIs" dxfId="9406" priority="1685" operator="lessThan">
      <formula>$C$4</formula>
    </cfRule>
  </conditionalFormatting>
  <conditionalFormatting sqref="BJ16">
    <cfRule type="cellIs" dxfId="9405" priority="1686" operator="lessThan">
      <formula>$C$4</formula>
    </cfRule>
  </conditionalFormatting>
  <conditionalFormatting sqref="BJ17">
    <cfRule type="cellIs" dxfId="9404" priority="1687" operator="lessThan">
      <formula>$C$4</formula>
    </cfRule>
  </conditionalFormatting>
  <conditionalFormatting sqref="BJ18">
    <cfRule type="cellIs" dxfId="9403" priority="1688" operator="lessThan">
      <formula>$C$4</formula>
    </cfRule>
  </conditionalFormatting>
  <conditionalFormatting sqref="BJ19">
    <cfRule type="cellIs" dxfId="9402" priority="1689" operator="lessThan">
      <formula>$C$4</formula>
    </cfRule>
  </conditionalFormatting>
  <conditionalFormatting sqref="BJ20">
    <cfRule type="cellIs" dxfId="9401" priority="1690" operator="lessThan">
      <formula>$C$4</formula>
    </cfRule>
  </conditionalFormatting>
  <conditionalFormatting sqref="BJ21">
    <cfRule type="cellIs" dxfId="9400" priority="1691" operator="lessThan">
      <formula>$C$4</formula>
    </cfRule>
  </conditionalFormatting>
  <conditionalFormatting sqref="BJ22">
    <cfRule type="cellIs" dxfId="9399" priority="1692" operator="lessThan">
      <formula>$C$4</formula>
    </cfRule>
  </conditionalFormatting>
  <conditionalFormatting sqref="BJ23">
    <cfRule type="cellIs" dxfId="9398" priority="1693" operator="lessThan">
      <formula>$C$4</formula>
    </cfRule>
  </conditionalFormatting>
  <conditionalFormatting sqref="BJ24">
    <cfRule type="cellIs" dxfId="9397" priority="1694" operator="lessThan">
      <formula>$C$4</formula>
    </cfRule>
  </conditionalFormatting>
  <conditionalFormatting sqref="BJ25">
    <cfRule type="cellIs" dxfId="9396" priority="1695" operator="lessThan">
      <formula>$C$4</formula>
    </cfRule>
  </conditionalFormatting>
  <conditionalFormatting sqref="BJ26">
    <cfRule type="cellIs" dxfId="9395" priority="1696" operator="lessThan">
      <formula>$C$4</formula>
    </cfRule>
  </conditionalFormatting>
  <conditionalFormatting sqref="BJ27">
    <cfRule type="cellIs" dxfId="9394" priority="1697" operator="lessThan">
      <formula>$C$4</formula>
    </cfRule>
  </conditionalFormatting>
  <conditionalFormatting sqref="BJ28">
    <cfRule type="cellIs" dxfId="9393" priority="1698" operator="lessThan">
      <formula>$C$4</formula>
    </cfRule>
  </conditionalFormatting>
  <conditionalFormatting sqref="BJ29">
    <cfRule type="cellIs" dxfId="9392" priority="1699" operator="lessThan">
      <formula>$C$4</formula>
    </cfRule>
  </conditionalFormatting>
  <conditionalFormatting sqref="BJ30">
    <cfRule type="cellIs" dxfId="9391" priority="1700" operator="lessThan">
      <formula>$C$4</formula>
    </cfRule>
  </conditionalFormatting>
  <conditionalFormatting sqref="BJ31">
    <cfRule type="cellIs" dxfId="9390" priority="1701" operator="lessThan">
      <formula>$C$4</formula>
    </cfRule>
  </conditionalFormatting>
  <conditionalFormatting sqref="BJ32">
    <cfRule type="cellIs" dxfId="9389" priority="1702" operator="lessThan">
      <formula>$C$4</formula>
    </cfRule>
  </conditionalFormatting>
  <conditionalFormatting sqref="BJ33">
    <cfRule type="cellIs" dxfId="9388" priority="1703" operator="lessThan">
      <formula>$C$4</formula>
    </cfRule>
  </conditionalFormatting>
  <conditionalFormatting sqref="BJ34">
    <cfRule type="cellIs" dxfId="9387" priority="1704" operator="lessThan">
      <formula>$C$4</formula>
    </cfRule>
  </conditionalFormatting>
  <conditionalFormatting sqref="BJ35">
    <cfRule type="cellIs" dxfId="9386" priority="1705" operator="lessThan">
      <formula>$C$4</formula>
    </cfRule>
  </conditionalFormatting>
  <conditionalFormatting sqref="BJ36">
    <cfRule type="cellIs" dxfId="9385" priority="1706" operator="lessThan">
      <formula>$C$4</formula>
    </cfRule>
  </conditionalFormatting>
  <conditionalFormatting sqref="BJ37">
    <cfRule type="cellIs" dxfId="9384" priority="1707" operator="lessThan">
      <formula>$C$4</formula>
    </cfRule>
  </conditionalFormatting>
  <conditionalFormatting sqref="BJ38">
    <cfRule type="cellIs" dxfId="9383" priority="1708" operator="lessThan">
      <formula>$C$4</formula>
    </cfRule>
  </conditionalFormatting>
  <conditionalFormatting sqref="BJ39">
    <cfRule type="cellIs" dxfId="9382" priority="1709" operator="lessThan">
      <formula>$C$4</formula>
    </cfRule>
  </conditionalFormatting>
  <conditionalFormatting sqref="BJ40">
    <cfRule type="cellIs" dxfId="9381" priority="1710" operator="lessThan">
      <formula>$C$4</formula>
    </cfRule>
  </conditionalFormatting>
  <conditionalFormatting sqref="BJ41">
    <cfRule type="cellIs" dxfId="9380" priority="1711" operator="lessThan">
      <formula>$C$4</formula>
    </cfRule>
  </conditionalFormatting>
  <conditionalFormatting sqref="BJ42">
    <cfRule type="cellIs" dxfId="9379" priority="1712" operator="lessThan">
      <formula>$C$4</formula>
    </cfRule>
  </conditionalFormatting>
  <conditionalFormatting sqref="BJ43">
    <cfRule type="cellIs" dxfId="9378" priority="1713" operator="lessThan">
      <formula>$C$4</formula>
    </cfRule>
  </conditionalFormatting>
  <conditionalFormatting sqref="BJ44">
    <cfRule type="cellIs" dxfId="9377" priority="1714" operator="lessThan">
      <formula>$C$4</formula>
    </cfRule>
  </conditionalFormatting>
  <conditionalFormatting sqref="BJ45">
    <cfRule type="cellIs" dxfId="9376" priority="1715" operator="lessThan">
      <formula>$C$4</formula>
    </cfRule>
  </conditionalFormatting>
  <conditionalFormatting sqref="BJ46">
    <cfRule type="cellIs" dxfId="9375" priority="1716" operator="lessThan">
      <formula>$C$4</formula>
    </cfRule>
  </conditionalFormatting>
  <conditionalFormatting sqref="BJ47">
    <cfRule type="cellIs" dxfId="9374" priority="1717" operator="lessThan">
      <formula>$C$4</formula>
    </cfRule>
  </conditionalFormatting>
  <conditionalFormatting sqref="BJ48">
    <cfRule type="cellIs" dxfId="9373" priority="1718" operator="lessThan">
      <formula>$C$4</formula>
    </cfRule>
  </conditionalFormatting>
  <conditionalFormatting sqref="BJ49">
    <cfRule type="cellIs" dxfId="9372" priority="1719" operator="lessThan">
      <formula>$C$4</formula>
    </cfRule>
  </conditionalFormatting>
  <conditionalFormatting sqref="BJ50">
    <cfRule type="cellIs" dxfId="9371" priority="1720" operator="lessThan">
      <formula>$C$4</formula>
    </cfRule>
  </conditionalFormatting>
  <conditionalFormatting sqref="BK11">
    <cfRule type="cellIs" dxfId="9370" priority="1721" operator="lessThan">
      <formula>$C$4</formula>
    </cfRule>
  </conditionalFormatting>
  <conditionalFormatting sqref="BK12">
    <cfRule type="cellIs" dxfId="9369" priority="1722" operator="lessThan">
      <formula>$C$4</formula>
    </cfRule>
  </conditionalFormatting>
  <conditionalFormatting sqref="BK13">
    <cfRule type="cellIs" dxfId="9368" priority="1723" operator="lessThan">
      <formula>$C$4</formula>
    </cfRule>
  </conditionalFormatting>
  <conditionalFormatting sqref="BK14">
    <cfRule type="cellIs" dxfId="9367" priority="1724" operator="lessThan">
      <formula>$C$4</formula>
    </cfRule>
  </conditionalFormatting>
  <conditionalFormatting sqref="BK15">
    <cfRule type="cellIs" dxfId="9366" priority="1725" operator="lessThan">
      <formula>$C$4</formula>
    </cfRule>
  </conditionalFormatting>
  <conditionalFormatting sqref="BK16">
    <cfRule type="cellIs" dxfId="9365" priority="1726" operator="lessThan">
      <formula>$C$4</formula>
    </cfRule>
  </conditionalFormatting>
  <conditionalFormatting sqref="BK17">
    <cfRule type="cellIs" dxfId="9364" priority="1727" operator="lessThan">
      <formula>$C$4</formula>
    </cfRule>
  </conditionalFormatting>
  <conditionalFormatting sqref="BK18">
    <cfRule type="cellIs" dxfId="9363" priority="1728" operator="lessThan">
      <formula>$C$4</formula>
    </cfRule>
  </conditionalFormatting>
  <conditionalFormatting sqref="BK19">
    <cfRule type="cellIs" dxfId="9362" priority="1729" operator="lessThan">
      <formula>$C$4</formula>
    </cfRule>
  </conditionalFormatting>
  <conditionalFormatting sqref="BK20">
    <cfRule type="cellIs" dxfId="9361" priority="1730" operator="lessThan">
      <formula>$C$4</formula>
    </cfRule>
  </conditionalFormatting>
  <conditionalFormatting sqref="BK21">
    <cfRule type="cellIs" dxfId="9360" priority="1731" operator="lessThan">
      <formula>$C$4</formula>
    </cfRule>
  </conditionalFormatting>
  <conditionalFormatting sqref="BK22">
    <cfRule type="cellIs" dxfId="9359" priority="1732" operator="lessThan">
      <formula>$C$4</formula>
    </cfRule>
  </conditionalFormatting>
  <conditionalFormatting sqref="BK23">
    <cfRule type="cellIs" dxfId="9358" priority="1733" operator="lessThan">
      <formula>$C$4</formula>
    </cfRule>
  </conditionalFormatting>
  <conditionalFormatting sqref="BK24">
    <cfRule type="cellIs" dxfId="9357" priority="1734" operator="lessThan">
      <formula>$C$4</formula>
    </cfRule>
  </conditionalFormatting>
  <conditionalFormatting sqref="BK25">
    <cfRule type="cellIs" dxfId="9356" priority="1735" operator="lessThan">
      <formula>$C$4</formula>
    </cfRule>
  </conditionalFormatting>
  <conditionalFormatting sqref="BK26">
    <cfRule type="cellIs" dxfId="9355" priority="1736" operator="lessThan">
      <formula>$C$4</formula>
    </cfRule>
  </conditionalFormatting>
  <conditionalFormatting sqref="BK27">
    <cfRule type="cellIs" dxfId="9354" priority="1737" operator="lessThan">
      <formula>$C$4</formula>
    </cfRule>
  </conditionalFormatting>
  <conditionalFormatting sqref="BK28">
    <cfRule type="cellIs" dxfId="9353" priority="1738" operator="lessThan">
      <formula>$C$4</formula>
    </cfRule>
  </conditionalFormatting>
  <conditionalFormatting sqref="BK29">
    <cfRule type="cellIs" dxfId="9352" priority="1739" operator="lessThan">
      <formula>$C$4</formula>
    </cfRule>
  </conditionalFormatting>
  <conditionalFormatting sqref="BK30">
    <cfRule type="cellIs" dxfId="9351" priority="1740" operator="lessThan">
      <formula>$C$4</formula>
    </cfRule>
  </conditionalFormatting>
  <conditionalFormatting sqref="BK31">
    <cfRule type="cellIs" dxfId="9350" priority="1741" operator="lessThan">
      <formula>$C$4</formula>
    </cfRule>
  </conditionalFormatting>
  <conditionalFormatting sqref="BK32">
    <cfRule type="cellIs" dxfId="9349" priority="1742" operator="lessThan">
      <formula>$C$4</formula>
    </cfRule>
  </conditionalFormatting>
  <conditionalFormatting sqref="BK33">
    <cfRule type="cellIs" dxfId="9348" priority="1743" operator="lessThan">
      <formula>$C$4</formula>
    </cfRule>
  </conditionalFormatting>
  <conditionalFormatting sqref="BK34">
    <cfRule type="cellIs" dxfId="9347" priority="1744" operator="lessThan">
      <formula>$C$4</formula>
    </cfRule>
  </conditionalFormatting>
  <conditionalFormatting sqref="BK35">
    <cfRule type="cellIs" dxfId="9346" priority="1745" operator="lessThan">
      <formula>$C$4</formula>
    </cfRule>
  </conditionalFormatting>
  <conditionalFormatting sqref="BK36">
    <cfRule type="cellIs" dxfId="9345" priority="1746" operator="lessThan">
      <formula>$C$4</formula>
    </cfRule>
  </conditionalFormatting>
  <conditionalFormatting sqref="BK37">
    <cfRule type="cellIs" dxfId="9344" priority="1747" operator="lessThan">
      <formula>$C$4</formula>
    </cfRule>
  </conditionalFormatting>
  <conditionalFormatting sqref="BK38">
    <cfRule type="cellIs" dxfId="9343" priority="1748" operator="lessThan">
      <formula>$C$4</formula>
    </cfRule>
  </conditionalFormatting>
  <conditionalFormatting sqref="BK39">
    <cfRule type="cellIs" dxfId="9342" priority="1749" operator="lessThan">
      <formula>$C$4</formula>
    </cfRule>
  </conditionalFormatting>
  <conditionalFormatting sqref="BK40">
    <cfRule type="cellIs" dxfId="9341" priority="1750" operator="lessThan">
      <formula>$C$4</formula>
    </cfRule>
  </conditionalFormatting>
  <conditionalFormatting sqref="BK41">
    <cfRule type="cellIs" dxfId="9340" priority="1751" operator="lessThan">
      <formula>$C$4</formula>
    </cfRule>
  </conditionalFormatting>
  <conditionalFormatting sqref="BK42">
    <cfRule type="cellIs" dxfId="9339" priority="1752" operator="lessThan">
      <formula>$C$4</formula>
    </cfRule>
  </conditionalFormatting>
  <conditionalFormatting sqref="BK43">
    <cfRule type="cellIs" dxfId="9338" priority="1753" operator="lessThan">
      <formula>$C$4</formula>
    </cfRule>
  </conditionalFormatting>
  <conditionalFormatting sqref="BK44">
    <cfRule type="cellIs" dxfId="9337" priority="1754" operator="lessThan">
      <formula>$C$4</formula>
    </cfRule>
  </conditionalFormatting>
  <conditionalFormatting sqref="BK45">
    <cfRule type="cellIs" dxfId="9336" priority="1755" operator="lessThan">
      <formula>$C$4</formula>
    </cfRule>
  </conditionalFormatting>
  <conditionalFormatting sqref="BK46">
    <cfRule type="cellIs" dxfId="9335" priority="1756" operator="lessThan">
      <formula>$C$4</formula>
    </cfRule>
  </conditionalFormatting>
  <conditionalFormatting sqref="BK47">
    <cfRule type="cellIs" dxfId="9334" priority="1757" operator="lessThan">
      <formula>$C$4</formula>
    </cfRule>
  </conditionalFormatting>
  <conditionalFormatting sqref="BK48">
    <cfRule type="cellIs" dxfId="9333" priority="1758" operator="lessThan">
      <formula>$C$4</formula>
    </cfRule>
  </conditionalFormatting>
  <conditionalFormatting sqref="BK49">
    <cfRule type="cellIs" dxfId="9332" priority="1759" operator="lessThan">
      <formula>$C$4</formula>
    </cfRule>
  </conditionalFormatting>
  <conditionalFormatting sqref="BK50">
    <cfRule type="cellIs" dxfId="9331" priority="1760" operator="lessThan">
      <formula>$C$4</formula>
    </cfRule>
  </conditionalFormatting>
  <conditionalFormatting sqref="BL11">
    <cfRule type="cellIs" dxfId="9330" priority="1761" operator="lessThan">
      <formula>$C$4</formula>
    </cfRule>
  </conditionalFormatting>
  <conditionalFormatting sqref="BL12">
    <cfRule type="cellIs" dxfId="9329" priority="1762" operator="lessThan">
      <formula>$C$4</formula>
    </cfRule>
  </conditionalFormatting>
  <conditionalFormatting sqref="BL13">
    <cfRule type="cellIs" dxfId="9328" priority="1763" operator="lessThan">
      <formula>$C$4</formula>
    </cfRule>
  </conditionalFormatting>
  <conditionalFormatting sqref="BL14">
    <cfRule type="cellIs" dxfId="9327" priority="1764" operator="lessThan">
      <formula>$C$4</formula>
    </cfRule>
  </conditionalFormatting>
  <conditionalFormatting sqref="BL15">
    <cfRule type="cellIs" dxfId="9326" priority="1765" operator="lessThan">
      <formula>$C$4</formula>
    </cfRule>
  </conditionalFormatting>
  <conditionalFormatting sqref="BL16">
    <cfRule type="cellIs" dxfId="9325" priority="1766" operator="lessThan">
      <formula>$C$4</formula>
    </cfRule>
  </conditionalFormatting>
  <conditionalFormatting sqref="BL17">
    <cfRule type="cellIs" dxfId="9324" priority="1767" operator="lessThan">
      <formula>$C$4</formula>
    </cfRule>
  </conditionalFormatting>
  <conditionalFormatting sqref="BL18">
    <cfRule type="cellIs" dxfId="9323" priority="1768" operator="lessThan">
      <formula>$C$4</formula>
    </cfRule>
  </conditionalFormatting>
  <conditionalFormatting sqref="BL19">
    <cfRule type="cellIs" dxfId="9322" priority="1769" operator="lessThan">
      <formula>$C$4</formula>
    </cfRule>
  </conditionalFormatting>
  <conditionalFormatting sqref="BL20">
    <cfRule type="cellIs" dxfId="9321" priority="1770" operator="lessThan">
      <formula>$C$4</formula>
    </cfRule>
  </conditionalFormatting>
  <conditionalFormatting sqref="BL21">
    <cfRule type="cellIs" dxfId="9320" priority="1771" operator="lessThan">
      <formula>$C$4</formula>
    </cfRule>
  </conditionalFormatting>
  <conditionalFormatting sqref="BL22">
    <cfRule type="cellIs" dxfId="9319" priority="1772" operator="lessThan">
      <formula>$C$4</formula>
    </cfRule>
  </conditionalFormatting>
  <conditionalFormatting sqref="BL23">
    <cfRule type="cellIs" dxfId="9318" priority="1773" operator="lessThan">
      <formula>$C$4</formula>
    </cfRule>
  </conditionalFormatting>
  <conditionalFormatting sqref="BL24">
    <cfRule type="cellIs" dxfId="9317" priority="1774" operator="lessThan">
      <formula>$C$4</formula>
    </cfRule>
  </conditionalFormatting>
  <conditionalFormatting sqref="BL25">
    <cfRule type="cellIs" dxfId="9316" priority="1775" operator="lessThan">
      <formula>$C$4</formula>
    </cfRule>
  </conditionalFormatting>
  <conditionalFormatting sqref="BL26">
    <cfRule type="cellIs" dxfId="9315" priority="1776" operator="lessThan">
      <formula>$C$4</formula>
    </cfRule>
  </conditionalFormatting>
  <conditionalFormatting sqref="BL27">
    <cfRule type="cellIs" dxfId="9314" priority="1777" operator="lessThan">
      <formula>$C$4</formula>
    </cfRule>
  </conditionalFormatting>
  <conditionalFormatting sqref="BL28">
    <cfRule type="cellIs" dxfId="9313" priority="1778" operator="lessThan">
      <formula>$C$4</formula>
    </cfRule>
  </conditionalFormatting>
  <conditionalFormatting sqref="BL29">
    <cfRule type="cellIs" dxfId="9312" priority="1779" operator="lessThan">
      <formula>$C$4</formula>
    </cfRule>
  </conditionalFormatting>
  <conditionalFormatting sqref="BL30">
    <cfRule type="cellIs" dxfId="9311" priority="1780" operator="lessThan">
      <formula>$C$4</formula>
    </cfRule>
  </conditionalFormatting>
  <conditionalFormatting sqref="BL31">
    <cfRule type="cellIs" dxfId="9310" priority="1781" operator="lessThan">
      <formula>$C$4</formula>
    </cfRule>
  </conditionalFormatting>
  <conditionalFormatting sqref="BL32">
    <cfRule type="cellIs" dxfId="9309" priority="1782" operator="lessThan">
      <formula>$C$4</formula>
    </cfRule>
  </conditionalFormatting>
  <conditionalFormatting sqref="BL33">
    <cfRule type="cellIs" dxfId="9308" priority="1783" operator="lessThan">
      <formula>$C$4</formula>
    </cfRule>
  </conditionalFormatting>
  <conditionalFormatting sqref="BL34">
    <cfRule type="cellIs" dxfId="9307" priority="1784" operator="lessThan">
      <formula>$C$4</formula>
    </cfRule>
  </conditionalFormatting>
  <conditionalFormatting sqref="BL35">
    <cfRule type="cellIs" dxfId="9306" priority="1785" operator="lessThan">
      <formula>$C$4</formula>
    </cfRule>
  </conditionalFormatting>
  <conditionalFormatting sqref="BL36">
    <cfRule type="cellIs" dxfId="9305" priority="1786" operator="lessThan">
      <formula>$C$4</formula>
    </cfRule>
  </conditionalFormatting>
  <conditionalFormatting sqref="BL37">
    <cfRule type="cellIs" dxfId="9304" priority="1787" operator="lessThan">
      <formula>$C$4</formula>
    </cfRule>
  </conditionalFormatting>
  <conditionalFormatting sqref="BL38">
    <cfRule type="cellIs" dxfId="9303" priority="1788" operator="lessThan">
      <formula>$C$4</formula>
    </cfRule>
  </conditionalFormatting>
  <conditionalFormatting sqref="BL39">
    <cfRule type="cellIs" dxfId="9302" priority="1789" operator="lessThan">
      <formula>$C$4</formula>
    </cfRule>
  </conditionalFormatting>
  <conditionalFormatting sqref="BL40">
    <cfRule type="cellIs" dxfId="9301" priority="1790" operator="lessThan">
      <formula>$C$4</formula>
    </cfRule>
  </conditionalFormatting>
  <conditionalFormatting sqref="BL41">
    <cfRule type="cellIs" dxfId="9300" priority="1791" operator="lessThan">
      <formula>$C$4</formula>
    </cfRule>
  </conditionalFormatting>
  <conditionalFormatting sqref="BL42">
    <cfRule type="cellIs" dxfId="9299" priority="1792" operator="lessThan">
      <formula>$C$4</formula>
    </cfRule>
  </conditionalFormatting>
  <conditionalFormatting sqref="BL43">
    <cfRule type="cellIs" dxfId="9298" priority="1793" operator="lessThan">
      <formula>$C$4</formula>
    </cfRule>
  </conditionalFormatting>
  <conditionalFormatting sqref="BL44">
    <cfRule type="cellIs" dxfId="9297" priority="1794" operator="lessThan">
      <formula>$C$4</formula>
    </cfRule>
  </conditionalFormatting>
  <conditionalFormatting sqref="BL45">
    <cfRule type="cellIs" dxfId="9296" priority="1795" operator="lessThan">
      <formula>$C$4</formula>
    </cfRule>
  </conditionalFormatting>
  <conditionalFormatting sqref="BL46">
    <cfRule type="cellIs" dxfId="9295" priority="1796" operator="lessThan">
      <formula>$C$4</formula>
    </cfRule>
  </conditionalFormatting>
  <conditionalFormatting sqref="BL47">
    <cfRule type="cellIs" dxfId="9294" priority="1797" operator="lessThan">
      <formula>$C$4</formula>
    </cfRule>
  </conditionalFormatting>
  <conditionalFormatting sqref="BL48">
    <cfRule type="cellIs" dxfId="9293" priority="1798" operator="lessThan">
      <formula>$C$4</formula>
    </cfRule>
  </conditionalFormatting>
  <conditionalFormatting sqref="BL49">
    <cfRule type="cellIs" dxfId="9292" priority="1799" operator="lessThan">
      <formula>$C$4</formula>
    </cfRule>
  </conditionalFormatting>
  <conditionalFormatting sqref="BL50">
    <cfRule type="cellIs" dxfId="9291" priority="1800" operator="lessThan">
      <formula>$C$4</formula>
    </cfRule>
  </conditionalFormatting>
  <conditionalFormatting sqref="BM11">
    <cfRule type="cellIs" dxfId="9290" priority="1801" operator="lessThan">
      <formula>$C$4</formula>
    </cfRule>
  </conditionalFormatting>
  <conditionalFormatting sqref="BM12">
    <cfRule type="cellIs" dxfId="9289" priority="1802" operator="lessThan">
      <formula>$C$4</formula>
    </cfRule>
  </conditionalFormatting>
  <conditionalFormatting sqref="BM13">
    <cfRule type="cellIs" dxfId="9288" priority="1803" operator="lessThan">
      <formula>$C$4</formula>
    </cfRule>
  </conditionalFormatting>
  <conditionalFormatting sqref="BM14">
    <cfRule type="cellIs" dxfId="9287" priority="1804" operator="lessThan">
      <formula>$C$4</formula>
    </cfRule>
  </conditionalFormatting>
  <conditionalFormatting sqref="BM15">
    <cfRule type="cellIs" dxfId="9286" priority="1805" operator="lessThan">
      <formula>$C$4</formula>
    </cfRule>
  </conditionalFormatting>
  <conditionalFormatting sqref="BM16">
    <cfRule type="cellIs" dxfId="9285" priority="1806" operator="lessThan">
      <formula>$C$4</formula>
    </cfRule>
  </conditionalFormatting>
  <conditionalFormatting sqref="BM17">
    <cfRule type="cellIs" dxfId="9284" priority="1807" operator="lessThan">
      <formula>$C$4</formula>
    </cfRule>
  </conditionalFormatting>
  <conditionalFormatting sqref="BM18">
    <cfRule type="cellIs" dxfId="9283" priority="1808" operator="lessThan">
      <formula>$C$4</formula>
    </cfRule>
  </conditionalFormatting>
  <conditionalFormatting sqref="BM19">
    <cfRule type="cellIs" dxfId="9282" priority="1809" operator="lessThan">
      <formula>$C$4</formula>
    </cfRule>
  </conditionalFormatting>
  <conditionalFormatting sqref="BM20">
    <cfRule type="cellIs" dxfId="9281" priority="1810" operator="lessThan">
      <formula>$C$4</formula>
    </cfRule>
  </conditionalFormatting>
  <conditionalFormatting sqref="BM21">
    <cfRule type="cellIs" dxfId="9280" priority="1811" operator="lessThan">
      <formula>$C$4</formula>
    </cfRule>
  </conditionalFormatting>
  <conditionalFormatting sqref="BM22">
    <cfRule type="cellIs" dxfId="9279" priority="1812" operator="lessThan">
      <formula>$C$4</formula>
    </cfRule>
  </conditionalFormatting>
  <conditionalFormatting sqref="BM23">
    <cfRule type="cellIs" dxfId="9278" priority="1813" operator="lessThan">
      <formula>$C$4</formula>
    </cfRule>
  </conditionalFormatting>
  <conditionalFormatting sqref="BM24">
    <cfRule type="cellIs" dxfId="9277" priority="1814" operator="lessThan">
      <formula>$C$4</formula>
    </cfRule>
  </conditionalFormatting>
  <conditionalFormatting sqref="BM25">
    <cfRule type="cellIs" dxfId="9276" priority="1815" operator="lessThan">
      <formula>$C$4</formula>
    </cfRule>
  </conditionalFormatting>
  <conditionalFormatting sqref="BM26">
    <cfRule type="cellIs" dxfId="9275" priority="1816" operator="lessThan">
      <formula>$C$4</formula>
    </cfRule>
  </conditionalFormatting>
  <conditionalFormatting sqref="BM27">
    <cfRule type="cellIs" dxfId="9274" priority="1817" operator="lessThan">
      <formula>$C$4</formula>
    </cfRule>
  </conditionalFormatting>
  <conditionalFormatting sqref="BM28">
    <cfRule type="cellIs" dxfId="9273" priority="1818" operator="lessThan">
      <formula>$C$4</formula>
    </cfRule>
  </conditionalFormatting>
  <conditionalFormatting sqref="BM29">
    <cfRule type="cellIs" dxfId="9272" priority="1819" operator="lessThan">
      <formula>$C$4</formula>
    </cfRule>
  </conditionalFormatting>
  <conditionalFormatting sqref="BM30">
    <cfRule type="cellIs" dxfId="9271" priority="1820" operator="lessThan">
      <formula>$C$4</formula>
    </cfRule>
  </conditionalFormatting>
  <conditionalFormatting sqref="BM31">
    <cfRule type="cellIs" dxfId="9270" priority="1821" operator="lessThan">
      <formula>$C$4</formula>
    </cfRule>
  </conditionalFormatting>
  <conditionalFormatting sqref="BM32">
    <cfRule type="cellIs" dxfId="9269" priority="1822" operator="lessThan">
      <formula>$C$4</formula>
    </cfRule>
  </conditionalFormatting>
  <conditionalFormatting sqref="BM33">
    <cfRule type="cellIs" dxfId="9268" priority="1823" operator="lessThan">
      <formula>$C$4</formula>
    </cfRule>
  </conditionalFormatting>
  <conditionalFormatting sqref="BM34">
    <cfRule type="cellIs" dxfId="9267" priority="1824" operator="lessThan">
      <formula>$C$4</formula>
    </cfRule>
  </conditionalFormatting>
  <conditionalFormatting sqref="BM35">
    <cfRule type="cellIs" dxfId="9266" priority="1825" operator="lessThan">
      <formula>$C$4</formula>
    </cfRule>
  </conditionalFormatting>
  <conditionalFormatting sqref="BM36">
    <cfRule type="cellIs" dxfId="9265" priority="1826" operator="lessThan">
      <formula>$C$4</formula>
    </cfRule>
  </conditionalFormatting>
  <conditionalFormatting sqref="BM37">
    <cfRule type="cellIs" dxfId="9264" priority="1827" operator="lessThan">
      <formula>$C$4</formula>
    </cfRule>
  </conditionalFormatting>
  <conditionalFormatting sqref="BM38">
    <cfRule type="cellIs" dxfId="9263" priority="1828" operator="lessThan">
      <formula>$C$4</formula>
    </cfRule>
  </conditionalFormatting>
  <conditionalFormatting sqref="BM39">
    <cfRule type="cellIs" dxfId="9262" priority="1829" operator="lessThan">
      <formula>$C$4</formula>
    </cfRule>
  </conditionalFormatting>
  <conditionalFormatting sqref="BM40">
    <cfRule type="cellIs" dxfId="9261" priority="1830" operator="lessThan">
      <formula>$C$4</formula>
    </cfRule>
  </conditionalFormatting>
  <conditionalFormatting sqref="BM41">
    <cfRule type="cellIs" dxfId="9260" priority="1831" operator="lessThan">
      <formula>$C$4</formula>
    </cfRule>
  </conditionalFormatting>
  <conditionalFormatting sqref="BM42">
    <cfRule type="cellIs" dxfId="9259" priority="1832" operator="lessThan">
      <formula>$C$4</formula>
    </cfRule>
  </conditionalFormatting>
  <conditionalFormatting sqref="BM43">
    <cfRule type="cellIs" dxfId="9258" priority="1833" operator="lessThan">
      <formula>$C$4</formula>
    </cfRule>
  </conditionalFormatting>
  <conditionalFormatting sqref="BM44">
    <cfRule type="cellIs" dxfId="9257" priority="1834" operator="lessThan">
      <formula>$C$4</formula>
    </cfRule>
  </conditionalFormatting>
  <conditionalFormatting sqref="BM45">
    <cfRule type="cellIs" dxfId="9256" priority="1835" operator="lessThan">
      <formula>$C$4</formula>
    </cfRule>
  </conditionalFormatting>
  <conditionalFormatting sqref="BM46">
    <cfRule type="cellIs" dxfId="9255" priority="1836" operator="lessThan">
      <formula>$C$4</formula>
    </cfRule>
  </conditionalFormatting>
  <conditionalFormatting sqref="BM47">
    <cfRule type="cellIs" dxfId="9254" priority="1837" operator="lessThan">
      <formula>$C$4</formula>
    </cfRule>
  </conditionalFormatting>
  <conditionalFormatting sqref="BM48">
    <cfRule type="cellIs" dxfId="9253" priority="1838" operator="lessThan">
      <formula>$C$4</formula>
    </cfRule>
  </conditionalFormatting>
  <conditionalFormatting sqref="BM49">
    <cfRule type="cellIs" dxfId="9252" priority="1839" operator="lessThan">
      <formula>$C$4</formula>
    </cfRule>
  </conditionalFormatting>
  <conditionalFormatting sqref="BM50">
    <cfRule type="cellIs" dxfId="9251" priority="1840" operator="lessThan">
      <formula>$C$4</formula>
    </cfRule>
  </conditionalFormatting>
  <conditionalFormatting sqref="BN11">
    <cfRule type="cellIs" dxfId="9250" priority="1841" operator="lessThan">
      <formula>$C$4</formula>
    </cfRule>
  </conditionalFormatting>
  <conditionalFormatting sqref="BN12">
    <cfRule type="cellIs" dxfId="9249" priority="1842" operator="lessThan">
      <formula>$C$4</formula>
    </cfRule>
  </conditionalFormatting>
  <conditionalFormatting sqref="BN13">
    <cfRule type="cellIs" dxfId="9248" priority="1843" operator="lessThan">
      <formula>$C$4</formula>
    </cfRule>
  </conditionalFormatting>
  <conditionalFormatting sqref="BN14">
    <cfRule type="cellIs" dxfId="9247" priority="1844" operator="lessThan">
      <formula>$C$4</formula>
    </cfRule>
  </conditionalFormatting>
  <conditionalFormatting sqref="BN15">
    <cfRule type="cellIs" dxfId="9246" priority="1845" operator="lessThan">
      <formula>$C$4</formula>
    </cfRule>
  </conditionalFormatting>
  <conditionalFormatting sqref="BN16">
    <cfRule type="cellIs" dxfId="9245" priority="1846" operator="lessThan">
      <formula>$C$4</formula>
    </cfRule>
  </conditionalFormatting>
  <conditionalFormatting sqref="BN17">
    <cfRule type="cellIs" dxfId="9244" priority="1847" operator="lessThan">
      <formula>$C$4</formula>
    </cfRule>
  </conditionalFormatting>
  <conditionalFormatting sqref="BN18">
    <cfRule type="cellIs" dxfId="9243" priority="1848" operator="lessThan">
      <formula>$C$4</formula>
    </cfRule>
  </conditionalFormatting>
  <conditionalFormatting sqref="BN19">
    <cfRule type="cellIs" dxfId="9242" priority="1849" operator="lessThan">
      <formula>$C$4</formula>
    </cfRule>
  </conditionalFormatting>
  <conditionalFormatting sqref="BN20">
    <cfRule type="cellIs" dxfId="9241" priority="1850" operator="lessThan">
      <formula>$C$4</formula>
    </cfRule>
  </conditionalFormatting>
  <conditionalFormatting sqref="BN21">
    <cfRule type="cellIs" dxfId="9240" priority="1851" operator="lessThan">
      <formula>$C$4</formula>
    </cfRule>
  </conditionalFormatting>
  <conditionalFormatting sqref="BN22">
    <cfRule type="cellIs" dxfId="9239" priority="1852" operator="lessThan">
      <formula>$C$4</formula>
    </cfRule>
  </conditionalFormatting>
  <conditionalFormatting sqref="BN23">
    <cfRule type="cellIs" dxfId="9238" priority="1853" operator="lessThan">
      <formula>$C$4</formula>
    </cfRule>
  </conditionalFormatting>
  <conditionalFormatting sqref="BN24">
    <cfRule type="cellIs" dxfId="9237" priority="1854" operator="lessThan">
      <formula>$C$4</formula>
    </cfRule>
  </conditionalFormatting>
  <conditionalFormatting sqref="BN25">
    <cfRule type="cellIs" dxfId="9236" priority="1855" operator="lessThan">
      <formula>$C$4</formula>
    </cfRule>
  </conditionalFormatting>
  <conditionalFormatting sqref="BN26">
    <cfRule type="cellIs" dxfId="9235" priority="1856" operator="lessThan">
      <formula>$C$4</formula>
    </cfRule>
  </conditionalFormatting>
  <conditionalFormatting sqref="BN27">
    <cfRule type="cellIs" dxfId="9234" priority="1857" operator="lessThan">
      <formula>$C$4</formula>
    </cfRule>
  </conditionalFormatting>
  <conditionalFormatting sqref="BN28">
    <cfRule type="cellIs" dxfId="9233" priority="1858" operator="lessThan">
      <formula>$C$4</formula>
    </cfRule>
  </conditionalFormatting>
  <conditionalFormatting sqref="BN29">
    <cfRule type="cellIs" dxfId="9232" priority="1859" operator="lessThan">
      <formula>$C$4</formula>
    </cfRule>
  </conditionalFormatting>
  <conditionalFormatting sqref="BN30">
    <cfRule type="cellIs" dxfId="9231" priority="1860" operator="lessThan">
      <formula>$C$4</formula>
    </cfRule>
  </conditionalFormatting>
  <conditionalFormatting sqref="BN31">
    <cfRule type="cellIs" dxfId="9230" priority="1861" operator="lessThan">
      <formula>$C$4</formula>
    </cfRule>
  </conditionalFormatting>
  <conditionalFormatting sqref="BN32">
    <cfRule type="cellIs" dxfId="9229" priority="1862" operator="lessThan">
      <formula>$C$4</formula>
    </cfRule>
  </conditionalFormatting>
  <conditionalFormatting sqref="BN33">
    <cfRule type="cellIs" dxfId="9228" priority="1863" operator="lessThan">
      <formula>$C$4</formula>
    </cfRule>
  </conditionalFormatting>
  <conditionalFormatting sqref="BN34">
    <cfRule type="cellIs" dxfId="9227" priority="1864" operator="lessThan">
      <formula>$C$4</formula>
    </cfRule>
  </conditionalFormatting>
  <conditionalFormatting sqref="BN35">
    <cfRule type="cellIs" dxfId="9226" priority="1865" operator="lessThan">
      <formula>$C$4</formula>
    </cfRule>
  </conditionalFormatting>
  <conditionalFormatting sqref="BN36">
    <cfRule type="cellIs" dxfId="9225" priority="1866" operator="lessThan">
      <formula>$C$4</formula>
    </cfRule>
  </conditionalFormatting>
  <conditionalFormatting sqref="BN37">
    <cfRule type="cellIs" dxfId="9224" priority="1867" operator="lessThan">
      <formula>$C$4</formula>
    </cfRule>
  </conditionalFormatting>
  <conditionalFormatting sqref="BN38">
    <cfRule type="cellIs" dxfId="9223" priority="1868" operator="lessThan">
      <formula>$C$4</formula>
    </cfRule>
  </conditionalFormatting>
  <conditionalFormatting sqref="BN39">
    <cfRule type="cellIs" dxfId="9222" priority="1869" operator="lessThan">
      <formula>$C$4</formula>
    </cfRule>
  </conditionalFormatting>
  <conditionalFormatting sqref="BN40">
    <cfRule type="cellIs" dxfId="9221" priority="1870" operator="lessThan">
      <formula>$C$4</formula>
    </cfRule>
  </conditionalFormatting>
  <conditionalFormatting sqref="BN41">
    <cfRule type="cellIs" dxfId="9220" priority="1871" operator="lessThan">
      <formula>$C$4</formula>
    </cfRule>
  </conditionalFormatting>
  <conditionalFormatting sqref="BN42">
    <cfRule type="cellIs" dxfId="9219" priority="1872" operator="lessThan">
      <formula>$C$4</formula>
    </cfRule>
  </conditionalFormatting>
  <conditionalFormatting sqref="BN43">
    <cfRule type="cellIs" dxfId="9218" priority="1873" operator="lessThan">
      <formula>$C$4</formula>
    </cfRule>
  </conditionalFormatting>
  <conditionalFormatting sqref="BN44">
    <cfRule type="cellIs" dxfId="9217" priority="1874" operator="lessThan">
      <formula>$C$4</formula>
    </cfRule>
  </conditionalFormatting>
  <conditionalFormatting sqref="BN45">
    <cfRule type="cellIs" dxfId="9216" priority="1875" operator="lessThan">
      <formula>$C$4</formula>
    </cfRule>
  </conditionalFormatting>
  <conditionalFormatting sqref="BN46">
    <cfRule type="cellIs" dxfId="9215" priority="1876" operator="lessThan">
      <formula>$C$4</formula>
    </cfRule>
  </conditionalFormatting>
  <conditionalFormatting sqref="BN47">
    <cfRule type="cellIs" dxfId="9214" priority="1877" operator="lessThan">
      <formula>$C$4</formula>
    </cfRule>
  </conditionalFormatting>
  <conditionalFormatting sqref="BN48">
    <cfRule type="cellIs" dxfId="9213" priority="1878" operator="lessThan">
      <formula>$C$4</formula>
    </cfRule>
  </conditionalFormatting>
  <conditionalFormatting sqref="BN49">
    <cfRule type="cellIs" dxfId="9212" priority="1879" operator="lessThan">
      <formula>$C$4</formula>
    </cfRule>
  </conditionalFormatting>
  <conditionalFormatting sqref="BN50">
    <cfRule type="cellIs" dxfId="9211" priority="1880" operator="lessThan">
      <formula>$C$4</formula>
    </cfRule>
  </conditionalFormatting>
  <conditionalFormatting sqref="BO11">
    <cfRule type="cellIs" dxfId="9210" priority="1881" operator="lessThan">
      <formula>$C$4</formula>
    </cfRule>
  </conditionalFormatting>
  <conditionalFormatting sqref="BO12">
    <cfRule type="cellIs" dxfId="9209" priority="1882" operator="lessThan">
      <formula>$C$4</formula>
    </cfRule>
  </conditionalFormatting>
  <conditionalFormatting sqref="BO13">
    <cfRule type="cellIs" dxfId="9208" priority="1883" operator="lessThan">
      <formula>$C$4</formula>
    </cfRule>
  </conditionalFormatting>
  <conditionalFormatting sqref="BO14">
    <cfRule type="cellIs" dxfId="9207" priority="1884" operator="lessThan">
      <formula>$C$4</formula>
    </cfRule>
  </conditionalFormatting>
  <conditionalFormatting sqref="BO15">
    <cfRule type="cellIs" dxfId="9206" priority="1885" operator="lessThan">
      <formula>$C$4</formula>
    </cfRule>
  </conditionalFormatting>
  <conditionalFormatting sqref="BO16">
    <cfRule type="cellIs" dxfId="9205" priority="1886" operator="lessThan">
      <formula>$C$4</formula>
    </cfRule>
  </conditionalFormatting>
  <conditionalFormatting sqref="BO17">
    <cfRule type="cellIs" dxfId="9204" priority="1887" operator="lessThan">
      <formula>$C$4</formula>
    </cfRule>
  </conditionalFormatting>
  <conditionalFormatting sqref="BO18">
    <cfRule type="cellIs" dxfId="9203" priority="1888" operator="lessThan">
      <formula>$C$4</formula>
    </cfRule>
  </conditionalFormatting>
  <conditionalFormatting sqref="BO19">
    <cfRule type="cellIs" dxfId="9202" priority="1889" operator="lessThan">
      <formula>$C$4</formula>
    </cfRule>
  </conditionalFormatting>
  <conditionalFormatting sqref="BO20">
    <cfRule type="cellIs" dxfId="9201" priority="1890" operator="lessThan">
      <formula>$C$4</formula>
    </cfRule>
  </conditionalFormatting>
  <conditionalFormatting sqref="BO21">
    <cfRule type="cellIs" dxfId="9200" priority="1891" operator="lessThan">
      <formula>$C$4</formula>
    </cfRule>
  </conditionalFormatting>
  <conditionalFormatting sqref="BO22">
    <cfRule type="cellIs" dxfId="9199" priority="1892" operator="lessThan">
      <formula>$C$4</formula>
    </cfRule>
  </conditionalFormatting>
  <conditionalFormatting sqref="BO23">
    <cfRule type="cellIs" dxfId="9198" priority="1893" operator="lessThan">
      <formula>$C$4</formula>
    </cfRule>
  </conditionalFormatting>
  <conditionalFormatting sqref="BO24">
    <cfRule type="cellIs" dxfId="9197" priority="1894" operator="lessThan">
      <formula>$C$4</formula>
    </cfRule>
  </conditionalFormatting>
  <conditionalFormatting sqref="BO25">
    <cfRule type="cellIs" dxfId="9196" priority="1895" operator="lessThan">
      <formula>$C$4</formula>
    </cfRule>
  </conditionalFormatting>
  <conditionalFormatting sqref="BO26">
    <cfRule type="cellIs" dxfId="9195" priority="1896" operator="lessThan">
      <formula>$C$4</formula>
    </cfRule>
  </conditionalFormatting>
  <conditionalFormatting sqref="BO27">
    <cfRule type="cellIs" dxfId="9194" priority="1897" operator="lessThan">
      <formula>$C$4</formula>
    </cfRule>
  </conditionalFormatting>
  <conditionalFormatting sqref="BO28">
    <cfRule type="cellIs" dxfId="9193" priority="1898" operator="lessThan">
      <formula>$C$4</formula>
    </cfRule>
  </conditionalFormatting>
  <conditionalFormatting sqref="BO29">
    <cfRule type="cellIs" dxfId="9192" priority="1899" operator="lessThan">
      <formula>$C$4</formula>
    </cfRule>
  </conditionalFormatting>
  <conditionalFormatting sqref="BO30">
    <cfRule type="cellIs" dxfId="9191" priority="1900" operator="lessThan">
      <formula>$C$4</formula>
    </cfRule>
  </conditionalFormatting>
  <conditionalFormatting sqref="BO31">
    <cfRule type="cellIs" dxfId="9190" priority="1901" operator="lessThan">
      <formula>$C$4</formula>
    </cfRule>
  </conditionalFormatting>
  <conditionalFormatting sqref="BO32">
    <cfRule type="cellIs" dxfId="9189" priority="1902" operator="lessThan">
      <formula>$C$4</formula>
    </cfRule>
  </conditionalFormatting>
  <conditionalFormatting sqref="BO33">
    <cfRule type="cellIs" dxfId="9188" priority="1903" operator="lessThan">
      <formula>$C$4</formula>
    </cfRule>
  </conditionalFormatting>
  <conditionalFormatting sqref="BO34">
    <cfRule type="cellIs" dxfId="9187" priority="1904" operator="lessThan">
      <formula>$C$4</formula>
    </cfRule>
  </conditionalFormatting>
  <conditionalFormatting sqref="BO35">
    <cfRule type="cellIs" dxfId="9186" priority="1905" operator="lessThan">
      <formula>$C$4</formula>
    </cfRule>
  </conditionalFormatting>
  <conditionalFormatting sqref="BO36">
    <cfRule type="cellIs" dxfId="9185" priority="1906" operator="lessThan">
      <formula>$C$4</formula>
    </cfRule>
  </conditionalFormatting>
  <conditionalFormatting sqref="BO37">
    <cfRule type="cellIs" dxfId="9184" priority="1907" operator="lessThan">
      <formula>$C$4</formula>
    </cfRule>
  </conditionalFormatting>
  <conditionalFormatting sqref="BO38">
    <cfRule type="cellIs" dxfId="9183" priority="1908" operator="lessThan">
      <formula>$C$4</formula>
    </cfRule>
  </conditionalFormatting>
  <conditionalFormatting sqref="BO39">
    <cfRule type="cellIs" dxfId="9182" priority="1909" operator="lessThan">
      <formula>$C$4</formula>
    </cfRule>
  </conditionalFormatting>
  <conditionalFormatting sqref="BO40">
    <cfRule type="cellIs" dxfId="9181" priority="1910" operator="lessThan">
      <formula>$C$4</formula>
    </cfRule>
  </conditionalFormatting>
  <conditionalFormatting sqref="BO41">
    <cfRule type="cellIs" dxfId="9180" priority="1911" operator="lessThan">
      <formula>$C$4</formula>
    </cfRule>
  </conditionalFormatting>
  <conditionalFormatting sqref="BO42">
    <cfRule type="cellIs" dxfId="9179" priority="1912" operator="lessThan">
      <formula>$C$4</formula>
    </cfRule>
  </conditionalFormatting>
  <conditionalFormatting sqref="BO43">
    <cfRule type="cellIs" dxfId="9178" priority="1913" operator="lessThan">
      <formula>$C$4</formula>
    </cfRule>
  </conditionalFormatting>
  <conditionalFormatting sqref="BO44">
    <cfRule type="cellIs" dxfId="9177" priority="1914" operator="lessThan">
      <formula>$C$4</formula>
    </cfRule>
  </conditionalFormatting>
  <conditionalFormatting sqref="BO45">
    <cfRule type="cellIs" dxfId="9176" priority="1915" operator="lessThan">
      <formula>$C$4</formula>
    </cfRule>
  </conditionalFormatting>
  <conditionalFormatting sqref="BO46">
    <cfRule type="cellIs" dxfId="9175" priority="1916" operator="lessThan">
      <formula>$C$4</formula>
    </cfRule>
  </conditionalFormatting>
  <conditionalFormatting sqref="BO47">
    <cfRule type="cellIs" dxfId="9174" priority="1917" operator="lessThan">
      <formula>$C$4</formula>
    </cfRule>
  </conditionalFormatting>
  <conditionalFormatting sqref="BO48">
    <cfRule type="cellIs" dxfId="9173" priority="1918" operator="lessThan">
      <formula>$C$4</formula>
    </cfRule>
  </conditionalFormatting>
  <conditionalFormatting sqref="BO49">
    <cfRule type="cellIs" dxfId="9172" priority="1919" operator="lessThan">
      <formula>$C$4</formula>
    </cfRule>
  </conditionalFormatting>
  <conditionalFormatting sqref="BO50">
    <cfRule type="cellIs" dxfId="9171" priority="1920" operator="lessThan">
      <formula>$C$4</formula>
    </cfRule>
  </conditionalFormatting>
  <conditionalFormatting sqref="BP11">
    <cfRule type="cellIs" dxfId="9170" priority="1921" operator="lessThan">
      <formula>$C$4</formula>
    </cfRule>
  </conditionalFormatting>
  <conditionalFormatting sqref="BP12">
    <cfRule type="cellIs" dxfId="9169" priority="1922" operator="lessThan">
      <formula>$C$4</formula>
    </cfRule>
  </conditionalFormatting>
  <conditionalFormatting sqref="BP13">
    <cfRule type="cellIs" dxfId="9168" priority="1923" operator="lessThan">
      <formula>$C$4</formula>
    </cfRule>
  </conditionalFormatting>
  <conditionalFormatting sqref="BP14">
    <cfRule type="cellIs" dxfId="9167" priority="1924" operator="lessThan">
      <formula>$C$4</formula>
    </cfRule>
  </conditionalFormatting>
  <conditionalFormatting sqref="BP15">
    <cfRule type="cellIs" dxfId="9166" priority="1925" operator="lessThan">
      <formula>$C$4</formula>
    </cfRule>
  </conditionalFormatting>
  <conditionalFormatting sqref="BP16">
    <cfRule type="cellIs" dxfId="9165" priority="1926" operator="lessThan">
      <formula>$C$4</formula>
    </cfRule>
  </conditionalFormatting>
  <conditionalFormatting sqref="BP17">
    <cfRule type="cellIs" dxfId="9164" priority="1927" operator="lessThan">
      <formula>$C$4</formula>
    </cfRule>
  </conditionalFormatting>
  <conditionalFormatting sqref="BP18">
    <cfRule type="cellIs" dxfId="9163" priority="1928" operator="lessThan">
      <formula>$C$4</formula>
    </cfRule>
  </conditionalFormatting>
  <conditionalFormatting sqref="BP19">
    <cfRule type="cellIs" dxfId="9162" priority="1929" operator="lessThan">
      <formula>$C$4</formula>
    </cfRule>
  </conditionalFormatting>
  <conditionalFormatting sqref="BP20">
    <cfRule type="cellIs" dxfId="9161" priority="1930" operator="lessThan">
      <formula>$C$4</formula>
    </cfRule>
  </conditionalFormatting>
  <conditionalFormatting sqref="BP21">
    <cfRule type="cellIs" dxfId="9160" priority="1931" operator="lessThan">
      <formula>$C$4</formula>
    </cfRule>
  </conditionalFormatting>
  <conditionalFormatting sqref="BP22">
    <cfRule type="cellIs" dxfId="9159" priority="1932" operator="lessThan">
      <formula>$C$4</formula>
    </cfRule>
  </conditionalFormatting>
  <conditionalFormatting sqref="BP23">
    <cfRule type="cellIs" dxfId="9158" priority="1933" operator="lessThan">
      <formula>$C$4</formula>
    </cfRule>
  </conditionalFormatting>
  <conditionalFormatting sqref="BP24">
    <cfRule type="cellIs" dxfId="9157" priority="1934" operator="lessThan">
      <formula>$C$4</formula>
    </cfRule>
  </conditionalFormatting>
  <conditionalFormatting sqref="BP25">
    <cfRule type="cellIs" dxfId="9156" priority="1935" operator="lessThan">
      <formula>$C$4</formula>
    </cfRule>
  </conditionalFormatting>
  <conditionalFormatting sqref="BP26">
    <cfRule type="cellIs" dxfId="9155" priority="1936" operator="lessThan">
      <formula>$C$4</formula>
    </cfRule>
  </conditionalFormatting>
  <conditionalFormatting sqref="BP27">
    <cfRule type="cellIs" dxfId="9154" priority="1937" operator="lessThan">
      <formula>$C$4</formula>
    </cfRule>
  </conditionalFormatting>
  <conditionalFormatting sqref="BP28">
    <cfRule type="cellIs" dxfId="9153" priority="1938" operator="lessThan">
      <formula>$C$4</formula>
    </cfRule>
  </conditionalFormatting>
  <conditionalFormatting sqref="BP29">
    <cfRule type="cellIs" dxfId="9152" priority="1939" operator="lessThan">
      <formula>$C$4</formula>
    </cfRule>
  </conditionalFormatting>
  <conditionalFormatting sqref="BP30">
    <cfRule type="cellIs" dxfId="9151" priority="1940" operator="lessThan">
      <formula>$C$4</formula>
    </cfRule>
  </conditionalFormatting>
  <conditionalFormatting sqref="BP31">
    <cfRule type="cellIs" dxfId="9150" priority="1941" operator="lessThan">
      <formula>$C$4</formula>
    </cfRule>
  </conditionalFormatting>
  <conditionalFormatting sqref="BP32">
    <cfRule type="cellIs" dxfId="9149" priority="1942" operator="lessThan">
      <formula>$C$4</formula>
    </cfRule>
  </conditionalFormatting>
  <conditionalFormatting sqref="BP33">
    <cfRule type="cellIs" dxfId="9148" priority="1943" operator="lessThan">
      <formula>$C$4</formula>
    </cfRule>
  </conditionalFormatting>
  <conditionalFormatting sqref="BP34">
    <cfRule type="cellIs" dxfId="9147" priority="1944" operator="lessThan">
      <formula>$C$4</formula>
    </cfRule>
  </conditionalFormatting>
  <conditionalFormatting sqref="BP35">
    <cfRule type="cellIs" dxfId="9146" priority="1945" operator="lessThan">
      <formula>$C$4</formula>
    </cfRule>
  </conditionalFormatting>
  <conditionalFormatting sqref="BP36">
    <cfRule type="cellIs" dxfId="9145" priority="1946" operator="lessThan">
      <formula>$C$4</formula>
    </cfRule>
  </conditionalFormatting>
  <conditionalFormatting sqref="BP37">
    <cfRule type="cellIs" dxfId="9144" priority="1947" operator="lessThan">
      <formula>$C$4</formula>
    </cfRule>
  </conditionalFormatting>
  <conditionalFormatting sqref="BP38">
    <cfRule type="cellIs" dxfId="9143" priority="1948" operator="lessThan">
      <formula>$C$4</formula>
    </cfRule>
  </conditionalFormatting>
  <conditionalFormatting sqref="BP39">
    <cfRule type="cellIs" dxfId="9142" priority="1949" operator="lessThan">
      <formula>$C$4</formula>
    </cfRule>
  </conditionalFormatting>
  <conditionalFormatting sqref="BP40">
    <cfRule type="cellIs" dxfId="9141" priority="1950" operator="lessThan">
      <formula>$C$4</formula>
    </cfRule>
  </conditionalFormatting>
  <conditionalFormatting sqref="BP41">
    <cfRule type="cellIs" dxfId="9140" priority="1951" operator="lessThan">
      <formula>$C$4</formula>
    </cfRule>
  </conditionalFormatting>
  <conditionalFormatting sqref="BP42">
    <cfRule type="cellIs" dxfId="9139" priority="1952" operator="lessThan">
      <formula>$C$4</formula>
    </cfRule>
  </conditionalFormatting>
  <conditionalFormatting sqref="BP43">
    <cfRule type="cellIs" dxfId="9138" priority="1953" operator="lessThan">
      <formula>$C$4</formula>
    </cfRule>
  </conditionalFormatting>
  <conditionalFormatting sqref="BP44">
    <cfRule type="cellIs" dxfId="9137" priority="1954" operator="lessThan">
      <formula>$C$4</formula>
    </cfRule>
  </conditionalFormatting>
  <conditionalFormatting sqref="BP45">
    <cfRule type="cellIs" dxfId="9136" priority="1955" operator="lessThan">
      <formula>$C$4</formula>
    </cfRule>
  </conditionalFormatting>
  <conditionalFormatting sqref="BP46">
    <cfRule type="cellIs" dxfId="9135" priority="1956" operator="lessThan">
      <formula>$C$4</formula>
    </cfRule>
  </conditionalFormatting>
  <conditionalFormatting sqref="BP47">
    <cfRule type="cellIs" dxfId="9134" priority="1957" operator="lessThan">
      <formula>$C$4</formula>
    </cfRule>
  </conditionalFormatting>
  <conditionalFormatting sqref="BP48">
    <cfRule type="cellIs" dxfId="9133" priority="1958" operator="lessThan">
      <formula>$C$4</formula>
    </cfRule>
  </conditionalFormatting>
  <conditionalFormatting sqref="BP49">
    <cfRule type="cellIs" dxfId="9132" priority="1959" operator="lessThan">
      <formula>$C$4</formula>
    </cfRule>
  </conditionalFormatting>
  <conditionalFormatting sqref="BP50">
    <cfRule type="cellIs" dxfId="9131" priority="1960" operator="lessThan">
      <formula>$C$4</formula>
    </cfRule>
  </conditionalFormatting>
  <conditionalFormatting sqref="BQ11">
    <cfRule type="cellIs" dxfId="9130" priority="1961" operator="lessThan">
      <formula>$C$4</formula>
    </cfRule>
  </conditionalFormatting>
  <conditionalFormatting sqref="BQ12">
    <cfRule type="cellIs" dxfId="9129" priority="1962" operator="lessThan">
      <formula>$C$4</formula>
    </cfRule>
  </conditionalFormatting>
  <conditionalFormatting sqref="BQ13">
    <cfRule type="cellIs" dxfId="9128" priority="1963" operator="lessThan">
      <formula>$C$4</formula>
    </cfRule>
  </conditionalFormatting>
  <conditionalFormatting sqref="BQ14">
    <cfRule type="cellIs" dxfId="9127" priority="1964" operator="lessThan">
      <formula>$C$4</formula>
    </cfRule>
  </conditionalFormatting>
  <conditionalFormatting sqref="BQ15">
    <cfRule type="cellIs" dxfId="9126" priority="1965" operator="lessThan">
      <formula>$C$4</formula>
    </cfRule>
  </conditionalFormatting>
  <conditionalFormatting sqref="BQ16">
    <cfRule type="cellIs" dxfId="9125" priority="1966" operator="lessThan">
      <formula>$C$4</formula>
    </cfRule>
  </conditionalFormatting>
  <conditionalFormatting sqref="BQ17">
    <cfRule type="cellIs" dxfId="9124" priority="1967" operator="lessThan">
      <formula>$C$4</formula>
    </cfRule>
  </conditionalFormatting>
  <conditionalFormatting sqref="BQ18">
    <cfRule type="cellIs" dxfId="9123" priority="1968" operator="lessThan">
      <formula>$C$4</formula>
    </cfRule>
  </conditionalFormatting>
  <conditionalFormatting sqref="BQ19">
    <cfRule type="cellIs" dxfId="9122" priority="1969" operator="lessThan">
      <formula>$C$4</formula>
    </cfRule>
  </conditionalFormatting>
  <conditionalFormatting sqref="BQ20">
    <cfRule type="cellIs" dxfId="9121" priority="1970" operator="lessThan">
      <formula>$C$4</formula>
    </cfRule>
  </conditionalFormatting>
  <conditionalFormatting sqref="BQ21">
    <cfRule type="cellIs" dxfId="9120" priority="1971" operator="lessThan">
      <formula>$C$4</formula>
    </cfRule>
  </conditionalFormatting>
  <conditionalFormatting sqref="BQ22">
    <cfRule type="cellIs" dxfId="9119" priority="1972" operator="lessThan">
      <formula>$C$4</formula>
    </cfRule>
  </conditionalFormatting>
  <conditionalFormatting sqref="BQ23">
    <cfRule type="cellIs" dxfId="9118" priority="1973" operator="lessThan">
      <formula>$C$4</formula>
    </cfRule>
  </conditionalFormatting>
  <conditionalFormatting sqref="BQ24">
    <cfRule type="cellIs" dxfId="9117" priority="1974" operator="lessThan">
      <formula>$C$4</formula>
    </cfRule>
  </conditionalFormatting>
  <conditionalFormatting sqref="BQ25">
    <cfRule type="cellIs" dxfId="9116" priority="1975" operator="lessThan">
      <formula>$C$4</formula>
    </cfRule>
  </conditionalFormatting>
  <conditionalFormatting sqref="BQ26">
    <cfRule type="cellIs" dxfId="9115" priority="1976" operator="lessThan">
      <formula>$C$4</formula>
    </cfRule>
  </conditionalFormatting>
  <conditionalFormatting sqref="BQ27">
    <cfRule type="cellIs" dxfId="9114" priority="1977" operator="lessThan">
      <formula>$C$4</formula>
    </cfRule>
  </conditionalFormatting>
  <conditionalFormatting sqref="BQ28">
    <cfRule type="cellIs" dxfId="9113" priority="1978" operator="lessThan">
      <formula>$C$4</formula>
    </cfRule>
  </conditionalFormatting>
  <conditionalFormatting sqref="BQ29">
    <cfRule type="cellIs" dxfId="9112" priority="1979" operator="lessThan">
      <formula>$C$4</formula>
    </cfRule>
  </conditionalFormatting>
  <conditionalFormatting sqref="BQ30">
    <cfRule type="cellIs" dxfId="9111" priority="1980" operator="lessThan">
      <formula>$C$4</formula>
    </cfRule>
  </conditionalFormatting>
  <conditionalFormatting sqref="BQ31">
    <cfRule type="cellIs" dxfId="9110" priority="1981" operator="lessThan">
      <formula>$C$4</formula>
    </cfRule>
  </conditionalFormatting>
  <conditionalFormatting sqref="BQ32">
    <cfRule type="cellIs" dxfId="9109" priority="1982" operator="lessThan">
      <formula>$C$4</formula>
    </cfRule>
  </conditionalFormatting>
  <conditionalFormatting sqref="BQ33">
    <cfRule type="cellIs" dxfId="9108" priority="1983" operator="lessThan">
      <formula>$C$4</formula>
    </cfRule>
  </conditionalFormatting>
  <conditionalFormatting sqref="BQ34">
    <cfRule type="cellIs" dxfId="9107" priority="1984" operator="lessThan">
      <formula>$C$4</formula>
    </cfRule>
  </conditionalFormatting>
  <conditionalFormatting sqref="BQ35">
    <cfRule type="cellIs" dxfId="9106" priority="1985" operator="lessThan">
      <formula>$C$4</formula>
    </cfRule>
  </conditionalFormatting>
  <conditionalFormatting sqref="BQ36">
    <cfRule type="cellIs" dxfId="9105" priority="1986" operator="lessThan">
      <formula>$C$4</formula>
    </cfRule>
  </conditionalFormatting>
  <conditionalFormatting sqref="BQ37">
    <cfRule type="cellIs" dxfId="9104" priority="1987" operator="lessThan">
      <formula>$C$4</formula>
    </cfRule>
  </conditionalFormatting>
  <conditionalFormatting sqref="BQ38">
    <cfRule type="cellIs" dxfId="9103" priority="1988" operator="lessThan">
      <formula>$C$4</formula>
    </cfRule>
  </conditionalFormatting>
  <conditionalFormatting sqref="BQ39">
    <cfRule type="cellIs" dxfId="9102" priority="1989" operator="lessThan">
      <formula>$C$4</formula>
    </cfRule>
  </conditionalFormatting>
  <conditionalFormatting sqref="BQ40">
    <cfRule type="cellIs" dxfId="9101" priority="1990" operator="lessThan">
      <formula>$C$4</formula>
    </cfRule>
  </conditionalFormatting>
  <conditionalFormatting sqref="BQ41">
    <cfRule type="cellIs" dxfId="9100" priority="1991" operator="lessThan">
      <formula>$C$4</formula>
    </cfRule>
  </conditionalFormatting>
  <conditionalFormatting sqref="BQ42">
    <cfRule type="cellIs" dxfId="9099" priority="1992" operator="lessThan">
      <formula>$C$4</formula>
    </cfRule>
  </conditionalFormatting>
  <conditionalFormatting sqref="BQ43">
    <cfRule type="cellIs" dxfId="9098" priority="1993" operator="lessThan">
      <formula>$C$4</formula>
    </cfRule>
  </conditionalFormatting>
  <conditionalFormatting sqref="BQ44">
    <cfRule type="cellIs" dxfId="9097" priority="1994" operator="lessThan">
      <formula>$C$4</formula>
    </cfRule>
  </conditionalFormatting>
  <conditionalFormatting sqref="BQ45">
    <cfRule type="cellIs" dxfId="9096" priority="1995" operator="lessThan">
      <formula>$C$4</formula>
    </cfRule>
  </conditionalFormatting>
  <conditionalFormatting sqref="BQ46">
    <cfRule type="cellIs" dxfId="9095" priority="1996" operator="lessThan">
      <formula>$C$4</formula>
    </cfRule>
  </conditionalFormatting>
  <conditionalFormatting sqref="BQ47">
    <cfRule type="cellIs" dxfId="9094" priority="1997" operator="lessThan">
      <formula>$C$4</formula>
    </cfRule>
  </conditionalFormatting>
  <conditionalFormatting sqref="BQ48">
    <cfRule type="cellIs" dxfId="9093" priority="1998" operator="lessThan">
      <formula>$C$4</formula>
    </cfRule>
  </conditionalFormatting>
  <conditionalFormatting sqref="BQ49">
    <cfRule type="cellIs" dxfId="9092" priority="1999" operator="lessThan">
      <formula>$C$4</formula>
    </cfRule>
  </conditionalFormatting>
  <conditionalFormatting sqref="BQ50">
    <cfRule type="cellIs" dxfId="9091" priority="2000" operator="lessThan">
      <formula>$C$4</formula>
    </cfRule>
  </conditionalFormatting>
  <conditionalFormatting sqref="BR11">
    <cfRule type="cellIs" dxfId="9090" priority="2001" operator="lessThan">
      <formula>$C$4</formula>
    </cfRule>
  </conditionalFormatting>
  <conditionalFormatting sqref="BR12">
    <cfRule type="cellIs" dxfId="9089" priority="2002" operator="lessThan">
      <formula>$C$4</formula>
    </cfRule>
  </conditionalFormatting>
  <conditionalFormatting sqref="BR13">
    <cfRule type="cellIs" dxfId="9088" priority="2003" operator="lessThan">
      <formula>$C$4</formula>
    </cfRule>
  </conditionalFormatting>
  <conditionalFormatting sqref="BR14">
    <cfRule type="cellIs" dxfId="9087" priority="2004" operator="lessThan">
      <formula>$C$4</formula>
    </cfRule>
  </conditionalFormatting>
  <conditionalFormatting sqref="BR15">
    <cfRule type="cellIs" dxfId="9086" priority="2005" operator="lessThan">
      <formula>$C$4</formula>
    </cfRule>
  </conditionalFormatting>
  <conditionalFormatting sqref="BR16">
    <cfRule type="cellIs" dxfId="9085" priority="2006" operator="lessThan">
      <formula>$C$4</formula>
    </cfRule>
  </conditionalFormatting>
  <conditionalFormatting sqref="BR17">
    <cfRule type="cellIs" dxfId="9084" priority="2007" operator="lessThan">
      <formula>$C$4</formula>
    </cfRule>
  </conditionalFormatting>
  <conditionalFormatting sqref="BR18">
    <cfRule type="cellIs" dxfId="9083" priority="2008" operator="lessThan">
      <formula>$C$4</formula>
    </cfRule>
  </conditionalFormatting>
  <conditionalFormatting sqref="BR19">
    <cfRule type="cellIs" dxfId="9082" priority="2009" operator="lessThan">
      <formula>$C$4</formula>
    </cfRule>
  </conditionalFormatting>
  <conditionalFormatting sqref="BR20">
    <cfRule type="cellIs" dxfId="9081" priority="2010" operator="lessThan">
      <formula>$C$4</formula>
    </cfRule>
  </conditionalFormatting>
  <conditionalFormatting sqref="BR21">
    <cfRule type="cellIs" dxfId="9080" priority="2011" operator="lessThan">
      <formula>$C$4</formula>
    </cfRule>
  </conditionalFormatting>
  <conditionalFormatting sqref="BR22">
    <cfRule type="cellIs" dxfId="9079" priority="2012" operator="lessThan">
      <formula>$C$4</formula>
    </cfRule>
  </conditionalFormatting>
  <conditionalFormatting sqref="BR23">
    <cfRule type="cellIs" dxfId="9078" priority="2013" operator="lessThan">
      <formula>$C$4</formula>
    </cfRule>
  </conditionalFormatting>
  <conditionalFormatting sqref="BR24">
    <cfRule type="cellIs" dxfId="9077" priority="2014" operator="lessThan">
      <formula>$C$4</formula>
    </cfRule>
  </conditionalFormatting>
  <conditionalFormatting sqref="BR25">
    <cfRule type="cellIs" dxfId="9076" priority="2015" operator="lessThan">
      <formula>$C$4</formula>
    </cfRule>
  </conditionalFormatting>
  <conditionalFormatting sqref="BR26">
    <cfRule type="cellIs" dxfId="9075" priority="2016" operator="lessThan">
      <formula>$C$4</formula>
    </cfRule>
  </conditionalFormatting>
  <conditionalFormatting sqref="BR27">
    <cfRule type="cellIs" dxfId="9074" priority="2017" operator="lessThan">
      <formula>$C$4</formula>
    </cfRule>
  </conditionalFormatting>
  <conditionalFormatting sqref="BR28">
    <cfRule type="cellIs" dxfId="9073" priority="2018" operator="lessThan">
      <formula>$C$4</formula>
    </cfRule>
  </conditionalFormatting>
  <conditionalFormatting sqref="BR29">
    <cfRule type="cellIs" dxfId="9072" priority="2019" operator="lessThan">
      <formula>$C$4</formula>
    </cfRule>
  </conditionalFormatting>
  <conditionalFormatting sqref="BR30">
    <cfRule type="cellIs" dxfId="9071" priority="2020" operator="lessThan">
      <formula>$C$4</formula>
    </cfRule>
  </conditionalFormatting>
  <conditionalFormatting sqref="BR31">
    <cfRule type="cellIs" dxfId="9070" priority="2021" operator="lessThan">
      <formula>$C$4</formula>
    </cfRule>
  </conditionalFormatting>
  <conditionalFormatting sqref="BR32">
    <cfRule type="cellIs" dxfId="9069" priority="2022" operator="lessThan">
      <formula>$C$4</formula>
    </cfRule>
  </conditionalFormatting>
  <conditionalFormatting sqref="BR33">
    <cfRule type="cellIs" dxfId="9068" priority="2023" operator="lessThan">
      <formula>$C$4</formula>
    </cfRule>
  </conditionalFormatting>
  <conditionalFormatting sqref="BR34">
    <cfRule type="cellIs" dxfId="9067" priority="2024" operator="lessThan">
      <formula>$C$4</formula>
    </cfRule>
  </conditionalFormatting>
  <conditionalFormatting sqref="BR35">
    <cfRule type="cellIs" dxfId="9066" priority="2025" operator="lessThan">
      <formula>$C$4</formula>
    </cfRule>
  </conditionalFormatting>
  <conditionalFormatting sqref="BR36">
    <cfRule type="cellIs" dxfId="9065" priority="2026" operator="lessThan">
      <formula>$C$4</formula>
    </cfRule>
  </conditionalFormatting>
  <conditionalFormatting sqref="BR37">
    <cfRule type="cellIs" dxfId="9064" priority="2027" operator="lessThan">
      <formula>$C$4</formula>
    </cfRule>
  </conditionalFormatting>
  <conditionalFormatting sqref="BR38">
    <cfRule type="cellIs" dxfId="9063" priority="2028" operator="lessThan">
      <formula>$C$4</formula>
    </cfRule>
  </conditionalFormatting>
  <conditionalFormatting sqref="BR39">
    <cfRule type="cellIs" dxfId="9062" priority="2029" operator="lessThan">
      <formula>$C$4</formula>
    </cfRule>
  </conditionalFormatting>
  <conditionalFormatting sqref="BR40">
    <cfRule type="cellIs" dxfId="9061" priority="2030" operator="lessThan">
      <formula>$C$4</formula>
    </cfRule>
  </conditionalFormatting>
  <conditionalFormatting sqref="BR41">
    <cfRule type="cellIs" dxfId="9060" priority="2031" operator="lessThan">
      <formula>$C$4</formula>
    </cfRule>
  </conditionalFormatting>
  <conditionalFormatting sqref="BR42">
    <cfRule type="cellIs" dxfId="9059" priority="2032" operator="lessThan">
      <formula>$C$4</formula>
    </cfRule>
  </conditionalFormatting>
  <conditionalFormatting sqref="BR43">
    <cfRule type="cellIs" dxfId="9058" priority="2033" operator="lessThan">
      <formula>$C$4</formula>
    </cfRule>
  </conditionalFormatting>
  <conditionalFormatting sqref="BR44">
    <cfRule type="cellIs" dxfId="9057" priority="2034" operator="lessThan">
      <formula>$C$4</formula>
    </cfRule>
  </conditionalFormatting>
  <conditionalFormatting sqref="BR45">
    <cfRule type="cellIs" dxfId="9056" priority="2035" operator="lessThan">
      <formula>$C$4</formula>
    </cfRule>
  </conditionalFormatting>
  <conditionalFormatting sqref="BR46">
    <cfRule type="cellIs" dxfId="9055" priority="2036" operator="lessThan">
      <formula>$C$4</formula>
    </cfRule>
  </conditionalFormatting>
  <conditionalFormatting sqref="BR47">
    <cfRule type="cellIs" dxfId="9054" priority="2037" operator="lessThan">
      <formula>$C$4</formula>
    </cfRule>
  </conditionalFormatting>
  <conditionalFormatting sqref="BR48">
    <cfRule type="cellIs" dxfId="9053" priority="2038" operator="lessThan">
      <formula>$C$4</formula>
    </cfRule>
  </conditionalFormatting>
  <conditionalFormatting sqref="BR49">
    <cfRule type="cellIs" dxfId="9052" priority="2039" operator="lessThan">
      <formula>$C$4</formula>
    </cfRule>
  </conditionalFormatting>
  <conditionalFormatting sqref="BR50">
    <cfRule type="cellIs" dxfId="9051" priority="2040" operator="lessThan">
      <formula>$C$4</formula>
    </cfRule>
  </conditionalFormatting>
  <conditionalFormatting sqref="BS11">
    <cfRule type="cellIs" dxfId="9050" priority="2041" operator="lessThan">
      <formula>$C$4</formula>
    </cfRule>
  </conditionalFormatting>
  <conditionalFormatting sqref="BS12">
    <cfRule type="cellIs" dxfId="9049" priority="2042" operator="lessThan">
      <formula>$C$4</formula>
    </cfRule>
  </conditionalFormatting>
  <conditionalFormatting sqref="BS13">
    <cfRule type="cellIs" dxfId="9048" priority="2043" operator="lessThan">
      <formula>$C$4</formula>
    </cfRule>
  </conditionalFormatting>
  <conditionalFormatting sqref="BS14">
    <cfRule type="cellIs" dxfId="9047" priority="2044" operator="lessThan">
      <formula>$C$4</formula>
    </cfRule>
  </conditionalFormatting>
  <conditionalFormatting sqref="BS15">
    <cfRule type="cellIs" dxfId="9046" priority="2045" operator="lessThan">
      <formula>$C$4</formula>
    </cfRule>
  </conditionalFormatting>
  <conditionalFormatting sqref="BS16">
    <cfRule type="cellIs" dxfId="9045" priority="2046" operator="lessThan">
      <formula>$C$4</formula>
    </cfRule>
  </conditionalFormatting>
  <conditionalFormatting sqref="BS17">
    <cfRule type="cellIs" dxfId="9044" priority="2047" operator="lessThan">
      <formula>$C$4</formula>
    </cfRule>
  </conditionalFormatting>
  <conditionalFormatting sqref="BS18">
    <cfRule type="cellIs" dxfId="9043" priority="2048" operator="lessThan">
      <formula>$C$4</formula>
    </cfRule>
  </conditionalFormatting>
  <conditionalFormatting sqref="BS19">
    <cfRule type="cellIs" dxfId="9042" priority="2049" operator="lessThan">
      <formula>$C$4</formula>
    </cfRule>
  </conditionalFormatting>
  <conditionalFormatting sqref="BS20">
    <cfRule type="cellIs" dxfId="9041" priority="2050" operator="lessThan">
      <formula>$C$4</formula>
    </cfRule>
  </conditionalFormatting>
  <conditionalFormatting sqref="BS21">
    <cfRule type="cellIs" dxfId="9040" priority="2051" operator="lessThan">
      <formula>$C$4</formula>
    </cfRule>
  </conditionalFormatting>
  <conditionalFormatting sqref="BS22">
    <cfRule type="cellIs" dxfId="9039" priority="2052" operator="lessThan">
      <formula>$C$4</formula>
    </cfRule>
  </conditionalFormatting>
  <conditionalFormatting sqref="BS23">
    <cfRule type="cellIs" dxfId="9038" priority="2053" operator="lessThan">
      <formula>$C$4</formula>
    </cfRule>
  </conditionalFormatting>
  <conditionalFormatting sqref="BS24">
    <cfRule type="cellIs" dxfId="9037" priority="2054" operator="lessThan">
      <formula>$C$4</formula>
    </cfRule>
  </conditionalFormatting>
  <conditionalFormatting sqref="BS25">
    <cfRule type="cellIs" dxfId="9036" priority="2055" operator="lessThan">
      <formula>$C$4</formula>
    </cfRule>
  </conditionalFormatting>
  <conditionalFormatting sqref="BS26">
    <cfRule type="cellIs" dxfId="9035" priority="2056" operator="lessThan">
      <formula>$C$4</formula>
    </cfRule>
  </conditionalFormatting>
  <conditionalFormatting sqref="BS27">
    <cfRule type="cellIs" dxfId="9034" priority="2057" operator="lessThan">
      <formula>$C$4</formula>
    </cfRule>
  </conditionalFormatting>
  <conditionalFormatting sqref="BS28">
    <cfRule type="cellIs" dxfId="9033" priority="2058" operator="lessThan">
      <formula>$C$4</formula>
    </cfRule>
  </conditionalFormatting>
  <conditionalFormatting sqref="BS29">
    <cfRule type="cellIs" dxfId="9032" priority="2059" operator="lessThan">
      <formula>$C$4</formula>
    </cfRule>
  </conditionalFormatting>
  <conditionalFormatting sqref="BS30">
    <cfRule type="cellIs" dxfId="9031" priority="2060" operator="lessThan">
      <formula>$C$4</formula>
    </cfRule>
  </conditionalFormatting>
  <conditionalFormatting sqref="BS31">
    <cfRule type="cellIs" dxfId="9030" priority="2061" operator="lessThan">
      <formula>$C$4</formula>
    </cfRule>
  </conditionalFormatting>
  <conditionalFormatting sqref="BS32">
    <cfRule type="cellIs" dxfId="9029" priority="2062" operator="lessThan">
      <formula>$C$4</formula>
    </cfRule>
  </conditionalFormatting>
  <conditionalFormatting sqref="BS33">
    <cfRule type="cellIs" dxfId="9028" priority="2063" operator="lessThan">
      <formula>$C$4</formula>
    </cfRule>
  </conditionalFormatting>
  <conditionalFormatting sqref="BS34">
    <cfRule type="cellIs" dxfId="9027" priority="2064" operator="lessThan">
      <formula>$C$4</formula>
    </cfRule>
  </conditionalFormatting>
  <conditionalFormatting sqref="BS35">
    <cfRule type="cellIs" dxfId="9026" priority="2065" operator="lessThan">
      <formula>$C$4</formula>
    </cfRule>
  </conditionalFormatting>
  <conditionalFormatting sqref="BS36">
    <cfRule type="cellIs" dxfId="9025" priority="2066" operator="lessThan">
      <formula>$C$4</formula>
    </cfRule>
  </conditionalFormatting>
  <conditionalFormatting sqref="BS37">
    <cfRule type="cellIs" dxfId="9024" priority="2067" operator="lessThan">
      <formula>$C$4</formula>
    </cfRule>
  </conditionalFormatting>
  <conditionalFormatting sqref="BS38">
    <cfRule type="cellIs" dxfId="9023" priority="2068" operator="lessThan">
      <formula>$C$4</formula>
    </cfRule>
  </conditionalFormatting>
  <conditionalFormatting sqref="BS39">
    <cfRule type="cellIs" dxfId="9022" priority="2069" operator="lessThan">
      <formula>$C$4</formula>
    </cfRule>
  </conditionalFormatting>
  <conditionalFormatting sqref="BS40">
    <cfRule type="cellIs" dxfId="9021" priority="2070" operator="lessThan">
      <formula>$C$4</formula>
    </cfRule>
  </conditionalFormatting>
  <conditionalFormatting sqref="BS41">
    <cfRule type="cellIs" dxfId="9020" priority="2071" operator="lessThan">
      <formula>$C$4</formula>
    </cfRule>
  </conditionalFormatting>
  <conditionalFormatting sqref="BS42">
    <cfRule type="cellIs" dxfId="9019" priority="2072" operator="lessThan">
      <formula>$C$4</formula>
    </cfRule>
  </conditionalFormatting>
  <conditionalFormatting sqref="BS43">
    <cfRule type="cellIs" dxfId="9018" priority="2073" operator="lessThan">
      <formula>$C$4</formula>
    </cfRule>
  </conditionalFormatting>
  <conditionalFormatting sqref="BS44">
    <cfRule type="cellIs" dxfId="9017" priority="2074" operator="lessThan">
      <formula>$C$4</formula>
    </cfRule>
  </conditionalFormatting>
  <conditionalFormatting sqref="BS45">
    <cfRule type="cellIs" dxfId="9016" priority="2075" operator="lessThan">
      <formula>$C$4</formula>
    </cfRule>
  </conditionalFormatting>
  <conditionalFormatting sqref="BS46">
    <cfRule type="cellIs" dxfId="9015" priority="2076" operator="lessThan">
      <formula>$C$4</formula>
    </cfRule>
  </conditionalFormatting>
  <conditionalFormatting sqref="BS47">
    <cfRule type="cellIs" dxfId="9014" priority="2077" operator="lessThan">
      <formula>$C$4</formula>
    </cfRule>
  </conditionalFormatting>
  <conditionalFormatting sqref="BS48">
    <cfRule type="cellIs" dxfId="9013" priority="2078" operator="lessThan">
      <formula>$C$4</formula>
    </cfRule>
  </conditionalFormatting>
  <conditionalFormatting sqref="BS49">
    <cfRule type="cellIs" dxfId="9012" priority="2079" operator="lessThan">
      <formula>$C$4</formula>
    </cfRule>
  </conditionalFormatting>
  <conditionalFormatting sqref="BS50">
    <cfRule type="cellIs" dxfId="9011" priority="2080" operator="lessThan">
      <formula>$C$4</formula>
    </cfRule>
  </conditionalFormatting>
  <conditionalFormatting sqref="BT11">
    <cfRule type="cellIs" dxfId="9010" priority="2081" operator="lessThan">
      <formula>$C$4</formula>
    </cfRule>
  </conditionalFormatting>
  <conditionalFormatting sqref="BT12">
    <cfRule type="cellIs" dxfId="9009" priority="2082" operator="lessThan">
      <formula>$C$4</formula>
    </cfRule>
  </conditionalFormatting>
  <conditionalFormatting sqref="BT13">
    <cfRule type="cellIs" dxfId="9008" priority="2083" operator="lessThan">
      <formula>$C$4</formula>
    </cfRule>
  </conditionalFormatting>
  <conditionalFormatting sqref="BT14">
    <cfRule type="cellIs" dxfId="9007" priority="2084" operator="lessThan">
      <formula>$C$4</formula>
    </cfRule>
  </conditionalFormatting>
  <conditionalFormatting sqref="BT15">
    <cfRule type="cellIs" dxfId="9006" priority="2085" operator="lessThan">
      <formula>$C$4</formula>
    </cfRule>
  </conditionalFormatting>
  <conditionalFormatting sqref="BT16">
    <cfRule type="cellIs" dxfId="9005" priority="2086" operator="lessThan">
      <formula>$C$4</formula>
    </cfRule>
  </conditionalFormatting>
  <conditionalFormatting sqref="BT17">
    <cfRule type="cellIs" dxfId="9004" priority="2087" operator="lessThan">
      <formula>$C$4</formula>
    </cfRule>
  </conditionalFormatting>
  <conditionalFormatting sqref="BT18">
    <cfRule type="cellIs" dxfId="9003" priority="2088" operator="lessThan">
      <formula>$C$4</formula>
    </cfRule>
  </conditionalFormatting>
  <conditionalFormatting sqref="BT19">
    <cfRule type="cellIs" dxfId="9002" priority="2089" operator="lessThan">
      <formula>$C$4</formula>
    </cfRule>
  </conditionalFormatting>
  <conditionalFormatting sqref="BT20">
    <cfRule type="cellIs" dxfId="9001" priority="2090" operator="lessThan">
      <formula>$C$4</formula>
    </cfRule>
  </conditionalFormatting>
  <conditionalFormatting sqref="BT21">
    <cfRule type="cellIs" dxfId="9000" priority="2091" operator="lessThan">
      <formula>$C$4</formula>
    </cfRule>
  </conditionalFormatting>
  <conditionalFormatting sqref="BT22">
    <cfRule type="cellIs" dxfId="8999" priority="2092" operator="lessThan">
      <formula>$C$4</formula>
    </cfRule>
  </conditionalFormatting>
  <conditionalFormatting sqref="BT23">
    <cfRule type="cellIs" dxfId="8998" priority="2093" operator="lessThan">
      <formula>$C$4</formula>
    </cfRule>
  </conditionalFormatting>
  <conditionalFormatting sqref="BT24">
    <cfRule type="cellIs" dxfId="8997" priority="2094" operator="lessThan">
      <formula>$C$4</formula>
    </cfRule>
  </conditionalFormatting>
  <conditionalFormatting sqref="BT25">
    <cfRule type="cellIs" dxfId="8996" priority="2095" operator="lessThan">
      <formula>$C$4</formula>
    </cfRule>
  </conditionalFormatting>
  <conditionalFormatting sqref="BT26">
    <cfRule type="cellIs" dxfId="8995" priority="2096" operator="lessThan">
      <formula>$C$4</formula>
    </cfRule>
  </conditionalFormatting>
  <conditionalFormatting sqref="BT27">
    <cfRule type="cellIs" dxfId="8994" priority="2097" operator="lessThan">
      <formula>$C$4</formula>
    </cfRule>
  </conditionalFormatting>
  <conditionalFormatting sqref="BT28">
    <cfRule type="cellIs" dxfId="8993" priority="2098" operator="lessThan">
      <formula>$C$4</formula>
    </cfRule>
  </conditionalFormatting>
  <conditionalFormatting sqref="BT29">
    <cfRule type="cellIs" dxfId="8992" priority="2099" operator="lessThan">
      <formula>$C$4</formula>
    </cfRule>
  </conditionalFormatting>
  <conditionalFormatting sqref="BT30">
    <cfRule type="cellIs" dxfId="8991" priority="2100" operator="lessThan">
      <formula>$C$4</formula>
    </cfRule>
  </conditionalFormatting>
  <conditionalFormatting sqref="BT31">
    <cfRule type="cellIs" dxfId="8990" priority="2101" operator="lessThan">
      <formula>$C$4</formula>
    </cfRule>
  </conditionalFormatting>
  <conditionalFormatting sqref="BT32">
    <cfRule type="cellIs" dxfId="8989" priority="2102" operator="lessThan">
      <formula>$C$4</formula>
    </cfRule>
  </conditionalFormatting>
  <conditionalFormatting sqref="BT33">
    <cfRule type="cellIs" dxfId="8988" priority="2103" operator="lessThan">
      <formula>$C$4</formula>
    </cfRule>
  </conditionalFormatting>
  <conditionalFormatting sqref="BT34">
    <cfRule type="cellIs" dxfId="8987" priority="2104" operator="lessThan">
      <formula>$C$4</formula>
    </cfRule>
  </conditionalFormatting>
  <conditionalFormatting sqref="BT35">
    <cfRule type="cellIs" dxfId="8986" priority="2105" operator="lessThan">
      <formula>$C$4</formula>
    </cfRule>
  </conditionalFormatting>
  <conditionalFormatting sqref="BT36">
    <cfRule type="cellIs" dxfId="8985" priority="2106" operator="lessThan">
      <formula>$C$4</formula>
    </cfRule>
  </conditionalFormatting>
  <conditionalFormatting sqref="BT37">
    <cfRule type="cellIs" dxfId="8984" priority="2107" operator="lessThan">
      <formula>$C$4</formula>
    </cfRule>
  </conditionalFormatting>
  <conditionalFormatting sqref="BT38">
    <cfRule type="cellIs" dxfId="8983" priority="2108" operator="lessThan">
      <formula>$C$4</formula>
    </cfRule>
  </conditionalFormatting>
  <conditionalFormatting sqref="BT39">
    <cfRule type="cellIs" dxfId="8982" priority="2109" operator="lessThan">
      <formula>$C$4</formula>
    </cfRule>
  </conditionalFormatting>
  <conditionalFormatting sqref="BT40">
    <cfRule type="cellIs" dxfId="8981" priority="2110" operator="lessThan">
      <formula>$C$4</formula>
    </cfRule>
  </conditionalFormatting>
  <conditionalFormatting sqref="BT41">
    <cfRule type="cellIs" dxfId="8980" priority="2111" operator="lessThan">
      <formula>$C$4</formula>
    </cfRule>
  </conditionalFormatting>
  <conditionalFormatting sqref="BT42">
    <cfRule type="cellIs" dxfId="8979" priority="2112" operator="lessThan">
      <formula>$C$4</formula>
    </cfRule>
  </conditionalFormatting>
  <conditionalFormatting sqref="BT43">
    <cfRule type="cellIs" dxfId="8978" priority="2113" operator="lessThan">
      <formula>$C$4</formula>
    </cfRule>
  </conditionalFormatting>
  <conditionalFormatting sqref="BT44">
    <cfRule type="cellIs" dxfId="8977" priority="2114" operator="lessThan">
      <formula>$C$4</formula>
    </cfRule>
  </conditionalFormatting>
  <conditionalFormatting sqref="BT45">
    <cfRule type="cellIs" dxfId="8976" priority="2115" operator="lessThan">
      <formula>$C$4</formula>
    </cfRule>
  </conditionalFormatting>
  <conditionalFormatting sqref="BT46">
    <cfRule type="cellIs" dxfId="8975" priority="2116" operator="lessThan">
      <formula>$C$4</formula>
    </cfRule>
  </conditionalFormatting>
  <conditionalFormatting sqref="BT47">
    <cfRule type="cellIs" dxfId="8974" priority="2117" operator="lessThan">
      <formula>$C$4</formula>
    </cfRule>
  </conditionalFormatting>
  <conditionalFormatting sqref="BT48">
    <cfRule type="cellIs" dxfId="8973" priority="2118" operator="lessThan">
      <formula>$C$4</formula>
    </cfRule>
  </conditionalFormatting>
  <conditionalFormatting sqref="BT49">
    <cfRule type="cellIs" dxfId="8972" priority="2119" operator="lessThan">
      <formula>$C$4</formula>
    </cfRule>
  </conditionalFormatting>
  <conditionalFormatting sqref="BT50">
    <cfRule type="cellIs" dxfId="8971" priority="2120" operator="lessThan">
      <formula>$C$4</formula>
    </cfRule>
  </conditionalFormatting>
  <conditionalFormatting sqref="BU11">
    <cfRule type="cellIs" dxfId="8970" priority="2121" operator="lessThan">
      <formula>$C$4</formula>
    </cfRule>
  </conditionalFormatting>
  <conditionalFormatting sqref="BU12">
    <cfRule type="cellIs" dxfId="8969" priority="2122" operator="lessThan">
      <formula>$C$4</formula>
    </cfRule>
  </conditionalFormatting>
  <conditionalFormatting sqref="BU13">
    <cfRule type="cellIs" dxfId="8968" priority="2123" operator="lessThan">
      <formula>$C$4</formula>
    </cfRule>
  </conditionalFormatting>
  <conditionalFormatting sqref="BU14">
    <cfRule type="cellIs" dxfId="8967" priority="2124" operator="lessThan">
      <formula>$C$4</formula>
    </cfRule>
  </conditionalFormatting>
  <conditionalFormatting sqref="BU15">
    <cfRule type="cellIs" dxfId="8966" priority="2125" operator="lessThan">
      <formula>$C$4</formula>
    </cfRule>
  </conditionalFormatting>
  <conditionalFormatting sqref="BU16">
    <cfRule type="cellIs" dxfId="8965" priority="2126" operator="lessThan">
      <formula>$C$4</formula>
    </cfRule>
  </conditionalFormatting>
  <conditionalFormatting sqref="BU17">
    <cfRule type="cellIs" dxfId="8964" priority="2127" operator="lessThan">
      <formula>$C$4</formula>
    </cfRule>
  </conditionalFormatting>
  <conditionalFormatting sqref="BU18">
    <cfRule type="cellIs" dxfId="8963" priority="2128" operator="lessThan">
      <formula>$C$4</formula>
    </cfRule>
  </conditionalFormatting>
  <conditionalFormatting sqref="BU19">
    <cfRule type="cellIs" dxfId="8962" priority="2129" operator="lessThan">
      <formula>$C$4</formula>
    </cfRule>
  </conditionalFormatting>
  <conditionalFormatting sqref="BU20">
    <cfRule type="cellIs" dxfId="8961" priority="2130" operator="lessThan">
      <formula>$C$4</formula>
    </cfRule>
  </conditionalFormatting>
  <conditionalFormatting sqref="BU21">
    <cfRule type="cellIs" dxfId="8960" priority="2131" operator="lessThan">
      <formula>$C$4</formula>
    </cfRule>
  </conditionalFormatting>
  <conditionalFormatting sqref="BU22">
    <cfRule type="cellIs" dxfId="8959" priority="2132" operator="lessThan">
      <formula>$C$4</formula>
    </cfRule>
  </conditionalFormatting>
  <conditionalFormatting sqref="BU23">
    <cfRule type="cellIs" dxfId="8958" priority="2133" operator="lessThan">
      <formula>$C$4</formula>
    </cfRule>
  </conditionalFormatting>
  <conditionalFormatting sqref="BU24">
    <cfRule type="cellIs" dxfId="8957" priority="2134" operator="lessThan">
      <formula>$C$4</formula>
    </cfRule>
  </conditionalFormatting>
  <conditionalFormatting sqref="BU25">
    <cfRule type="cellIs" dxfId="8956" priority="2135" operator="lessThan">
      <formula>$C$4</formula>
    </cfRule>
  </conditionalFormatting>
  <conditionalFormatting sqref="BU26">
    <cfRule type="cellIs" dxfId="8955" priority="2136" operator="lessThan">
      <formula>$C$4</formula>
    </cfRule>
  </conditionalFormatting>
  <conditionalFormatting sqref="BU27">
    <cfRule type="cellIs" dxfId="8954" priority="2137" operator="lessThan">
      <formula>$C$4</formula>
    </cfRule>
  </conditionalFormatting>
  <conditionalFormatting sqref="BU28">
    <cfRule type="cellIs" dxfId="8953" priority="2138" operator="lessThan">
      <formula>$C$4</formula>
    </cfRule>
  </conditionalFormatting>
  <conditionalFormatting sqref="BU29">
    <cfRule type="cellIs" dxfId="8952" priority="2139" operator="lessThan">
      <formula>$C$4</formula>
    </cfRule>
  </conditionalFormatting>
  <conditionalFormatting sqref="BU30">
    <cfRule type="cellIs" dxfId="8951" priority="2140" operator="lessThan">
      <formula>$C$4</formula>
    </cfRule>
  </conditionalFormatting>
  <conditionalFormatting sqref="BU31">
    <cfRule type="cellIs" dxfId="8950" priority="2141" operator="lessThan">
      <formula>$C$4</formula>
    </cfRule>
  </conditionalFormatting>
  <conditionalFormatting sqref="BU32">
    <cfRule type="cellIs" dxfId="8949" priority="2142" operator="lessThan">
      <formula>$C$4</formula>
    </cfRule>
  </conditionalFormatting>
  <conditionalFormatting sqref="BU33">
    <cfRule type="cellIs" dxfId="8948" priority="2143" operator="lessThan">
      <formula>$C$4</formula>
    </cfRule>
  </conditionalFormatting>
  <conditionalFormatting sqref="BU34">
    <cfRule type="cellIs" dxfId="8947" priority="2144" operator="lessThan">
      <formula>$C$4</formula>
    </cfRule>
  </conditionalFormatting>
  <conditionalFormatting sqref="BU35">
    <cfRule type="cellIs" dxfId="8946" priority="2145" operator="lessThan">
      <formula>$C$4</formula>
    </cfRule>
  </conditionalFormatting>
  <conditionalFormatting sqref="BU36">
    <cfRule type="cellIs" dxfId="8945" priority="2146" operator="lessThan">
      <formula>$C$4</formula>
    </cfRule>
  </conditionalFormatting>
  <conditionalFormatting sqref="BU37">
    <cfRule type="cellIs" dxfId="8944" priority="2147" operator="lessThan">
      <formula>$C$4</formula>
    </cfRule>
  </conditionalFormatting>
  <conditionalFormatting sqref="BU38">
    <cfRule type="cellIs" dxfId="8943" priority="2148" operator="lessThan">
      <formula>$C$4</formula>
    </cfRule>
  </conditionalFormatting>
  <conditionalFormatting sqref="BU39">
    <cfRule type="cellIs" dxfId="8942" priority="2149" operator="lessThan">
      <formula>$C$4</formula>
    </cfRule>
  </conditionalFormatting>
  <conditionalFormatting sqref="BU40">
    <cfRule type="cellIs" dxfId="8941" priority="2150" operator="lessThan">
      <formula>$C$4</formula>
    </cfRule>
  </conditionalFormatting>
  <conditionalFormatting sqref="BU41">
    <cfRule type="cellIs" dxfId="8940" priority="2151" operator="lessThan">
      <formula>$C$4</formula>
    </cfRule>
  </conditionalFormatting>
  <conditionalFormatting sqref="BU42">
    <cfRule type="cellIs" dxfId="8939" priority="2152" operator="lessThan">
      <formula>$C$4</formula>
    </cfRule>
  </conditionalFormatting>
  <conditionalFormatting sqref="BU43">
    <cfRule type="cellIs" dxfId="8938" priority="2153" operator="lessThan">
      <formula>$C$4</formula>
    </cfRule>
  </conditionalFormatting>
  <conditionalFormatting sqref="BU44">
    <cfRule type="cellIs" dxfId="8937" priority="2154" operator="lessThan">
      <formula>$C$4</formula>
    </cfRule>
  </conditionalFormatting>
  <conditionalFormatting sqref="BU45">
    <cfRule type="cellIs" dxfId="8936" priority="2155" operator="lessThan">
      <formula>$C$4</formula>
    </cfRule>
  </conditionalFormatting>
  <conditionalFormatting sqref="BU46">
    <cfRule type="cellIs" dxfId="8935" priority="2156" operator="lessThan">
      <formula>$C$4</formula>
    </cfRule>
  </conditionalFormatting>
  <conditionalFormatting sqref="BU47">
    <cfRule type="cellIs" dxfId="8934" priority="2157" operator="lessThan">
      <formula>$C$4</formula>
    </cfRule>
  </conditionalFormatting>
  <conditionalFormatting sqref="BU48">
    <cfRule type="cellIs" dxfId="8933" priority="2158" operator="lessThan">
      <formula>$C$4</formula>
    </cfRule>
  </conditionalFormatting>
  <conditionalFormatting sqref="BU49">
    <cfRule type="cellIs" dxfId="8932" priority="2159" operator="lessThan">
      <formula>$C$4</formula>
    </cfRule>
  </conditionalFormatting>
  <conditionalFormatting sqref="BU50">
    <cfRule type="cellIs" dxfId="8931" priority="2160" operator="lessThan">
      <formula>$C$4</formula>
    </cfRule>
  </conditionalFormatting>
  <conditionalFormatting sqref="BV11">
    <cfRule type="cellIs" dxfId="8930" priority="2161" operator="lessThan">
      <formula>$C$4</formula>
    </cfRule>
  </conditionalFormatting>
  <conditionalFormatting sqref="BV12">
    <cfRule type="cellIs" dxfId="8929" priority="2162" operator="lessThan">
      <formula>$C$4</formula>
    </cfRule>
  </conditionalFormatting>
  <conditionalFormatting sqref="BV13">
    <cfRule type="cellIs" dxfId="8928" priority="2163" operator="lessThan">
      <formula>$C$4</formula>
    </cfRule>
  </conditionalFormatting>
  <conditionalFormatting sqref="BV14">
    <cfRule type="cellIs" dxfId="8927" priority="2164" operator="lessThan">
      <formula>$C$4</formula>
    </cfRule>
  </conditionalFormatting>
  <conditionalFormatting sqref="BV15">
    <cfRule type="cellIs" dxfId="8926" priority="2165" operator="lessThan">
      <formula>$C$4</formula>
    </cfRule>
  </conditionalFormatting>
  <conditionalFormatting sqref="BV16">
    <cfRule type="cellIs" dxfId="8925" priority="2166" operator="lessThan">
      <formula>$C$4</formula>
    </cfRule>
  </conditionalFormatting>
  <conditionalFormatting sqref="BV17">
    <cfRule type="cellIs" dxfId="8924" priority="2167" operator="lessThan">
      <formula>$C$4</formula>
    </cfRule>
  </conditionalFormatting>
  <conditionalFormatting sqref="BV18">
    <cfRule type="cellIs" dxfId="8923" priority="2168" operator="lessThan">
      <formula>$C$4</formula>
    </cfRule>
  </conditionalFormatting>
  <conditionalFormatting sqref="BV19">
    <cfRule type="cellIs" dxfId="8922" priority="2169" operator="lessThan">
      <formula>$C$4</formula>
    </cfRule>
  </conditionalFormatting>
  <conditionalFormatting sqref="BV20">
    <cfRule type="cellIs" dxfId="8921" priority="2170" operator="lessThan">
      <formula>$C$4</formula>
    </cfRule>
  </conditionalFormatting>
  <conditionalFormatting sqref="BV21">
    <cfRule type="cellIs" dxfId="8920" priority="2171" operator="lessThan">
      <formula>$C$4</formula>
    </cfRule>
  </conditionalFormatting>
  <conditionalFormatting sqref="BV22">
    <cfRule type="cellIs" dxfId="8919" priority="2172" operator="lessThan">
      <formula>$C$4</formula>
    </cfRule>
  </conditionalFormatting>
  <conditionalFormatting sqref="BV23">
    <cfRule type="cellIs" dxfId="8918" priority="2173" operator="lessThan">
      <formula>$C$4</formula>
    </cfRule>
  </conditionalFormatting>
  <conditionalFormatting sqref="BV24">
    <cfRule type="cellIs" dxfId="8917" priority="2174" operator="lessThan">
      <formula>$C$4</formula>
    </cfRule>
  </conditionalFormatting>
  <conditionalFormatting sqref="BV25">
    <cfRule type="cellIs" dxfId="8916" priority="2175" operator="lessThan">
      <formula>$C$4</formula>
    </cfRule>
  </conditionalFormatting>
  <conditionalFormatting sqref="BV26">
    <cfRule type="cellIs" dxfId="8915" priority="2176" operator="lessThan">
      <formula>$C$4</formula>
    </cfRule>
  </conditionalFormatting>
  <conditionalFormatting sqref="BV27">
    <cfRule type="cellIs" dxfId="8914" priority="2177" operator="lessThan">
      <formula>$C$4</formula>
    </cfRule>
  </conditionalFormatting>
  <conditionalFormatting sqref="BV28">
    <cfRule type="cellIs" dxfId="8913" priority="2178" operator="lessThan">
      <formula>$C$4</formula>
    </cfRule>
  </conditionalFormatting>
  <conditionalFormatting sqref="BV29">
    <cfRule type="cellIs" dxfId="8912" priority="2179" operator="lessThan">
      <formula>$C$4</formula>
    </cfRule>
  </conditionalFormatting>
  <conditionalFormatting sqref="BV30">
    <cfRule type="cellIs" dxfId="8911" priority="2180" operator="lessThan">
      <formula>$C$4</formula>
    </cfRule>
  </conditionalFormatting>
  <conditionalFormatting sqref="BV31">
    <cfRule type="cellIs" dxfId="8910" priority="2181" operator="lessThan">
      <formula>$C$4</formula>
    </cfRule>
  </conditionalFormatting>
  <conditionalFormatting sqref="BV32">
    <cfRule type="cellIs" dxfId="8909" priority="2182" operator="lessThan">
      <formula>$C$4</formula>
    </cfRule>
  </conditionalFormatting>
  <conditionalFormatting sqref="BV33">
    <cfRule type="cellIs" dxfId="8908" priority="2183" operator="lessThan">
      <formula>$C$4</formula>
    </cfRule>
  </conditionalFormatting>
  <conditionalFormatting sqref="BV34">
    <cfRule type="cellIs" dxfId="8907" priority="2184" operator="lessThan">
      <formula>$C$4</formula>
    </cfRule>
  </conditionalFormatting>
  <conditionalFormatting sqref="BV35">
    <cfRule type="cellIs" dxfId="8906" priority="2185" operator="lessThan">
      <formula>$C$4</formula>
    </cfRule>
  </conditionalFormatting>
  <conditionalFormatting sqref="BV36">
    <cfRule type="cellIs" dxfId="8905" priority="2186" operator="lessThan">
      <formula>$C$4</formula>
    </cfRule>
  </conditionalFormatting>
  <conditionalFormatting sqref="BV37">
    <cfRule type="cellIs" dxfId="8904" priority="2187" operator="lessThan">
      <formula>$C$4</formula>
    </cfRule>
  </conditionalFormatting>
  <conditionalFormatting sqref="BV38">
    <cfRule type="cellIs" dxfId="8903" priority="2188" operator="lessThan">
      <formula>$C$4</formula>
    </cfRule>
  </conditionalFormatting>
  <conditionalFormatting sqref="BV39">
    <cfRule type="cellIs" dxfId="8902" priority="2189" operator="lessThan">
      <formula>$C$4</formula>
    </cfRule>
  </conditionalFormatting>
  <conditionalFormatting sqref="BV40">
    <cfRule type="cellIs" dxfId="8901" priority="2190" operator="lessThan">
      <formula>$C$4</formula>
    </cfRule>
  </conditionalFormatting>
  <conditionalFormatting sqref="BV41">
    <cfRule type="cellIs" dxfId="8900" priority="2191" operator="lessThan">
      <formula>$C$4</formula>
    </cfRule>
  </conditionalFormatting>
  <conditionalFormatting sqref="BV42">
    <cfRule type="cellIs" dxfId="8899" priority="2192" operator="lessThan">
      <formula>$C$4</formula>
    </cfRule>
  </conditionalFormatting>
  <conditionalFormatting sqref="BV43">
    <cfRule type="cellIs" dxfId="8898" priority="2193" operator="lessThan">
      <formula>$C$4</formula>
    </cfRule>
  </conditionalFormatting>
  <conditionalFormatting sqref="BV44">
    <cfRule type="cellIs" dxfId="8897" priority="2194" operator="lessThan">
      <formula>$C$4</formula>
    </cfRule>
  </conditionalFormatting>
  <conditionalFormatting sqref="BV45">
    <cfRule type="cellIs" dxfId="8896" priority="2195" operator="lessThan">
      <formula>$C$4</formula>
    </cfRule>
  </conditionalFormatting>
  <conditionalFormatting sqref="BV46">
    <cfRule type="cellIs" dxfId="8895" priority="2196" operator="lessThan">
      <formula>$C$4</formula>
    </cfRule>
  </conditionalFormatting>
  <conditionalFormatting sqref="BV47">
    <cfRule type="cellIs" dxfId="8894" priority="2197" operator="lessThan">
      <formula>$C$4</formula>
    </cfRule>
  </conditionalFormatting>
  <conditionalFormatting sqref="BV48">
    <cfRule type="cellIs" dxfId="8893" priority="2198" operator="lessThan">
      <formula>$C$4</formula>
    </cfRule>
  </conditionalFormatting>
  <conditionalFormatting sqref="BV49">
    <cfRule type="cellIs" dxfId="8892" priority="2199" operator="lessThan">
      <formula>$C$4</formula>
    </cfRule>
  </conditionalFormatting>
  <conditionalFormatting sqref="BV50">
    <cfRule type="cellIs" dxfId="8891" priority="2200" operator="lessThan">
      <formula>$C$4</formula>
    </cfRule>
  </conditionalFormatting>
  <conditionalFormatting sqref="BW11 BW14 BW17 BW20 BW23 BW26 BW29 BW32 BW35 BW38">
    <cfRule type="cellIs" dxfId="8890" priority="2201" operator="lessThan">
      <formula>$C$4</formula>
    </cfRule>
  </conditionalFormatting>
  <conditionalFormatting sqref="BW12 BW15 BW18 BW21 BW24 BW27 BW30 BW33 BW36 BW39">
    <cfRule type="cellIs" dxfId="8889" priority="2202" operator="lessThan">
      <formula>$C$4</formula>
    </cfRule>
  </conditionalFormatting>
  <conditionalFormatting sqref="BW13 BW16 BW19 BW22 BW25 BW28 BW31 BW34 BW37 BW40">
    <cfRule type="cellIs" dxfId="8888" priority="2203" operator="lessThan">
      <formula>$C$4</formula>
    </cfRule>
  </conditionalFormatting>
  <conditionalFormatting sqref="BW41">
    <cfRule type="cellIs" dxfId="8887" priority="2231" operator="lessThan">
      <formula>$C$4</formula>
    </cfRule>
  </conditionalFormatting>
  <conditionalFormatting sqref="BW42">
    <cfRule type="cellIs" dxfId="8886" priority="2232" operator="lessThan">
      <formula>$C$4</formula>
    </cfRule>
  </conditionalFormatting>
  <conditionalFormatting sqref="BW43">
    <cfRule type="cellIs" dxfId="8885" priority="2233" operator="lessThan">
      <formula>$C$4</formula>
    </cfRule>
  </conditionalFormatting>
  <conditionalFormatting sqref="BW44">
    <cfRule type="cellIs" dxfId="8884" priority="2234" operator="lessThan">
      <formula>$C$4</formula>
    </cfRule>
  </conditionalFormatting>
  <conditionalFormatting sqref="BW45">
    <cfRule type="cellIs" dxfId="8883" priority="2235" operator="lessThan">
      <formula>$C$4</formula>
    </cfRule>
  </conditionalFormatting>
  <conditionalFormatting sqref="BW46">
    <cfRule type="cellIs" dxfId="8882" priority="2236" operator="lessThan">
      <formula>$C$4</formula>
    </cfRule>
  </conditionalFormatting>
  <conditionalFormatting sqref="BW47">
    <cfRule type="cellIs" dxfId="8881" priority="2237" operator="lessThan">
      <formula>$C$4</formula>
    </cfRule>
  </conditionalFormatting>
  <conditionalFormatting sqref="BW48">
    <cfRule type="cellIs" dxfId="8880" priority="2238" operator="lessThan">
      <formula>$C$4</formula>
    </cfRule>
  </conditionalFormatting>
  <conditionalFormatting sqref="BW49">
    <cfRule type="cellIs" dxfId="8879" priority="2239" operator="lessThan">
      <formula>$C$4</formula>
    </cfRule>
  </conditionalFormatting>
  <conditionalFormatting sqref="BW50">
    <cfRule type="cellIs" dxfId="8878" priority="2240" operator="lessThan">
      <formula>$C$4</formula>
    </cfRule>
  </conditionalFormatting>
  <conditionalFormatting sqref="BX11">
    <cfRule type="cellIs" dxfId="8877" priority="2241" operator="lessThan">
      <formula>$C$4</formula>
    </cfRule>
  </conditionalFormatting>
  <conditionalFormatting sqref="BX12">
    <cfRule type="cellIs" dxfId="8876" priority="2242" operator="lessThan">
      <formula>$C$4</formula>
    </cfRule>
  </conditionalFormatting>
  <conditionalFormatting sqref="BX13">
    <cfRule type="cellIs" dxfId="8875" priority="2243" operator="lessThan">
      <formula>$C$4</formula>
    </cfRule>
  </conditionalFormatting>
  <conditionalFormatting sqref="BX14">
    <cfRule type="cellIs" dxfId="8874" priority="2244" operator="lessThan">
      <formula>$C$4</formula>
    </cfRule>
  </conditionalFormatting>
  <conditionalFormatting sqref="BX15">
    <cfRule type="cellIs" dxfId="8873" priority="2245" operator="lessThan">
      <formula>$C$4</formula>
    </cfRule>
  </conditionalFormatting>
  <conditionalFormatting sqref="BX16">
    <cfRule type="cellIs" dxfId="8872" priority="2246" operator="lessThan">
      <formula>$C$4</formula>
    </cfRule>
  </conditionalFormatting>
  <conditionalFormatting sqref="BX17">
    <cfRule type="cellIs" dxfId="8871" priority="2247" operator="lessThan">
      <formula>$C$4</formula>
    </cfRule>
  </conditionalFormatting>
  <conditionalFormatting sqref="BX18">
    <cfRule type="cellIs" dxfId="8870" priority="2248" operator="lessThan">
      <formula>$C$4</formula>
    </cfRule>
  </conditionalFormatting>
  <conditionalFormatting sqref="BX19">
    <cfRule type="cellIs" dxfId="8869" priority="2249" operator="lessThan">
      <formula>$C$4</formula>
    </cfRule>
  </conditionalFormatting>
  <conditionalFormatting sqref="BX20">
    <cfRule type="cellIs" dxfId="8868" priority="2250" operator="lessThan">
      <formula>$C$4</formula>
    </cfRule>
  </conditionalFormatting>
  <conditionalFormatting sqref="BX21">
    <cfRule type="cellIs" dxfId="8867" priority="2251" operator="lessThan">
      <formula>$C$4</formula>
    </cfRule>
  </conditionalFormatting>
  <conditionalFormatting sqref="BX22">
    <cfRule type="cellIs" dxfId="8866" priority="2252" operator="lessThan">
      <formula>$C$4</formula>
    </cfRule>
  </conditionalFormatting>
  <conditionalFormatting sqref="BX23">
    <cfRule type="cellIs" dxfId="8865" priority="2253" operator="lessThan">
      <formula>$C$4</formula>
    </cfRule>
  </conditionalFormatting>
  <conditionalFormatting sqref="BX24">
    <cfRule type="cellIs" dxfId="8864" priority="2254" operator="lessThan">
      <formula>$C$4</formula>
    </cfRule>
  </conditionalFormatting>
  <conditionalFormatting sqref="BX25">
    <cfRule type="cellIs" dxfId="8863" priority="2255" operator="lessThan">
      <formula>$C$4</formula>
    </cfRule>
  </conditionalFormatting>
  <conditionalFormatting sqref="BX26">
    <cfRule type="cellIs" dxfId="8862" priority="2256" operator="lessThan">
      <formula>$C$4</formula>
    </cfRule>
  </conditionalFormatting>
  <conditionalFormatting sqref="BX27">
    <cfRule type="cellIs" dxfId="8861" priority="2257" operator="lessThan">
      <formula>$C$4</formula>
    </cfRule>
  </conditionalFormatting>
  <conditionalFormatting sqref="BX28">
    <cfRule type="cellIs" dxfId="8860" priority="2258" operator="lessThan">
      <formula>$C$4</formula>
    </cfRule>
  </conditionalFormatting>
  <conditionalFormatting sqref="BX29">
    <cfRule type="cellIs" dxfId="8859" priority="2259" operator="lessThan">
      <formula>$C$4</formula>
    </cfRule>
  </conditionalFormatting>
  <conditionalFormatting sqref="BX30">
    <cfRule type="cellIs" dxfId="8858" priority="2260" operator="lessThan">
      <formula>$C$4</formula>
    </cfRule>
  </conditionalFormatting>
  <conditionalFormatting sqref="BX31">
    <cfRule type="cellIs" dxfId="8857" priority="2261" operator="lessThan">
      <formula>$C$4</formula>
    </cfRule>
  </conditionalFormatting>
  <conditionalFormatting sqref="BX32">
    <cfRule type="cellIs" dxfId="8856" priority="2262" operator="lessThan">
      <formula>$C$4</formula>
    </cfRule>
  </conditionalFormatting>
  <conditionalFormatting sqref="BX33">
    <cfRule type="cellIs" dxfId="8855" priority="2263" operator="lessThan">
      <formula>$C$4</formula>
    </cfRule>
  </conditionalFormatting>
  <conditionalFormatting sqref="BX34">
    <cfRule type="cellIs" dxfId="8854" priority="2264" operator="lessThan">
      <formula>$C$4</formula>
    </cfRule>
  </conditionalFormatting>
  <conditionalFormatting sqref="BX35">
    <cfRule type="cellIs" dxfId="8853" priority="2265" operator="lessThan">
      <formula>$C$4</formula>
    </cfRule>
  </conditionalFormatting>
  <conditionalFormatting sqref="BX36">
    <cfRule type="cellIs" dxfId="8852" priority="2266" operator="lessThan">
      <formula>$C$4</formula>
    </cfRule>
  </conditionalFormatting>
  <conditionalFormatting sqref="BX37">
    <cfRule type="cellIs" dxfId="8851" priority="2267" operator="lessThan">
      <formula>$C$4</formula>
    </cfRule>
  </conditionalFormatting>
  <conditionalFormatting sqref="BX38">
    <cfRule type="cellIs" dxfId="8850" priority="2268" operator="lessThan">
      <formula>$C$4</formula>
    </cfRule>
  </conditionalFormatting>
  <conditionalFormatting sqref="BX39">
    <cfRule type="cellIs" dxfId="8849" priority="2269" operator="lessThan">
      <formula>$C$4</formula>
    </cfRule>
  </conditionalFormatting>
  <conditionalFormatting sqref="BX40">
    <cfRule type="cellIs" dxfId="8848" priority="2270" operator="lessThan">
      <formula>$C$4</formula>
    </cfRule>
  </conditionalFormatting>
  <conditionalFormatting sqref="BX41">
    <cfRule type="cellIs" dxfId="8847" priority="2271" operator="lessThan">
      <formula>$C$4</formula>
    </cfRule>
  </conditionalFormatting>
  <conditionalFormatting sqref="BX42">
    <cfRule type="cellIs" dxfId="8846" priority="2272" operator="lessThan">
      <formula>$C$4</formula>
    </cfRule>
  </conditionalFormatting>
  <conditionalFormatting sqref="BX43">
    <cfRule type="cellIs" dxfId="8845" priority="2273" operator="lessThan">
      <formula>$C$4</formula>
    </cfRule>
  </conditionalFormatting>
  <conditionalFormatting sqref="BX44">
    <cfRule type="cellIs" dxfId="8844" priority="2274" operator="lessThan">
      <formula>$C$4</formula>
    </cfRule>
  </conditionalFormatting>
  <conditionalFormatting sqref="BX45">
    <cfRule type="cellIs" dxfId="8843" priority="2275" operator="lessThan">
      <formula>$C$4</formula>
    </cfRule>
  </conditionalFormatting>
  <conditionalFormatting sqref="BX46">
    <cfRule type="cellIs" dxfId="8842" priority="2276" operator="lessThan">
      <formula>$C$4</formula>
    </cfRule>
  </conditionalFormatting>
  <conditionalFormatting sqref="BX47">
    <cfRule type="cellIs" dxfId="8841" priority="2277" operator="lessThan">
      <formula>$C$4</formula>
    </cfRule>
  </conditionalFormatting>
  <conditionalFormatting sqref="BX48">
    <cfRule type="cellIs" dxfId="8840" priority="2278" operator="lessThan">
      <formula>$C$4</formula>
    </cfRule>
  </conditionalFormatting>
  <conditionalFormatting sqref="BX49">
    <cfRule type="cellIs" dxfId="8839" priority="2279" operator="lessThan">
      <formula>$C$4</formula>
    </cfRule>
  </conditionalFormatting>
  <conditionalFormatting sqref="BX50">
    <cfRule type="cellIs" dxfId="8838" priority="2280" operator="lessThan">
      <formula>$C$4</formula>
    </cfRule>
  </conditionalFormatting>
  <conditionalFormatting sqref="BY11">
    <cfRule type="cellIs" dxfId="8837" priority="2281" operator="lessThan">
      <formula>$C$4</formula>
    </cfRule>
  </conditionalFormatting>
  <conditionalFormatting sqref="BY12">
    <cfRule type="cellIs" dxfId="8836" priority="2282" operator="lessThan">
      <formula>$C$4</formula>
    </cfRule>
  </conditionalFormatting>
  <conditionalFormatting sqref="BY13">
    <cfRule type="cellIs" dxfId="8835" priority="2283" operator="lessThan">
      <formula>$C$4</formula>
    </cfRule>
  </conditionalFormatting>
  <conditionalFormatting sqref="BY14">
    <cfRule type="cellIs" dxfId="8834" priority="2284" operator="lessThan">
      <formula>$C$4</formula>
    </cfRule>
  </conditionalFormatting>
  <conditionalFormatting sqref="BY15">
    <cfRule type="cellIs" dxfId="8833" priority="2285" operator="lessThan">
      <formula>$C$4</formula>
    </cfRule>
  </conditionalFormatting>
  <conditionalFormatting sqref="BY16">
    <cfRule type="cellIs" dxfId="8832" priority="2286" operator="lessThan">
      <formula>$C$4</formula>
    </cfRule>
  </conditionalFormatting>
  <conditionalFormatting sqref="BY17">
    <cfRule type="cellIs" dxfId="8831" priority="2287" operator="lessThan">
      <formula>$C$4</formula>
    </cfRule>
  </conditionalFormatting>
  <conditionalFormatting sqref="BY18">
    <cfRule type="cellIs" dxfId="8830" priority="2288" operator="lessThan">
      <formula>$C$4</formula>
    </cfRule>
  </conditionalFormatting>
  <conditionalFormatting sqref="BY19">
    <cfRule type="cellIs" dxfId="8829" priority="2289" operator="lessThan">
      <formula>$C$4</formula>
    </cfRule>
  </conditionalFormatting>
  <conditionalFormatting sqref="BY20">
    <cfRule type="cellIs" dxfId="8828" priority="2290" operator="lessThan">
      <formula>$C$4</formula>
    </cfRule>
  </conditionalFormatting>
  <conditionalFormatting sqref="BY21">
    <cfRule type="cellIs" dxfId="8827" priority="2291" operator="lessThan">
      <formula>$C$4</formula>
    </cfRule>
  </conditionalFormatting>
  <conditionalFormatting sqref="BY22">
    <cfRule type="cellIs" dxfId="8826" priority="2292" operator="lessThan">
      <formula>$C$4</formula>
    </cfRule>
  </conditionalFormatting>
  <conditionalFormatting sqref="BY23">
    <cfRule type="cellIs" dxfId="8825" priority="2293" operator="lessThan">
      <formula>$C$4</formula>
    </cfRule>
  </conditionalFormatting>
  <conditionalFormatting sqref="BY24">
    <cfRule type="cellIs" dxfId="8824" priority="2294" operator="lessThan">
      <formula>$C$4</formula>
    </cfRule>
  </conditionalFormatting>
  <conditionalFormatting sqref="BY25">
    <cfRule type="cellIs" dxfId="8823" priority="2295" operator="lessThan">
      <formula>$C$4</formula>
    </cfRule>
  </conditionalFormatting>
  <conditionalFormatting sqref="BY26">
    <cfRule type="cellIs" dxfId="8822" priority="2296" operator="lessThan">
      <formula>$C$4</formula>
    </cfRule>
  </conditionalFormatting>
  <conditionalFormatting sqref="BY27">
    <cfRule type="cellIs" dxfId="8821" priority="2297" operator="lessThan">
      <formula>$C$4</formula>
    </cfRule>
  </conditionalFormatting>
  <conditionalFormatting sqref="BY28">
    <cfRule type="cellIs" dxfId="8820" priority="2298" operator="lessThan">
      <formula>$C$4</formula>
    </cfRule>
  </conditionalFormatting>
  <conditionalFormatting sqref="BY29">
    <cfRule type="cellIs" dxfId="8819" priority="2299" operator="lessThan">
      <formula>$C$4</formula>
    </cfRule>
  </conditionalFormatting>
  <conditionalFormatting sqref="BY30">
    <cfRule type="cellIs" dxfId="8818" priority="2300" operator="lessThan">
      <formula>$C$4</formula>
    </cfRule>
  </conditionalFormatting>
  <conditionalFormatting sqref="BY31">
    <cfRule type="cellIs" dxfId="8817" priority="2301" operator="lessThan">
      <formula>$C$4</formula>
    </cfRule>
  </conditionalFormatting>
  <conditionalFormatting sqref="BY32">
    <cfRule type="cellIs" dxfId="8816" priority="2302" operator="lessThan">
      <formula>$C$4</formula>
    </cfRule>
  </conditionalFormatting>
  <conditionalFormatting sqref="BY33">
    <cfRule type="cellIs" dxfId="8815" priority="2303" operator="lessThan">
      <formula>$C$4</formula>
    </cfRule>
  </conditionalFormatting>
  <conditionalFormatting sqref="BY34">
    <cfRule type="cellIs" dxfId="8814" priority="2304" operator="lessThan">
      <formula>$C$4</formula>
    </cfRule>
  </conditionalFormatting>
  <conditionalFormatting sqref="BY35">
    <cfRule type="cellIs" dxfId="8813" priority="2305" operator="lessThan">
      <formula>$C$4</formula>
    </cfRule>
  </conditionalFormatting>
  <conditionalFormatting sqref="BY36">
    <cfRule type="cellIs" dxfId="8812" priority="2306" operator="lessThan">
      <formula>$C$4</formula>
    </cfRule>
  </conditionalFormatting>
  <conditionalFormatting sqref="BY37">
    <cfRule type="cellIs" dxfId="8811" priority="2307" operator="lessThan">
      <formula>$C$4</formula>
    </cfRule>
  </conditionalFormatting>
  <conditionalFormatting sqref="BY38">
    <cfRule type="cellIs" dxfId="8810" priority="2308" operator="lessThan">
      <formula>$C$4</formula>
    </cfRule>
  </conditionalFormatting>
  <conditionalFormatting sqref="BY39">
    <cfRule type="cellIs" dxfId="8809" priority="2309" operator="lessThan">
      <formula>$C$4</formula>
    </cfRule>
  </conditionalFormatting>
  <conditionalFormatting sqref="BY40">
    <cfRule type="cellIs" dxfId="8808" priority="2310" operator="lessThan">
      <formula>$C$4</formula>
    </cfRule>
  </conditionalFormatting>
  <conditionalFormatting sqref="BY41">
    <cfRule type="cellIs" dxfId="8807" priority="2311" operator="lessThan">
      <formula>$C$4</formula>
    </cfRule>
  </conditionalFormatting>
  <conditionalFormatting sqref="BY42">
    <cfRule type="cellIs" dxfId="8806" priority="2312" operator="lessThan">
      <formula>$C$4</formula>
    </cfRule>
  </conditionalFormatting>
  <conditionalFormatting sqref="BY43">
    <cfRule type="cellIs" dxfId="8805" priority="2313" operator="lessThan">
      <formula>$C$4</formula>
    </cfRule>
  </conditionalFormatting>
  <conditionalFormatting sqref="BY44">
    <cfRule type="cellIs" dxfId="8804" priority="2314" operator="lessThan">
      <formula>$C$4</formula>
    </cfRule>
  </conditionalFormatting>
  <conditionalFormatting sqref="BY45">
    <cfRule type="cellIs" dxfId="8803" priority="2315" operator="lessThan">
      <formula>$C$4</formula>
    </cfRule>
  </conditionalFormatting>
  <conditionalFormatting sqref="BY46">
    <cfRule type="cellIs" dxfId="8802" priority="2316" operator="lessThan">
      <formula>$C$4</formula>
    </cfRule>
  </conditionalFormatting>
  <conditionalFormatting sqref="BY47">
    <cfRule type="cellIs" dxfId="8801" priority="2317" operator="lessThan">
      <formula>$C$4</formula>
    </cfRule>
  </conditionalFormatting>
  <conditionalFormatting sqref="BY48">
    <cfRule type="cellIs" dxfId="8800" priority="2318" operator="lessThan">
      <formula>$C$4</formula>
    </cfRule>
  </conditionalFormatting>
  <conditionalFormatting sqref="BY49">
    <cfRule type="cellIs" dxfId="8799" priority="2319" operator="lessThan">
      <formula>$C$4</formula>
    </cfRule>
  </conditionalFormatting>
  <conditionalFormatting sqref="BY50">
    <cfRule type="cellIs" dxfId="8798" priority="2320" operator="lessThan">
      <formula>$C$4</formula>
    </cfRule>
  </conditionalFormatting>
  <conditionalFormatting sqref="BZ11">
    <cfRule type="cellIs" dxfId="8797" priority="2321" operator="lessThan">
      <formula>$C$4</formula>
    </cfRule>
  </conditionalFormatting>
  <conditionalFormatting sqref="BZ12">
    <cfRule type="cellIs" dxfId="8796" priority="2322" operator="lessThan">
      <formula>$C$4</formula>
    </cfRule>
  </conditionalFormatting>
  <conditionalFormatting sqref="BZ13">
    <cfRule type="cellIs" dxfId="8795" priority="2323" operator="lessThan">
      <formula>$C$4</formula>
    </cfRule>
  </conditionalFormatting>
  <conditionalFormatting sqref="BZ14">
    <cfRule type="cellIs" dxfId="8794" priority="2324" operator="lessThan">
      <formula>$C$4</formula>
    </cfRule>
  </conditionalFormatting>
  <conditionalFormatting sqref="BZ15">
    <cfRule type="cellIs" dxfId="8793" priority="2325" operator="lessThan">
      <formula>$C$4</formula>
    </cfRule>
  </conditionalFormatting>
  <conditionalFormatting sqref="BZ16">
    <cfRule type="cellIs" dxfId="8792" priority="2326" operator="lessThan">
      <formula>$C$4</formula>
    </cfRule>
  </conditionalFormatting>
  <conditionalFormatting sqref="BZ17">
    <cfRule type="cellIs" dxfId="8791" priority="2327" operator="lessThan">
      <formula>$C$4</formula>
    </cfRule>
  </conditionalFormatting>
  <conditionalFormatting sqref="BZ18">
    <cfRule type="cellIs" dxfId="8790" priority="2328" operator="lessThan">
      <formula>$C$4</formula>
    </cfRule>
  </conditionalFormatting>
  <conditionalFormatting sqref="BZ19">
    <cfRule type="cellIs" dxfId="8789" priority="2329" operator="lessThan">
      <formula>$C$4</formula>
    </cfRule>
  </conditionalFormatting>
  <conditionalFormatting sqref="BZ20">
    <cfRule type="cellIs" dxfId="8788" priority="2330" operator="lessThan">
      <formula>$C$4</formula>
    </cfRule>
  </conditionalFormatting>
  <conditionalFormatting sqref="BZ21">
    <cfRule type="cellIs" dxfId="8787" priority="2331" operator="lessThan">
      <formula>$C$4</formula>
    </cfRule>
  </conditionalFormatting>
  <conditionalFormatting sqref="BZ22">
    <cfRule type="cellIs" dxfId="8786" priority="2332" operator="lessThan">
      <formula>$C$4</formula>
    </cfRule>
  </conditionalFormatting>
  <conditionalFormatting sqref="BZ23">
    <cfRule type="cellIs" dxfId="8785" priority="2333" operator="lessThan">
      <formula>$C$4</formula>
    </cfRule>
  </conditionalFormatting>
  <conditionalFormatting sqref="BZ24">
    <cfRule type="cellIs" dxfId="8784" priority="2334" operator="lessThan">
      <formula>$C$4</formula>
    </cfRule>
  </conditionalFormatting>
  <conditionalFormatting sqref="BZ25">
    <cfRule type="cellIs" dxfId="8783" priority="2335" operator="lessThan">
      <formula>$C$4</formula>
    </cfRule>
  </conditionalFormatting>
  <conditionalFormatting sqref="BZ26">
    <cfRule type="cellIs" dxfId="8782" priority="2336" operator="lessThan">
      <formula>$C$4</formula>
    </cfRule>
  </conditionalFormatting>
  <conditionalFormatting sqref="BZ27">
    <cfRule type="cellIs" dxfId="8781" priority="2337" operator="lessThan">
      <formula>$C$4</formula>
    </cfRule>
  </conditionalFormatting>
  <conditionalFormatting sqref="BZ28">
    <cfRule type="cellIs" dxfId="8780" priority="2338" operator="lessThan">
      <formula>$C$4</formula>
    </cfRule>
  </conditionalFormatting>
  <conditionalFormatting sqref="BZ29">
    <cfRule type="cellIs" dxfId="8779" priority="2339" operator="lessThan">
      <formula>$C$4</formula>
    </cfRule>
  </conditionalFormatting>
  <conditionalFormatting sqref="BZ30">
    <cfRule type="cellIs" dxfId="8778" priority="2340" operator="lessThan">
      <formula>$C$4</formula>
    </cfRule>
  </conditionalFormatting>
  <conditionalFormatting sqref="BZ31">
    <cfRule type="cellIs" dxfId="8777" priority="2341" operator="lessThan">
      <formula>$C$4</formula>
    </cfRule>
  </conditionalFormatting>
  <conditionalFormatting sqref="BZ32">
    <cfRule type="cellIs" dxfId="8776" priority="2342" operator="lessThan">
      <formula>$C$4</formula>
    </cfRule>
  </conditionalFormatting>
  <conditionalFormatting sqref="BZ33">
    <cfRule type="cellIs" dxfId="8775" priority="2343" operator="lessThan">
      <formula>$C$4</formula>
    </cfRule>
  </conditionalFormatting>
  <conditionalFormatting sqref="BZ34">
    <cfRule type="cellIs" dxfId="8774" priority="2344" operator="lessThan">
      <formula>$C$4</formula>
    </cfRule>
  </conditionalFormatting>
  <conditionalFormatting sqref="BZ35">
    <cfRule type="cellIs" dxfId="8773" priority="2345" operator="lessThan">
      <formula>$C$4</formula>
    </cfRule>
  </conditionalFormatting>
  <conditionalFormatting sqref="BZ36">
    <cfRule type="cellIs" dxfId="8772" priority="2346" operator="lessThan">
      <formula>$C$4</formula>
    </cfRule>
  </conditionalFormatting>
  <conditionalFormatting sqref="BZ37">
    <cfRule type="cellIs" dxfId="8771" priority="2347" operator="lessThan">
      <formula>$C$4</formula>
    </cfRule>
  </conditionalFormatting>
  <conditionalFormatting sqref="BZ38">
    <cfRule type="cellIs" dxfId="8770" priority="2348" operator="lessThan">
      <formula>$C$4</formula>
    </cfRule>
  </conditionalFormatting>
  <conditionalFormatting sqref="BZ39">
    <cfRule type="cellIs" dxfId="8769" priority="2349" operator="lessThan">
      <formula>$C$4</formula>
    </cfRule>
  </conditionalFormatting>
  <conditionalFormatting sqref="BZ40">
    <cfRule type="cellIs" dxfId="8768" priority="2350" operator="lessThan">
      <formula>$C$4</formula>
    </cfRule>
  </conditionalFormatting>
  <conditionalFormatting sqref="BZ41">
    <cfRule type="cellIs" dxfId="8767" priority="2351" operator="lessThan">
      <formula>$C$4</formula>
    </cfRule>
  </conditionalFormatting>
  <conditionalFormatting sqref="BZ42">
    <cfRule type="cellIs" dxfId="8766" priority="2352" operator="lessThan">
      <formula>$C$4</formula>
    </cfRule>
  </conditionalFormatting>
  <conditionalFormatting sqref="BZ43">
    <cfRule type="cellIs" dxfId="8765" priority="2353" operator="lessThan">
      <formula>$C$4</formula>
    </cfRule>
  </conditionalFormatting>
  <conditionalFormatting sqref="BZ44">
    <cfRule type="cellIs" dxfId="8764" priority="2354" operator="lessThan">
      <formula>$C$4</formula>
    </cfRule>
  </conditionalFormatting>
  <conditionalFormatting sqref="BZ45">
    <cfRule type="cellIs" dxfId="8763" priority="2355" operator="lessThan">
      <formula>$C$4</formula>
    </cfRule>
  </conditionalFormatting>
  <conditionalFormatting sqref="BZ46">
    <cfRule type="cellIs" dxfId="8762" priority="2356" operator="lessThan">
      <formula>$C$4</formula>
    </cfRule>
  </conditionalFormatting>
  <conditionalFormatting sqref="BZ47">
    <cfRule type="cellIs" dxfId="8761" priority="2357" operator="lessThan">
      <formula>$C$4</formula>
    </cfRule>
  </conditionalFormatting>
  <conditionalFormatting sqref="BZ48">
    <cfRule type="cellIs" dxfId="8760" priority="2358" operator="lessThan">
      <formula>$C$4</formula>
    </cfRule>
  </conditionalFormatting>
  <conditionalFormatting sqref="BZ49">
    <cfRule type="cellIs" dxfId="8759" priority="2359" operator="lessThan">
      <formula>$C$4</formula>
    </cfRule>
  </conditionalFormatting>
  <conditionalFormatting sqref="BZ50">
    <cfRule type="cellIs" dxfId="8758" priority="2360" operator="lessThan">
      <formula>$C$4</formula>
    </cfRule>
  </conditionalFormatting>
  <conditionalFormatting sqref="CA11">
    <cfRule type="cellIs" dxfId="8757" priority="2361" operator="lessThan">
      <formula>$C$4</formula>
    </cfRule>
  </conditionalFormatting>
  <conditionalFormatting sqref="CA12">
    <cfRule type="cellIs" dxfId="8756" priority="2362" operator="lessThan">
      <formula>$C$4</formula>
    </cfRule>
  </conditionalFormatting>
  <conditionalFormatting sqref="CA13">
    <cfRule type="cellIs" dxfId="8755" priority="2363" operator="lessThan">
      <formula>$C$4</formula>
    </cfRule>
  </conditionalFormatting>
  <conditionalFormatting sqref="CA14">
    <cfRule type="cellIs" dxfId="8754" priority="2364" operator="lessThan">
      <formula>$C$4</formula>
    </cfRule>
  </conditionalFormatting>
  <conditionalFormatting sqref="CA15">
    <cfRule type="cellIs" dxfId="8753" priority="2365" operator="lessThan">
      <formula>$C$4</formula>
    </cfRule>
  </conditionalFormatting>
  <conditionalFormatting sqref="CA16">
    <cfRule type="cellIs" dxfId="8752" priority="2366" operator="lessThan">
      <formula>$C$4</formula>
    </cfRule>
  </conditionalFormatting>
  <conditionalFormatting sqref="CA17">
    <cfRule type="cellIs" dxfId="8751" priority="2367" operator="lessThan">
      <formula>$C$4</formula>
    </cfRule>
  </conditionalFormatting>
  <conditionalFormatting sqref="CA18">
    <cfRule type="cellIs" dxfId="8750" priority="2368" operator="lessThan">
      <formula>$C$4</formula>
    </cfRule>
  </conditionalFormatting>
  <conditionalFormatting sqref="CA19">
    <cfRule type="cellIs" dxfId="8749" priority="2369" operator="lessThan">
      <formula>$C$4</formula>
    </cfRule>
  </conditionalFormatting>
  <conditionalFormatting sqref="CA20">
    <cfRule type="cellIs" dxfId="8748" priority="2370" operator="lessThan">
      <formula>$C$4</formula>
    </cfRule>
  </conditionalFormatting>
  <conditionalFormatting sqref="CA21">
    <cfRule type="cellIs" dxfId="8747" priority="2371" operator="lessThan">
      <formula>$C$4</formula>
    </cfRule>
  </conditionalFormatting>
  <conditionalFormatting sqref="CA22">
    <cfRule type="cellIs" dxfId="8746" priority="2372" operator="lessThan">
      <formula>$C$4</formula>
    </cfRule>
  </conditionalFormatting>
  <conditionalFormatting sqref="CA23">
    <cfRule type="cellIs" dxfId="8745" priority="2373" operator="lessThan">
      <formula>$C$4</formula>
    </cfRule>
  </conditionalFormatting>
  <conditionalFormatting sqref="CA24">
    <cfRule type="cellIs" dxfId="8744" priority="2374" operator="lessThan">
      <formula>$C$4</formula>
    </cfRule>
  </conditionalFormatting>
  <conditionalFormatting sqref="CA25">
    <cfRule type="cellIs" dxfId="8743" priority="2375" operator="lessThan">
      <formula>$C$4</formula>
    </cfRule>
  </conditionalFormatting>
  <conditionalFormatting sqref="CA26">
    <cfRule type="cellIs" dxfId="8742" priority="2376" operator="lessThan">
      <formula>$C$4</formula>
    </cfRule>
  </conditionalFormatting>
  <conditionalFormatting sqref="CA27">
    <cfRule type="cellIs" dxfId="8741" priority="2377" operator="lessThan">
      <formula>$C$4</formula>
    </cfRule>
  </conditionalFormatting>
  <conditionalFormatting sqref="CA28">
    <cfRule type="cellIs" dxfId="8740" priority="2378" operator="lessThan">
      <formula>$C$4</formula>
    </cfRule>
  </conditionalFormatting>
  <conditionalFormatting sqref="CA29">
    <cfRule type="cellIs" dxfId="8739" priority="2379" operator="lessThan">
      <formula>$C$4</formula>
    </cfRule>
  </conditionalFormatting>
  <conditionalFormatting sqref="CA30">
    <cfRule type="cellIs" dxfId="8738" priority="2380" operator="lessThan">
      <formula>$C$4</formula>
    </cfRule>
  </conditionalFormatting>
  <conditionalFormatting sqref="CA31">
    <cfRule type="cellIs" dxfId="8737" priority="2381" operator="lessThan">
      <formula>$C$4</formula>
    </cfRule>
  </conditionalFormatting>
  <conditionalFormatting sqref="CA32">
    <cfRule type="cellIs" dxfId="8736" priority="2382" operator="lessThan">
      <formula>$C$4</formula>
    </cfRule>
  </conditionalFormatting>
  <conditionalFormatting sqref="CA33">
    <cfRule type="cellIs" dxfId="8735" priority="2383" operator="lessThan">
      <formula>$C$4</formula>
    </cfRule>
  </conditionalFormatting>
  <conditionalFormatting sqref="CA34">
    <cfRule type="cellIs" dxfId="8734" priority="2384" operator="lessThan">
      <formula>$C$4</formula>
    </cfRule>
  </conditionalFormatting>
  <conditionalFormatting sqref="CA35">
    <cfRule type="cellIs" dxfId="8733" priority="2385" operator="lessThan">
      <formula>$C$4</formula>
    </cfRule>
  </conditionalFormatting>
  <conditionalFormatting sqref="CA36">
    <cfRule type="cellIs" dxfId="8732" priority="2386" operator="lessThan">
      <formula>$C$4</formula>
    </cfRule>
  </conditionalFormatting>
  <conditionalFormatting sqref="CA37">
    <cfRule type="cellIs" dxfId="8731" priority="2387" operator="lessThan">
      <formula>$C$4</formula>
    </cfRule>
  </conditionalFormatting>
  <conditionalFormatting sqref="CA38">
    <cfRule type="cellIs" dxfId="8730" priority="2388" operator="lessThan">
      <formula>$C$4</formula>
    </cfRule>
  </conditionalFormatting>
  <conditionalFormatting sqref="CA39">
    <cfRule type="cellIs" dxfId="8729" priority="2389" operator="lessThan">
      <formula>$C$4</formula>
    </cfRule>
  </conditionalFormatting>
  <conditionalFormatting sqref="CA40">
    <cfRule type="cellIs" dxfId="8728" priority="2390" operator="lessThan">
      <formula>$C$4</formula>
    </cfRule>
  </conditionalFormatting>
  <conditionalFormatting sqref="CA41">
    <cfRule type="cellIs" dxfId="8727" priority="2391" operator="lessThan">
      <formula>$C$4</formula>
    </cfRule>
  </conditionalFormatting>
  <conditionalFormatting sqref="CA42">
    <cfRule type="cellIs" dxfId="8726" priority="2392" operator="lessThan">
      <formula>$C$4</formula>
    </cfRule>
  </conditionalFormatting>
  <conditionalFormatting sqref="CA43">
    <cfRule type="cellIs" dxfId="8725" priority="2393" operator="lessThan">
      <formula>$C$4</formula>
    </cfRule>
  </conditionalFormatting>
  <conditionalFormatting sqref="CA44">
    <cfRule type="cellIs" dxfId="8724" priority="2394" operator="lessThan">
      <formula>$C$4</formula>
    </cfRule>
  </conditionalFormatting>
  <conditionalFormatting sqref="CA45">
    <cfRule type="cellIs" dxfId="8723" priority="2395" operator="lessThan">
      <formula>$C$4</formula>
    </cfRule>
  </conditionalFormatting>
  <conditionalFormatting sqref="CA46">
    <cfRule type="cellIs" dxfId="8722" priority="2396" operator="lessThan">
      <formula>$C$4</formula>
    </cfRule>
  </conditionalFormatting>
  <conditionalFormatting sqref="CA47">
    <cfRule type="cellIs" dxfId="8721" priority="2397" operator="lessThan">
      <formula>$C$4</formula>
    </cfRule>
  </conditionalFormatting>
  <conditionalFormatting sqref="CA48">
    <cfRule type="cellIs" dxfId="8720" priority="2398" operator="lessThan">
      <formula>$C$4</formula>
    </cfRule>
  </conditionalFormatting>
  <conditionalFormatting sqref="CA49">
    <cfRule type="cellIs" dxfId="8719" priority="2399" operator="lessThan">
      <formula>$C$4</formula>
    </cfRule>
  </conditionalFormatting>
  <conditionalFormatting sqref="CA50">
    <cfRule type="cellIs" dxfId="8718" priority="2400" operator="lessThan">
      <formula>$C$4</formula>
    </cfRule>
  </conditionalFormatting>
  <conditionalFormatting sqref="CB11">
    <cfRule type="cellIs" dxfId="8717" priority="2401" operator="lessThan">
      <formula>$C$4</formula>
    </cfRule>
  </conditionalFormatting>
  <conditionalFormatting sqref="CB12">
    <cfRule type="cellIs" dxfId="8716" priority="2402" operator="lessThan">
      <formula>$C$4</formula>
    </cfRule>
  </conditionalFormatting>
  <conditionalFormatting sqref="CB13">
    <cfRule type="cellIs" dxfId="8715" priority="2403" operator="lessThan">
      <formula>$C$4</formula>
    </cfRule>
  </conditionalFormatting>
  <conditionalFormatting sqref="CB14">
    <cfRule type="cellIs" dxfId="8714" priority="2404" operator="lessThan">
      <formula>$C$4</formula>
    </cfRule>
  </conditionalFormatting>
  <conditionalFormatting sqref="CB15">
    <cfRule type="cellIs" dxfId="8713" priority="2405" operator="lessThan">
      <formula>$C$4</formula>
    </cfRule>
  </conditionalFormatting>
  <conditionalFormatting sqref="CB16">
    <cfRule type="cellIs" dxfId="8712" priority="2406" operator="lessThan">
      <formula>$C$4</formula>
    </cfRule>
  </conditionalFormatting>
  <conditionalFormatting sqref="CB17">
    <cfRule type="cellIs" dxfId="8711" priority="2407" operator="lessThan">
      <formula>$C$4</formula>
    </cfRule>
  </conditionalFormatting>
  <conditionalFormatting sqref="CB18">
    <cfRule type="cellIs" dxfId="8710" priority="2408" operator="lessThan">
      <formula>$C$4</formula>
    </cfRule>
  </conditionalFormatting>
  <conditionalFormatting sqref="CB19">
    <cfRule type="cellIs" dxfId="8709" priority="2409" operator="lessThan">
      <formula>$C$4</formula>
    </cfRule>
  </conditionalFormatting>
  <conditionalFormatting sqref="CB20">
    <cfRule type="cellIs" dxfId="8708" priority="2410" operator="lessThan">
      <formula>$C$4</formula>
    </cfRule>
  </conditionalFormatting>
  <conditionalFormatting sqref="CB21">
    <cfRule type="cellIs" dxfId="8707" priority="2411" operator="lessThan">
      <formula>$C$4</formula>
    </cfRule>
  </conditionalFormatting>
  <conditionalFormatting sqref="CB22">
    <cfRule type="cellIs" dxfId="8706" priority="2412" operator="lessThan">
      <formula>$C$4</formula>
    </cfRule>
  </conditionalFormatting>
  <conditionalFormatting sqref="CB23">
    <cfRule type="cellIs" dxfId="8705" priority="2413" operator="lessThan">
      <formula>$C$4</formula>
    </cfRule>
  </conditionalFormatting>
  <conditionalFormatting sqref="CB24">
    <cfRule type="cellIs" dxfId="8704" priority="2414" operator="lessThan">
      <formula>$C$4</formula>
    </cfRule>
  </conditionalFormatting>
  <conditionalFormatting sqref="CB25">
    <cfRule type="cellIs" dxfId="8703" priority="2415" operator="lessThan">
      <formula>$C$4</formula>
    </cfRule>
  </conditionalFormatting>
  <conditionalFormatting sqref="CB26">
    <cfRule type="cellIs" dxfId="8702" priority="2416" operator="lessThan">
      <formula>$C$4</formula>
    </cfRule>
  </conditionalFormatting>
  <conditionalFormatting sqref="CB27">
    <cfRule type="cellIs" dxfId="8701" priority="2417" operator="lessThan">
      <formula>$C$4</formula>
    </cfRule>
  </conditionalFormatting>
  <conditionalFormatting sqref="CB28">
    <cfRule type="cellIs" dxfId="8700" priority="2418" operator="lessThan">
      <formula>$C$4</formula>
    </cfRule>
  </conditionalFormatting>
  <conditionalFormatting sqref="CB29">
    <cfRule type="cellIs" dxfId="8699" priority="2419" operator="lessThan">
      <formula>$C$4</formula>
    </cfRule>
  </conditionalFormatting>
  <conditionalFormatting sqref="CB30">
    <cfRule type="cellIs" dxfId="8698" priority="2420" operator="lessThan">
      <formula>$C$4</formula>
    </cfRule>
  </conditionalFormatting>
  <conditionalFormatting sqref="CB31">
    <cfRule type="cellIs" dxfId="8697" priority="2421" operator="lessThan">
      <formula>$C$4</formula>
    </cfRule>
  </conditionalFormatting>
  <conditionalFormatting sqref="CB32">
    <cfRule type="cellIs" dxfId="8696" priority="2422" operator="lessThan">
      <formula>$C$4</formula>
    </cfRule>
  </conditionalFormatting>
  <conditionalFormatting sqref="CB33">
    <cfRule type="cellIs" dxfId="8695" priority="2423" operator="lessThan">
      <formula>$C$4</formula>
    </cfRule>
  </conditionalFormatting>
  <conditionalFormatting sqref="CB34">
    <cfRule type="cellIs" dxfId="8694" priority="2424" operator="lessThan">
      <formula>$C$4</formula>
    </cfRule>
  </conditionalFormatting>
  <conditionalFormatting sqref="CB35">
    <cfRule type="cellIs" dxfId="8693" priority="2425" operator="lessThan">
      <formula>$C$4</formula>
    </cfRule>
  </conditionalFormatting>
  <conditionalFormatting sqref="CB36">
    <cfRule type="cellIs" dxfId="8692" priority="2426" operator="lessThan">
      <formula>$C$4</formula>
    </cfRule>
  </conditionalFormatting>
  <conditionalFormatting sqref="CB37">
    <cfRule type="cellIs" dxfId="8691" priority="2427" operator="lessThan">
      <formula>$C$4</formula>
    </cfRule>
  </conditionalFormatting>
  <conditionalFormatting sqref="CB38">
    <cfRule type="cellIs" dxfId="8690" priority="2428" operator="lessThan">
      <formula>$C$4</formula>
    </cfRule>
  </conditionalFormatting>
  <conditionalFormatting sqref="CB39">
    <cfRule type="cellIs" dxfId="8689" priority="2429" operator="lessThan">
      <formula>$C$4</formula>
    </cfRule>
  </conditionalFormatting>
  <conditionalFormatting sqref="CB40">
    <cfRule type="cellIs" dxfId="8688" priority="2430" operator="lessThan">
      <formula>$C$4</formula>
    </cfRule>
  </conditionalFormatting>
  <conditionalFormatting sqref="CB41">
    <cfRule type="cellIs" dxfId="8687" priority="2431" operator="lessThan">
      <formula>$C$4</formula>
    </cfRule>
  </conditionalFormatting>
  <conditionalFormatting sqref="CB42">
    <cfRule type="cellIs" dxfId="8686" priority="2432" operator="lessThan">
      <formula>$C$4</formula>
    </cfRule>
  </conditionalFormatting>
  <conditionalFormatting sqref="CB43">
    <cfRule type="cellIs" dxfId="8685" priority="2433" operator="lessThan">
      <formula>$C$4</formula>
    </cfRule>
  </conditionalFormatting>
  <conditionalFormatting sqref="CB44">
    <cfRule type="cellIs" dxfId="8684" priority="2434" operator="lessThan">
      <formula>$C$4</formula>
    </cfRule>
  </conditionalFormatting>
  <conditionalFormatting sqref="CB45">
    <cfRule type="cellIs" dxfId="8683" priority="2435" operator="lessThan">
      <formula>$C$4</formula>
    </cfRule>
  </conditionalFormatting>
  <conditionalFormatting sqref="CB46">
    <cfRule type="cellIs" dxfId="8682" priority="2436" operator="lessThan">
      <formula>$C$4</formula>
    </cfRule>
  </conditionalFormatting>
  <conditionalFormatting sqref="CB47">
    <cfRule type="cellIs" dxfId="8681" priority="2437" operator="lessThan">
      <formula>$C$4</formula>
    </cfRule>
  </conditionalFormatting>
  <conditionalFormatting sqref="CB48">
    <cfRule type="cellIs" dxfId="8680" priority="2438" operator="lessThan">
      <formula>$C$4</formula>
    </cfRule>
  </conditionalFormatting>
  <conditionalFormatting sqref="CB49">
    <cfRule type="cellIs" dxfId="8679" priority="2439" operator="lessThan">
      <formula>$C$4</formula>
    </cfRule>
  </conditionalFormatting>
  <conditionalFormatting sqref="CB50">
    <cfRule type="cellIs" dxfId="8678" priority="2440" operator="lessThan">
      <formula>$C$4</formula>
    </cfRule>
  </conditionalFormatting>
  <conditionalFormatting sqref="CC11">
    <cfRule type="cellIs" dxfId="8677" priority="2441" operator="lessThan">
      <formula>$C$4</formula>
    </cfRule>
  </conditionalFormatting>
  <conditionalFormatting sqref="CC12">
    <cfRule type="cellIs" dxfId="8676" priority="2442" operator="lessThan">
      <formula>$C$4</formula>
    </cfRule>
  </conditionalFormatting>
  <conditionalFormatting sqref="CC13">
    <cfRule type="cellIs" dxfId="8675" priority="2443" operator="lessThan">
      <formula>$C$4</formula>
    </cfRule>
  </conditionalFormatting>
  <conditionalFormatting sqref="CC14">
    <cfRule type="cellIs" dxfId="8674" priority="2444" operator="lessThan">
      <formula>$C$4</formula>
    </cfRule>
  </conditionalFormatting>
  <conditionalFormatting sqref="CC15">
    <cfRule type="cellIs" dxfId="8673" priority="2445" operator="lessThan">
      <formula>$C$4</formula>
    </cfRule>
  </conditionalFormatting>
  <conditionalFormatting sqref="CC16">
    <cfRule type="cellIs" dxfId="8672" priority="2446" operator="lessThan">
      <formula>$C$4</formula>
    </cfRule>
  </conditionalFormatting>
  <conditionalFormatting sqref="CC17">
    <cfRule type="cellIs" dxfId="8671" priority="2447" operator="lessThan">
      <formula>$C$4</formula>
    </cfRule>
  </conditionalFormatting>
  <conditionalFormatting sqref="CC18">
    <cfRule type="cellIs" dxfId="8670" priority="2448" operator="lessThan">
      <formula>$C$4</formula>
    </cfRule>
  </conditionalFormatting>
  <conditionalFormatting sqref="CC19">
    <cfRule type="cellIs" dxfId="8669" priority="2449" operator="lessThan">
      <formula>$C$4</formula>
    </cfRule>
  </conditionalFormatting>
  <conditionalFormatting sqref="CC20">
    <cfRule type="cellIs" dxfId="8668" priority="2450" operator="lessThan">
      <formula>$C$4</formula>
    </cfRule>
  </conditionalFormatting>
  <conditionalFormatting sqref="CC21">
    <cfRule type="cellIs" dxfId="8667" priority="2451" operator="lessThan">
      <formula>$C$4</formula>
    </cfRule>
  </conditionalFormatting>
  <conditionalFormatting sqref="CC22">
    <cfRule type="cellIs" dxfId="8666" priority="2452" operator="lessThan">
      <formula>$C$4</formula>
    </cfRule>
  </conditionalFormatting>
  <conditionalFormatting sqref="CC23">
    <cfRule type="cellIs" dxfId="8665" priority="2453" operator="lessThan">
      <formula>$C$4</formula>
    </cfRule>
  </conditionalFormatting>
  <conditionalFormatting sqref="CC24">
    <cfRule type="cellIs" dxfId="8664" priority="2454" operator="lessThan">
      <formula>$C$4</formula>
    </cfRule>
  </conditionalFormatting>
  <conditionalFormatting sqref="CC25">
    <cfRule type="cellIs" dxfId="8663" priority="2455" operator="lessThan">
      <formula>$C$4</formula>
    </cfRule>
  </conditionalFormatting>
  <conditionalFormatting sqref="CC26">
    <cfRule type="cellIs" dxfId="8662" priority="2456" operator="lessThan">
      <formula>$C$4</formula>
    </cfRule>
  </conditionalFormatting>
  <conditionalFormatting sqref="CC27">
    <cfRule type="cellIs" dxfId="8661" priority="2457" operator="lessThan">
      <formula>$C$4</formula>
    </cfRule>
  </conditionalFormatting>
  <conditionalFormatting sqref="CC28">
    <cfRule type="cellIs" dxfId="8660" priority="2458" operator="lessThan">
      <formula>$C$4</formula>
    </cfRule>
  </conditionalFormatting>
  <conditionalFormatting sqref="CC29">
    <cfRule type="cellIs" dxfId="8659" priority="2459" operator="lessThan">
      <formula>$C$4</formula>
    </cfRule>
  </conditionalFormatting>
  <conditionalFormatting sqref="CC30">
    <cfRule type="cellIs" dxfId="8658" priority="2460" operator="lessThan">
      <formula>$C$4</formula>
    </cfRule>
  </conditionalFormatting>
  <conditionalFormatting sqref="CC31">
    <cfRule type="cellIs" dxfId="8657" priority="2461" operator="lessThan">
      <formula>$C$4</formula>
    </cfRule>
  </conditionalFormatting>
  <conditionalFormatting sqref="CC32">
    <cfRule type="cellIs" dxfId="8656" priority="2462" operator="lessThan">
      <formula>$C$4</formula>
    </cfRule>
  </conditionalFormatting>
  <conditionalFormatting sqref="CC33">
    <cfRule type="cellIs" dxfId="8655" priority="2463" operator="lessThan">
      <formula>$C$4</formula>
    </cfRule>
  </conditionalFormatting>
  <conditionalFormatting sqref="CC34">
    <cfRule type="cellIs" dxfId="8654" priority="2464" operator="lessThan">
      <formula>$C$4</formula>
    </cfRule>
  </conditionalFormatting>
  <conditionalFormatting sqref="CC35">
    <cfRule type="cellIs" dxfId="8653" priority="2465" operator="lessThan">
      <formula>$C$4</formula>
    </cfRule>
  </conditionalFormatting>
  <conditionalFormatting sqref="CC36">
    <cfRule type="cellIs" dxfId="8652" priority="2466" operator="lessThan">
      <formula>$C$4</formula>
    </cfRule>
  </conditionalFormatting>
  <conditionalFormatting sqref="CC37">
    <cfRule type="cellIs" dxfId="8651" priority="2467" operator="lessThan">
      <formula>$C$4</formula>
    </cfRule>
  </conditionalFormatting>
  <conditionalFormatting sqref="CC38">
    <cfRule type="cellIs" dxfId="8650" priority="2468" operator="lessThan">
      <formula>$C$4</formula>
    </cfRule>
  </conditionalFormatting>
  <conditionalFormatting sqref="CC39">
    <cfRule type="cellIs" dxfId="8649" priority="2469" operator="lessThan">
      <formula>$C$4</formula>
    </cfRule>
  </conditionalFormatting>
  <conditionalFormatting sqref="CC40">
    <cfRule type="cellIs" dxfId="8648" priority="2470" operator="lessThan">
      <formula>$C$4</formula>
    </cfRule>
  </conditionalFormatting>
  <conditionalFormatting sqref="CC41">
    <cfRule type="cellIs" dxfId="8647" priority="2471" operator="lessThan">
      <formula>$C$4</formula>
    </cfRule>
  </conditionalFormatting>
  <conditionalFormatting sqref="CC42">
    <cfRule type="cellIs" dxfId="8646" priority="2472" operator="lessThan">
      <formula>$C$4</formula>
    </cfRule>
  </conditionalFormatting>
  <conditionalFormatting sqref="CC43">
    <cfRule type="cellIs" dxfId="8645" priority="2473" operator="lessThan">
      <formula>$C$4</formula>
    </cfRule>
  </conditionalFormatting>
  <conditionalFormatting sqref="CC44">
    <cfRule type="cellIs" dxfId="8644" priority="2474" operator="lessThan">
      <formula>$C$4</formula>
    </cfRule>
  </conditionalFormatting>
  <conditionalFormatting sqref="CC45">
    <cfRule type="cellIs" dxfId="8643" priority="2475" operator="lessThan">
      <formula>$C$4</formula>
    </cfRule>
  </conditionalFormatting>
  <conditionalFormatting sqref="CC46">
    <cfRule type="cellIs" dxfId="8642" priority="2476" operator="lessThan">
      <formula>$C$4</formula>
    </cfRule>
  </conditionalFormatting>
  <conditionalFormatting sqref="CC47">
    <cfRule type="cellIs" dxfId="8641" priority="2477" operator="lessThan">
      <formula>$C$4</formula>
    </cfRule>
  </conditionalFormatting>
  <conditionalFormatting sqref="CC48">
    <cfRule type="cellIs" dxfId="8640" priority="2478" operator="lessThan">
      <formula>$C$4</formula>
    </cfRule>
  </conditionalFormatting>
  <conditionalFormatting sqref="CC49">
    <cfRule type="cellIs" dxfId="8639" priority="2479" operator="lessThan">
      <formula>$C$4</formula>
    </cfRule>
  </conditionalFormatting>
  <conditionalFormatting sqref="CC50">
    <cfRule type="cellIs" dxfId="8638" priority="2480" operator="lessThan">
      <formula>$C$4</formula>
    </cfRule>
  </conditionalFormatting>
  <conditionalFormatting sqref="CD11">
    <cfRule type="cellIs" dxfId="8637" priority="2481" operator="lessThan">
      <formula>$C$4</formula>
    </cfRule>
  </conditionalFormatting>
  <conditionalFormatting sqref="CD12">
    <cfRule type="cellIs" dxfId="8636" priority="2482" operator="lessThan">
      <formula>$C$4</formula>
    </cfRule>
  </conditionalFormatting>
  <conditionalFormatting sqref="CD13">
    <cfRule type="cellIs" dxfId="8635" priority="2483" operator="lessThan">
      <formula>$C$4</formula>
    </cfRule>
  </conditionalFormatting>
  <conditionalFormatting sqref="CD14">
    <cfRule type="cellIs" dxfId="8634" priority="2484" operator="lessThan">
      <formula>$C$4</formula>
    </cfRule>
  </conditionalFormatting>
  <conditionalFormatting sqref="CD15">
    <cfRule type="cellIs" dxfId="8633" priority="2485" operator="lessThan">
      <formula>$C$4</formula>
    </cfRule>
  </conditionalFormatting>
  <conditionalFormatting sqref="CD16">
    <cfRule type="cellIs" dxfId="8632" priority="2486" operator="lessThan">
      <formula>$C$4</formula>
    </cfRule>
  </conditionalFormatting>
  <conditionalFormatting sqref="CD17">
    <cfRule type="cellIs" dxfId="8631" priority="2487" operator="lessThan">
      <formula>$C$4</formula>
    </cfRule>
  </conditionalFormatting>
  <conditionalFormatting sqref="CD18">
    <cfRule type="cellIs" dxfId="8630" priority="2488" operator="lessThan">
      <formula>$C$4</formula>
    </cfRule>
  </conditionalFormatting>
  <conditionalFormatting sqref="CD19">
    <cfRule type="cellIs" dxfId="8629" priority="2489" operator="lessThan">
      <formula>$C$4</formula>
    </cfRule>
  </conditionalFormatting>
  <conditionalFormatting sqref="CD20">
    <cfRule type="cellIs" dxfId="8628" priority="2490" operator="lessThan">
      <formula>$C$4</formula>
    </cfRule>
  </conditionalFormatting>
  <conditionalFormatting sqref="CD21">
    <cfRule type="cellIs" dxfId="8627" priority="2491" operator="lessThan">
      <formula>$C$4</formula>
    </cfRule>
  </conditionalFormatting>
  <conditionalFormatting sqref="CD22">
    <cfRule type="cellIs" dxfId="8626" priority="2492" operator="lessThan">
      <formula>$C$4</formula>
    </cfRule>
  </conditionalFormatting>
  <conditionalFormatting sqref="CD23">
    <cfRule type="cellIs" dxfId="8625" priority="2493" operator="lessThan">
      <formula>$C$4</formula>
    </cfRule>
  </conditionalFormatting>
  <conditionalFormatting sqref="CD24">
    <cfRule type="cellIs" dxfId="8624" priority="2494" operator="lessThan">
      <formula>$C$4</formula>
    </cfRule>
  </conditionalFormatting>
  <conditionalFormatting sqref="CD25">
    <cfRule type="cellIs" dxfId="8623" priority="2495" operator="lessThan">
      <formula>$C$4</formula>
    </cfRule>
  </conditionalFormatting>
  <conditionalFormatting sqref="CD26">
    <cfRule type="cellIs" dxfId="8622" priority="2496" operator="lessThan">
      <formula>$C$4</formula>
    </cfRule>
  </conditionalFormatting>
  <conditionalFormatting sqref="CD27">
    <cfRule type="cellIs" dxfId="8621" priority="2497" operator="lessThan">
      <formula>$C$4</formula>
    </cfRule>
  </conditionalFormatting>
  <conditionalFormatting sqref="CD28">
    <cfRule type="cellIs" dxfId="8620" priority="2498" operator="lessThan">
      <formula>$C$4</formula>
    </cfRule>
  </conditionalFormatting>
  <conditionalFormatting sqref="CD29">
    <cfRule type="cellIs" dxfId="8619" priority="2499" operator="lessThan">
      <formula>$C$4</formula>
    </cfRule>
  </conditionalFormatting>
  <conditionalFormatting sqref="CD30">
    <cfRule type="cellIs" dxfId="8618" priority="2500" operator="lessThan">
      <formula>$C$4</formula>
    </cfRule>
  </conditionalFormatting>
  <conditionalFormatting sqref="CD31">
    <cfRule type="cellIs" dxfId="8617" priority="2501" operator="lessThan">
      <formula>$C$4</formula>
    </cfRule>
  </conditionalFormatting>
  <conditionalFormatting sqref="CD32">
    <cfRule type="cellIs" dxfId="8616" priority="2502" operator="lessThan">
      <formula>$C$4</formula>
    </cfRule>
  </conditionalFormatting>
  <conditionalFormatting sqref="CD33">
    <cfRule type="cellIs" dxfId="8615" priority="2503" operator="lessThan">
      <formula>$C$4</formula>
    </cfRule>
  </conditionalFormatting>
  <conditionalFormatting sqref="CD34">
    <cfRule type="cellIs" dxfId="8614" priority="2504" operator="lessThan">
      <formula>$C$4</formula>
    </cfRule>
  </conditionalFormatting>
  <conditionalFormatting sqref="CD35">
    <cfRule type="cellIs" dxfId="8613" priority="2505" operator="lessThan">
      <formula>$C$4</formula>
    </cfRule>
  </conditionalFormatting>
  <conditionalFormatting sqref="CD36">
    <cfRule type="cellIs" dxfId="8612" priority="2506" operator="lessThan">
      <formula>$C$4</formula>
    </cfRule>
  </conditionalFormatting>
  <conditionalFormatting sqref="CD37">
    <cfRule type="cellIs" dxfId="8611" priority="2507" operator="lessThan">
      <formula>$C$4</formula>
    </cfRule>
  </conditionalFormatting>
  <conditionalFormatting sqref="CD38">
    <cfRule type="cellIs" dxfId="8610" priority="2508" operator="lessThan">
      <formula>$C$4</formula>
    </cfRule>
  </conditionalFormatting>
  <conditionalFormatting sqref="CD39">
    <cfRule type="cellIs" dxfId="8609" priority="2509" operator="lessThan">
      <formula>$C$4</formula>
    </cfRule>
  </conditionalFormatting>
  <conditionalFormatting sqref="CD40">
    <cfRule type="cellIs" dxfId="8608" priority="2510" operator="lessThan">
      <formula>$C$4</formula>
    </cfRule>
  </conditionalFormatting>
  <conditionalFormatting sqref="CD41">
    <cfRule type="cellIs" dxfId="8607" priority="2511" operator="lessThan">
      <formula>$C$4</formula>
    </cfRule>
  </conditionalFormatting>
  <conditionalFormatting sqref="CD42">
    <cfRule type="cellIs" dxfId="8606" priority="2512" operator="lessThan">
      <formula>$C$4</formula>
    </cfRule>
  </conditionalFormatting>
  <conditionalFormatting sqref="CD43">
    <cfRule type="cellIs" dxfId="8605" priority="2513" operator="lessThan">
      <formula>$C$4</formula>
    </cfRule>
  </conditionalFormatting>
  <conditionalFormatting sqref="CD44">
    <cfRule type="cellIs" dxfId="8604" priority="2514" operator="lessThan">
      <formula>$C$4</formula>
    </cfRule>
  </conditionalFormatting>
  <conditionalFormatting sqref="CD45">
    <cfRule type="cellIs" dxfId="8603" priority="2515" operator="lessThan">
      <formula>$C$4</formula>
    </cfRule>
  </conditionalFormatting>
  <conditionalFormatting sqref="CD46">
    <cfRule type="cellIs" dxfId="8602" priority="2516" operator="lessThan">
      <formula>$C$4</formula>
    </cfRule>
  </conditionalFormatting>
  <conditionalFormatting sqref="CD47">
    <cfRule type="cellIs" dxfId="8601" priority="2517" operator="lessThan">
      <formula>$C$4</formula>
    </cfRule>
  </conditionalFormatting>
  <conditionalFormatting sqref="CD48">
    <cfRule type="cellIs" dxfId="8600" priority="2518" operator="lessThan">
      <formula>$C$4</formula>
    </cfRule>
  </conditionalFormatting>
  <conditionalFormatting sqref="CD49">
    <cfRule type="cellIs" dxfId="8599" priority="2519" operator="lessThan">
      <formula>$C$4</formula>
    </cfRule>
  </conditionalFormatting>
  <conditionalFormatting sqref="CD50">
    <cfRule type="cellIs" dxfId="8598" priority="2520" operator="lessThan">
      <formula>$C$4</formula>
    </cfRule>
  </conditionalFormatting>
  <conditionalFormatting sqref="CE11">
    <cfRule type="cellIs" dxfId="8597" priority="2521" operator="lessThan">
      <formula>$C$4</formula>
    </cfRule>
  </conditionalFormatting>
  <conditionalFormatting sqref="CE12">
    <cfRule type="cellIs" dxfId="8596" priority="2522" operator="lessThan">
      <formula>$C$4</formula>
    </cfRule>
  </conditionalFormatting>
  <conditionalFormatting sqref="CE13">
    <cfRule type="cellIs" dxfId="8595" priority="2523" operator="lessThan">
      <formula>$C$4</formula>
    </cfRule>
  </conditionalFormatting>
  <conditionalFormatting sqref="CE14">
    <cfRule type="cellIs" dxfId="8594" priority="2524" operator="lessThan">
      <formula>$C$4</formula>
    </cfRule>
  </conditionalFormatting>
  <conditionalFormatting sqref="CE15">
    <cfRule type="cellIs" dxfId="8593" priority="2525" operator="lessThan">
      <formula>$C$4</formula>
    </cfRule>
  </conditionalFormatting>
  <conditionalFormatting sqref="CE16">
    <cfRule type="cellIs" dxfId="8592" priority="2526" operator="lessThan">
      <formula>$C$4</formula>
    </cfRule>
  </conditionalFormatting>
  <conditionalFormatting sqref="CE17">
    <cfRule type="cellIs" dxfId="8591" priority="2527" operator="lessThan">
      <formula>$C$4</formula>
    </cfRule>
  </conditionalFormatting>
  <conditionalFormatting sqref="CE18">
    <cfRule type="cellIs" dxfId="8590" priority="2528" operator="lessThan">
      <formula>$C$4</formula>
    </cfRule>
  </conditionalFormatting>
  <conditionalFormatting sqref="CE19">
    <cfRule type="cellIs" dxfId="8589" priority="2529" operator="lessThan">
      <formula>$C$4</formula>
    </cfRule>
  </conditionalFormatting>
  <conditionalFormatting sqref="CE20">
    <cfRule type="cellIs" dxfId="8588" priority="2530" operator="lessThan">
      <formula>$C$4</formula>
    </cfRule>
  </conditionalFormatting>
  <conditionalFormatting sqref="CE21">
    <cfRule type="cellIs" dxfId="8587" priority="2531" operator="lessThan">
      <formula>$C$4</formula>
    </cfRule>
  </conditionalFormatting>
  <conditionalFormatting sqref="CE22">
    <cfRule type="cellIs" dxfId="8586" priority="2532" operator="lessThan">
      <formula>$C$4</formula>
    </cfRule>
  </conditionalFormatting>
  <conditionalFormatting sqref="CE23">
    <cfRule type="cellIs" dxfId="8585" priority="2533" operator="lessThan">
      <formula>$C$4</formula>
    </cfRule>
  </conditionalFormatting>
  <conditionalFormatting sqref="CE24">
    <cfRule type="cellIs" dxfId="8584" priority="2534" operator="lessThan">
      <formula>$C$4</formula>
    </cfRule>
  </conditionalFormatting>
  <conditionalFormatting sqref="CE25">
    <cfRule type="cellIs" dxfId="8583" priority="2535" operator="lessThan">
      <formula>$C$4</formula>
    </cfRule>
  </conditionalFormatting>
  <conditionalFormatting sqref="CE26">
    <cfRule type="cellIs" dxfId="8582" priority="2536" operator="lessThan">
      <formula>$C$4</formula>
    </cfRule>
  </conditionalFormatting>
  <conditionalFormatting sqref="CE27">
    <cfRule type="cellIs" dxfId="8581" priority="2537" operator="lessThan">
      <formula>$C$4</formula>
    </cfRule>
  </conditionalFormatting>
  <conditionalFormatting sqref="CE28">
    <cfRule type="cellIs" dxfId="8580" priority="2538" operator="lessThan">
      <formula>$C$4</formula>
    </cfRule>
  </conditionalFormatting>
  <conditionalFormatting sqref="CE29">
    <cfRule type="cellIs" dxfId="8579" priority="2539" operator="lessThan">
      <formula>$C$4</formula>
    </cfRule>
  </conditionalFormatting>
  <conditionalFormatting sqref="CE30">
    <cfRule type="cellIs" dxfId="8578" priority="2540" operator="lessThan">
      <formula>$C$4</formula>
    </cfRule>
  </conditionalFormatting>
  <conditionalFormatting sqref="CE31">
    <cfRule type="cellIs" dxfId="8577" priority="2541" operator="lessThan">
      <formula>$C$4</formula>
    </cfRule>
  </conditionalFormatting>
  <conditionalFormatting sqref="CE32">
    <cfRule type="cellIs" dxfId="8576" priority="2542" operator="lessThan">
      <formula>$C$4</formula>
    </cfRule>
  </conditionalFormatting>
  <conditionalFormatting sqref="CE33">
    <cfRule type="cellIs" dxfId="8575" priority="2543" operator="lessThan">
      <formula>$C$4</formula>
    </cfRule>
  </conditionalFormatting>
  <conditionalFormatting sqref="CE34">
    <cfRule type="cellIs" dxfId="8574" priority="2544" operator="lessThan">
      <formula>$C$4</formula>
    </cfRule>
  </conditionalFormatting>
  <conditionalFormatting sqref="CE35">
    <cfRule type="cellIs" dxfId="8573" priority="2545" operator="lessThan">
      <formula>$C$4</formula>
    </cfRule>
  </conditionalFormatting>
  <conditionalFormatting sqref="CE36">
    <cfRule type="cellIs" dxfId="8572" priority="2546" operator="lessThan">
      <formula>$C$4</formula>
    </cfRule>
  </conditionalFormatting>
  <conditionalFormatting sqref="CE37">
    <cfRule type="cellIs" dxfId="8571" priority="2547" operator="lessThan">
      <formula>$C$4</formula>
    </cfRule>
  </conditionalFormatting>
  <conditionalFormatting sqref="CE38">
    <cfRule type="cellIs" dxfId="8570" priority="2548" operator="lessThan">
      <formula>$C$4</formula>
    </cfRule>
  </conditionalFormatting>
  <conditionalFormatting sqref="CE39">
    <cfRule type="cellIs" dxfId="8569" priority="2549" operator="lessThan">
      <formula>$C$4</formula>
    </cfRule>
  </conditionalFormatting>
  <conditionalFormatting sqref="CE40">
    <cfRule type="cellIs" dxfId="8568" priority="2550" operator="lessThan">
      <formula>$C$4</formula>
    </cfRule>
  </conditionalFormatting>
  <conditionalFormatting sqref="CE41">
    <cfRule type="cellIs" dxfId="8567" priority="2551" operator="lessThan">
      <formula>$C$4</formula>
    </cfRule>
  </conditionalFormatting>
  <conditionalFormatting sqref="CE42">
    <cfRule type="cellIs" dxfId="8566" priority="2552" operator="lessThan">
      <formula>$C$4</formula>
    </cfRule>
  </conditionalFormatting>
  <conditionalFormatting sqref="CE43">
    <cfRule type="cellIs" dxfId="8565" priority="2553" operator="lessThan">
      <formula>$C$4</formula>
    </cfRule>
  </conditionalFormatting>
  <conditionalFormatting sqref="CE44">
    <cfRule type="cellIs" dxfId="8564" priority="2554" operator="lessThan">
      <formula>$C$4</formula>
    </cfRule>
  </conditionalFormatting>
  <conditionalFormatting sqref="CE45">
    <cfRule type="cellIs" dxfId="8563" priority="2555" operator="lessThan">
      <formula>$C$4</formula>
    </cfRule>
  </conditionalFormatting>
  <conditionalFormatting sqref="CE46">
    <cfRule type="cellIs" dxfId="8562" priority="2556" operator="lessThan">
      <formula>$C$4</formula>
    </cfRule>
  </conditionalFormatting>
  <conditionalFormatting sqref="CE47">
    <cfRule type="cellIs" dxfId="8561" priority="2557" operator="lessThan">
      <formula>$C$4</formula>
    </cfRule>
  </conditionalFormatting>
  <conditionalFormatting sqref="CE48">
    <cfRule type="cellIs" dxfId="8560" priority="2558" operator="lessThan">
      <formula>$C$4</formula>
    </cfRule>
  </conditionalFormatting>
  <conditionalFormatting sqref="CE49">
    <cfRule type="cellIs" dxfId="8559" priority="2559" operator="lessThan">
      <formula>$C$4</formula>
    </cfRule>
  </conditionalFormatting>
  <conditionalFormatting sqref="CE50">
    <cfRule type="cellIs" dxfId="8558" priority="2560" operator="lessThan">
      <formula>$C$4</formula>
    </cfRule>
  </conditionalFormatting>
  <conditionalFormatting sqref="CF11">
    <cfRule type="cellIs" dxfId="8557" priority="2561" operator="lessThan">
      <formula>$C$4</formula>
    </cfRule>
  </conditionalFormatting>
  <conditionalFormatting sqref="CF12">
    <cfRule type="cellIs" dxfId="8556" priority="2562" operator="lessThan">
      <formula>$C$4</formula>
    </cfRule>
  </conditionalFormatting>
  <conditionalFormatting sqref="CF13">
    <cfRule type="cellIs" dxfId="8555" priority="2563" operator="lessThan">
      <formula>$C$4</formula>
    </cfRule>
  </conditionalFormatting>
  <conditionalFormatting sqref="CF14">
    <cfRule type="cellIs" dxfId="8554" priority="2564" operator="lessThan">
      <formula>$C$4</formula>
    </cfRule>
  </conditionalFormatting>
  <conditionalFormatting sqref="CF15">
    <cfRule type="cellIs" dxfId="8553" priority="2565" operator="lessThan">
      <formula>$C$4</formula>
    </cfRule>
  </conditionalFormatting>
  <conditionalFormatting sqref="CF16">
    <cfRule type="cellIs" dxfId="8552" priority="2566" operator="lessThan">
      <formula>$C$4</formula>
    </cfRule>
  </conditionalFormatting>
  <conditionalFormatting sqref="CF17">
    <cfRule type="cellIs" dxfId="8551" priority="2567" operator="lessThan">
      <formula>$C$4</formula>
    </cfRule>
  </conditionalFormatting>
  <conditionalFormatting sqref="CF18">
    <cfRule type="cellIs" dxfId="8550" priority="2568" operator="lessThan">
      <formula>$C$4</formula>
    </cfRule>
  </conditionalFormatting>
  <conditionalFormatting sqref="CF19">
    <cfRule type="cellIs" dxfId="8549" priority="2569" operator="lessThan">
      <formula>$C$4</formula>
    </cfRule>
  </conditionalFormatting>
  <conditionalFormatting sqref="CF20">
    <cfRule type="cellIs" dxfId="8548" priority="2570" operator="lessThan">
      <formula>$C$4</formula>
    </cfRule>
  </conditionalFormatting>
  <conditionalFormatting sqref="CF21">
    <cfRule type="cellIs" dxfId="8547" priority="2571" operator="lessThan">
      <formula>$C$4</formula>
    </cfRule>
  </conditionalFormatting>
  <conditionalFormatting sqref="CF22">
    <cfRule type="cellIs" dxfId="8546" priority="2572" operator="lessThan">
      <formula>$C$4</formula>
    </cfRule>
  </conditionalFormatting>
  <conditionalFormatting sqref="CF23">
    <cfRule type="cellIs" dxfId="8545" priority="2573" operator="lessThan">
      <formula>$C$4</formula>
    </cfRule>
  </conditionalFormatting>
  <conditionalFormatting sqref="CF24">
    <cfRule type="cellIs" dxfId="8544" priority="2574" operator="lessThan">
      <formula>$C$4</formula>
    </cfRule>
  </conditionalFormatting>
  <conditionalFormatting sqref="CF25">
    <cfRule type="cellIs" dxfId="8543" priority="2575" operator="lessThan">
      <formula>$C$4</formula>
    </cfRule>
  </conditionalFormatting>
  <conditionalFormatting sqref="CF26">
    <cfRule type="cellIs" dxfId="8542" priority="2576" operator="lessThan">
      <formula>$C$4</formula>
    </cfRule>
  </conditionalFormatting>
  <conditionalFormatting sqref="CF27">
    <cfRule type="cellIs" dxfId="8541" priority="2577" operator="lessThan">
      <formula>$C$4</formula>
    </cfRule>
  </conditionalFormatting>
  <conditionalFormatting sqref="CF28">
    <cfRule type="cellIs" dxfId="8540" priority="2578" operator="lessThan">
      <formula>$C$4</formula>
    </cfRule>
  </conditionalFormatting>
  <conditionalFormatting sqref="CF29">
    <cfRule type="cellIs" dxfId="8539" priority="2579" operator="lessThan">
      <formula>$C$4</formula>
    </cfRule>
  </conditionalFormatting>
  <conditionalFormatting sqref="CF30">
    <cfRule type="cellIs" dxfId="8538" priority="2580" operator="lessThan">
      <formula>$C$4</formula>
    </cfRule>
  </conditionalFormatting>
  <conditionalFormatting sqref="CF31">
    <cfRule type="cellIs" dxfId="8537" priority="2581" operator="lessThan">
      <formula>$C$4</formula>
    </cfRule>
  </conditionalFormatting>
  <conditionalFormatting sqref="CF32">
    <cfRule type="cellIs" dxfId="8536" priority="2582" operator="lessThan">
      <formula>$C$4</formula>
    </cfRule>
  </conditionalFormatting>
  <conditionalFormatting sqref="CF33">
    <cfRule type="cellIs" dxfId="8535" priority="2583" operator="lessThan">
      <formula>$C$4</formula>
    </cfRule>
  </conditionalFormatting>
  <conditionalFormatting sqref="CF34">
    <cfRule type="cellIs" dxfId="8534" priority="2584" operator="lessThan">
      <formula>$C$4</formula>
    </cfRule>
  </conditionalFormatting>
  <conditionalFormatting sqref="CF35">
    <cfRule type="cellIs" dxfId="8533" priority="2585" operator="lessThan">
      <formula>$C$4</formula>
    </cfRule>
  </conditionalFormatting>
  <conditionalFormatting sqref="CF36">
    <cfRule type="cellIs" dxfId="8532" priority="2586" operator="lessThan">
      <formula>$C$4</formula>
    </cfRule>
  </conditionalFormatting>
  <conditionalFormatting sqref="CF37">
    <cfRule type="cellIs" dxfId="8531" priority="2587" operator="lessThan">
      <formula>$C$4</formula>
    </cfRule>
  </conditionalFormatting>
  <conditionalFormatting sqref="CF38">
    <cfRule type="cellIs" dxfId="8530" priority="2588" operator="lessThan">
      <formula>$C$4</formula>
    </cfRule>
  </conditionalFormatting>
  <conditionalFormatting sqref="CF39">
    <cfRule type="cellIs" dxfId="8529" priority="2589" operator="lessThan">
      <formula>$C$4</formula>
    </cfRule>
  </conditionalFormatting>
  <conditionalFormatting sqref="CF40">
    <cfRule type="cellIs" dxfId="8528" priority="2590" operator="lessThan">
      <formula>$C$4</formula>
    </cfRule>
  </conditionalFormatting>
  <conditionalFormatting sqref="CF41">
    <cfRule type="cellIs" dxfId="8527" priority="2591" operator="lessThan">
      <formula>$C$4</formula>
    </cfRule>
  </conditionalFormatting>
  <conditionalFormatting sqref="CF42">
    <cfRule type="cellIs" dxfId="8526" priority="2592" operator="lessThan">
      <formula>$C$4</formula>
    </cfRule>
  </conditionalFormatting>
  <conditionalFormatting sqref="CF43">
    <cfRule type="cellIs" dxfId="8525" priority="2593" operator="lessThan">
      <formula>$C$4</formula>
    </cfRule>
  </conditionalFormatting>
  <conditionalFormatting sqref="CF44">
    <cfRule type="cellIs" dxfId="8524" priority="2594" operator="lessThan">
      <formula>$C$4</formula>
    </cfRule>
  </conditionalFormatting>
  <conditionalFormatting sqref="CF45">
    <cfRule type="cellIs" dxfId="8523" priority="2595" operator="lessThan">
      <formula>$C$4</formula>
    </cfRule>
  </conditionalFormatting>
  <conditionalFormatting sqref="CF46">
    <cfRule type="cellIs" dxfId="8522" priority="2596" operator="lessThan">
      <formula>$C$4</formula>
    </cfRule>
  </conditionalFormatting>
  <conditionalFormatting sqref="CF47">
    <cfRule type="cellIs" dxfId="8521" priority="2597" operator="lessThan">
      <formula>$C$4</formula>
    </cfRule>
  </conditionalFormatting>
  <conditionalFormatting sqref="CF48">
    <cfRule type="cellIs" dxfId="8520" priority="2598" operator="lessThan">
      <formula>$C$4</formula>
    </cfRule>
  </conditionalFormatting>
  <conditionalFormatting sqref="CF49">
    <cfRule type="cellIs" dxfId="8519" priority="2599" operator="lessThan">
      <formula>$C$4</formula>
    </cfRule>
  </conditionalFormatting>
  <conditionalFormatting sqref="CF50">
    <cfRule type="cellIs" dxfId="8518" priority="2600" operator="lessThan">
      <formula>$C$4</formula>
    </cfRule>
  </conditionalFormatting>
  <conditionalFormatting sqref="CG11">
    <cfRule type="cellIs" dxfId="8517" priority="2601" operator="lessThan">
      <formula>$C$4</formula>
    </cfRule>
  </conditionalFormatting>
  <conditionalFormatting sqref="CG12">
    <cfRule type="cellIs" dxfId="8516" priority="2602" operator="lessThan">
      <formula>$C$4</formula>
    </cfRule>
  </conditionalFormatting>
  <conditionalFormatting sqref="CG13">
    <cfRule type="cellIs" dxfId="8515" priority="2603" operator="lessThan">
      <formula>$C$4</formula>
    </cfRule>
  </conditionalFormatting>
  <conditionalFormatting sqref="CG14">
    <cfRule type="cellIs" dxfId="8514" priority="2604" operator="lessThan">
      <formula>$C$4</formula>
    </cfRule>
  </conditionalFormatting>
  <conditionalFormatting sqref="CG15">
    <cfRule type="cellIs" dxfId="8513" priority="2605" operator="lessThan">
      <formula>$C$4</formula>
    </cfRule>
  </conditionalFormatting>
  <conditionalFormatting sqref="CG16">
    <cfRule type="cellIs" dxfId="8512" priority="2606" operator="lessThan">
      <formula>$C$4</formula>
    </cfRule>
  </conditionalFormatting>
  <conditionalFormatting sqref="CG17">
    <cfRule type="cellIs" dxfId="8511" priority="2607" operator="lessThan">
      <formula>$C$4</formula>
    </cfRule>
  </conditionalFormatting>
  <conditionalFormatting sqref="CG18">
    <cfRule type="cellIs" dxfId="8510" priority="2608" operator="lessThan">
      <formula>$C$4</formula>
    </cfRule>
  </conditionalFormatting>
  <conditionalFormatting sqref="CG19">
    <cfRule type="cellIs" dxfId="8509" priority="2609" operator="lessThan">
      <formula>$C$4</formula>
    </cfRule>
  </conditionalFormatting>
  <conditionalFormatting sqref="CG20">
    <cfRule type="cellIs" dxfId="8508" priority="2610" operator="lessThan">
      <formula>$C$4</formula>
    </cfRule>
  </conditionalFormatting>
  <conditionalFormatting sqref="CG21">
    <cfRule type="cellIs" dxfId="8507" priority="2611" operator="lessThan">
      <formula>$C$4</formula>
    </cfRule>
  </conditionalFormatting>
  <conditionalFormatting sqref="CG22">
    <cfRule type="cellIs" dxfId="8506" priority="2612" operator="lessThan">
      <formula>$C$4</formula>
    </cfRule>
  </conditionalFormatting>
  <conditionalFormatting sqref="CG23">
    <cfRule type="cellIs" dxfId="8505" priority="2613" operator="lessThan">
      <formula>$C$4</formula>
    </cfRule>
  </conditionalFormatting>
  <conditionalFormatting sqref="CG24">
    <cfRule type="cellIs" dxfId="8504" priority="2614" operator="lessThan">
      <formula>$C$4</formula>
    </cfRule>
  </conditionalFormatting>
  <conditionalFormatting sqref="CG25">
    <cfRule type="cellIs" dxfId="8503" priority="2615" operator="lessThan">
      <formula>$C$4</formula>
    </cfRule>
  </conditionalFormatting>
  <conditionalFormatting sqref="CG26">
    <cfRule type="cellIs" dxfId="8502" priority="2616" operator="lessThan">
      <formula>$C$4</formula>
    </cfRule>
  </conditionalFormatting>
  <conditionalFormatting sqref="CG27">
    <cfRule type="cellIs" dxfId="8501" priority="2617" operator="lessThan">
      <formula>$C$4</formula>
    </cfRule>
  </conditionalFormatting>
  <conditionalFormatting sqref="CG28">
    <cfRule type="cellIs" dxfId="8500" priority="2618" operator="lessThan">
      <formula>$C$4</formula>
    </cfRule>
  </conditionalFormatting>
  <conditionalFormatting sqref="CG29">
    <cfRule type="cellIs" dxfId="8499" priority="2619" operator="lessThan">
      <formula>$C$4</formula>
    </cfRule>
  </conditionalFormatting>
  <conditionalFormatting sqref="CG30">
    <cfRule type="cellIs" dxfId="8498" priority="2620" operator="lessThan">
      <formula>$C$4</formula>
    </cfRule>
  </conditionalFormatting>
  <conditionalFormatting sqref="CG31">
    <cfRule type="cellIs" dxfId="8497" priority="2621" operator="lessThan">
      <formula>$C$4</formula>
    </cfRule>
  </conditionalFormatting>
  <conditionalFormatting sqref="CG32">
    <cfRule type="cellIs" dxfId="8496" priority="2622" operator="lessThan">
      <formula>$C$4</formula>
    </cfRule>
  </conditionalFormatting>
  <conditionalFormatting sqref="CG33">
    <cfRule type="cellIs" dxfId="8495" priority="2623" operator="lessThan">
      <formula>$C$4</formula>
    </cfRule>
  </conditionalFormatting>
  <conditionalFormatting sqref="CG34">
    <cfRule type="cellIs" dxfId="8494" priority="2624" operator="lessThan">
      <formula>$C$4</formula>
    </cfRule>
  </conditionalFormatting>
  <conditionalFormatting sqref="CG35">
    <cfRule type="cellIs" dxfId="8493" priority="2625" operator="lessThan">
      <formula>$C$4</formula>
    </cfRule>
  </conditionalFormatting>
  <conditionalFormatting sqref="CG36">
    <cfRule type="cellIs" dxfId="8492" priority="2626" operator="lessThan">
      <formula>$C$4</formula>
    </cfRule>
  </conditionalFormatting>
  <conditionalFormatting sqref="CG37">
    <cfRule type="cellIs" dxfId="8491" priority="2627" operator="lessThan">
      <formula>$C$4</formula>
    </cfRule>
  </conditionalFormatting>
  <conditionalFormatting sqref="CG38">
    <cfRule type="cellIs" dxfId="8490" priority="2628" operator="lessThan">
      <formula>$C$4</formula>
    </cfRule>
  </conditionalFormatting>
  <conditionalFormatting sqref="CG39">
    <cfRule type="cellIs" dxfId="8489" priority="2629" operator="lessThan">
      <formula>$C$4</formula>
    </cfRule>
  </conditionalFormatting>
  <conditionalFormatting sqref="CG40">
    <cfRule type="cellIs" dxfId="8488" priority="2630" operator="lessThan">
      <formula>$C$4</formula>
    </cfRule>
  </conditionalFormatting>
  <conditionalFormatting sqref="CG41">
    <cfRule type="cellIs" dxfId="8487" priority="2631" operator="lessThan">
      <formula>$C$4</formula>
    </cfRule>
  </conditionalFormatting>
  <conditionalFormatting sqref="CG42">
    <cfRule type="cellIs" dxfId="8486" priority="2632" operator="lessThan">
      <formula>$C$4</formula>
    </cfRule>
  </conditionalFormatting>
  <conditionalFormatting sqref="CG43">
    <cfRule type="cellIs" dxfId="8485" priority="2633" operator="lessThan">
      <formula>$C$4</formula>
    </cfRule>
  </conditionalFormatting>
  <conditionalFormatting sqref="CG44">
    <cfRule type="cellIs" dxfId="8484" priority="2634" operator="lessThan">
      <formula>$C$4</formula>
    </cfRule>
  </conditionalFormatting>
  <conditionalFormatting sqref="CG45">
    <cfRule type="cellIs" dxfId="8483" priority="2635" operator="lessThan">
      <formula>$C$4</formula>
    </cfRule>
  </conditionalFormatting>
  <conditionalFormatting sqref="CG46">
    <cfRule type="cellIs" dxfId="8482" priority="2636" operator="lessThan">
      <formula>$C$4</formula>
    </cfRule>
  </conditionalFormatting>
  <conditionalFormatting sqref="CG47">
    <cfRule type="cellIs" dxfId="8481" priority="2637" operator="lessThan">
      <formula>$C$4</formula>
    </cfRule>
  </conditionalFormatting>
  <conditionalFormatting sqref="CG48">
    <cfRule type="cellIs" dxfId="8480" priority="2638" operator="lessThan">
      <formula>$C$4</formula>
    </cfRule>
  </conditionalFormatting>
  <conditionalFormatting sqref="CG49">
    <cfRule type="cellIs" dxfId="8479" priority="2639" operator="lessThan">
      <formula>$C$4</formula>
    </cfRule>
  </conditionalFormatting>
  <conditionalFormatting sqref="CG50">
    <cfRule type="cellIs" dxfId="8478" priority="2640" operator="lessThan">
      <formula>$C$4</formula>
    </cfRule>
  </conditionalFormatting>
  <conditionalFormatting sqref="CH11">
    <cfRule type="cellIs" dxfId="8477" priority="2641" operator="greaterThan">
      <formula>$BJ$2+15</formula>
    </cfRule>
  </conditionalFormatting>
  <conditionalFormatting sqref="CH12">
    <cfRule type="cellIs" dxfId="8476" priority="2642" operator="greaterThan">
      <formula>$BJ$2+15</formula>
    </cfRule>
  </conditionalFormatting>
  <conditionalFormatting sqref="CH13">
    <cfRule type="cellIs" dxfId="8475" priority="2643" operator="greaterThan">
      <formula>$BJ$2+15</formula>
    </cfRule>
  </conditionalFormatting>
  <conditionalFormatting sqref="CH14">
    <cfRule type="cellIs" dxfId="8474" priority="2644" operator="greaterThan">
      <formula>$BJ$2+15</formula>
    </cfRule>
  </conditionalFormatting>
  <conditionalFormatting sqref="CH15">
    <cfRule type="cellIs" dxfId="8473" priority="2645" operator="greaterThan">
      <formula>$BJ$2+15</formula>
    </cfRule>
  </conditionalFormatting>
  <conditionalFormatting sqref="CH16">
    <cfRule type="cellIs" dxfId="8472" priority="2646" operator="greaterThan">
      <formula>$BJ$2+15</formula>
    </cfRule>
  </conditionalFormatting>
  <conditionalFormatting sqref="CH17">
    <cfRule type="cellIs" dxfId="8471" priority="2647" operator="greaterThan">
      <formula>$BJ$2+15</formula>
    </cfRule>
  </conditionalFormatting>
  <conditionalFormatting sqref="CH18">
    <cfRule type="cellIs" dxfId="8470" priority="2648" operator="greaterThan">
      <formula>$BJ$2+15</formula>
    </cfRule>
  </conditionalFormatting>
  <conditionalFormatting sqref="CH19">
    <cfRule type="cellIs" dxfId="8469" priority="2649" operator="greaterThan">
      <formula>$BJ$2+15</formula>
    </cfRule>
  </conditionalFormatting>
  <conditionalFormatting sqref="CH20">
    <cfRule type="cellIs" dxfId="8468" priority="2650" operator="greaterThan">
      <formula>$BJ$2+15</formula>
    </cfRule>
  </conditionalFormatting>
  <conditionalFormatting sqref="CH21">
    <cfRule type="cellIs" dxfId="8467" priority="2651" operator="greaterThan">
      <formula>$BJ$2+15</formula>
    </cfRule>
  </conditionalFormatting>
  <conditionalFormatting sqref="CH22">
    <cfRule type="cellIs" dxfId="8466" priority="2652" operator="greaterThan">
      <formula>$BJ$2+15</formula>
    </cfRule>
  </conditionalFormatting>
  <conditionalFormatting sqref="CH23">
    <cfRule type="cellIs" dxfId="8465" priority="2653" operator="greaterThan">
      <formula>$BJ$2+15</formula>
    </cfRule>
  </conditionalFormatting>
  <conditionalFormatting sqref="CH24">
    <cfRule type="cellIs" dxfId="8464" priority="2654" operator="greaterThan">
      <formula>$BJ$2+15</formula>
    </cfRule>
  </conditionalFormatting>
  <conditionalFormatting sqref="CH25">
    <cfRule type="cellIs" dxfId="8463" priority="2655" operator="greaterThan">
      <formula>$BJ$2+15</formula>
    </cfRule>
  </conditionalFormatting>
  <conditionalFormatting sqref="CH26">
    <cfRule type="cellIs" dxfId="8462" priority="2656" operator="greaterThan">
      <formula>$BJ$2+15</formula>
    </cfRule>
  </conditionalFormatting>
  <conditionalFormatting sqref="CH27">
    <cfRule type="cellIs" dxfId="8461" priority="2657" operator="greaterThan">
      <formula>$BJ$2+15</formula>
    </cfRule>
  </conditionalFormatting>
  <conditionalFormatting sqref="CH28">
    <cfRule type="cellIs" dxfId="8460" priority="2658" operator="greaterThan">
      <formula>$BJ$2+15</formula>
    </cfRule>
  </conditionalFormatting>
  <conditionalFormatting sqref="CH29">
    <cfRule type="cellIs" dxfId="8459" priority="2659" operator="greaterThan">
      <formula>$BJ$2+15</formula>
    </cfRule>
  </conditionalFormatting>
  <conditionalFormatting sqref="CH30">
    <cfRule type="cellIs" dxfId="8458" priority="2660" operator="greaterThan">
      <formula>$BJ$2+15</formula>
    </cfRule>
  </conditionalFormatting>
  <conditionalFormatting sqref="CH31">
    <cfRule type="cellIs" dxfId="8457" priority="2661" operator="greaterThan">
      <formula>$BJ$2+15</formula>
    </cfRule>
  </conditionalFormatting>
  <conditionalFormatting sqref="CH32">
    <cfRule type="cellIs" dxfId="8456" priority="2662" operator="greaterThan">
      <formula>$BJ$2+15</formula>
    </cfRule>
  </conditionalFormatting>
  <conditionalFormatting sqref="CH33">
    <cfRule type="cellIs" dxfId="8455" priority="2663" operator="greaterThan">
      <formula>$BJ$2+15</formula>
    </cfRule>
  </conditionalFormatting>
  <conditionalFormatting sqref="CH34">
    <cfRule type="cellIs" dxfId="8454" priority="2664" operator="greaterThan">
      <formula>$BJ$2+15</formula>
    </cfRule>
  </conditionalFormatting>
  <conditionalFormatting sqref="CH35">
    <cfRule type="cellIs" dxfId="8453" priority="2665" operator="greaterThan">
      <formula>$BJ$2+15</formula>
    </cfRule>
  </conditionalFormatting>
  <conditionalFormatting sqref="CH36">
    <cfRule type="cellIs" dxfId="8452" priority="2666" operator="greaterThan">
      <formula>$BJ$2+15</formula>
    </cfRule>
  </conditionalFormatting>
  <conditionalFormatting sqref="CH37">
    <cfRule type="cellIs" dxfId="8451" priority="2667" operator="greaterThan">
      <formula>$BJ$2+15</formula>
    </cfRule>
  </conditionalFormatting>
  <conditionalFormatting sqref="CH38">
    <cfRule type="cellIs" dxfId="8450" priority="2668" operator="greaterThan">
      <formula>$BJ$2+15</formula>
    </cfRule>
  </conditionalFormatting>
  <conditionalFormatting sqref="CH39">
    <cfRule type="cellIs" dxfId="8449" priority="2669" operator="greaterThan">
      <formula>$BJ$2+15</formula>
    </cfRule>
  </conditionalFormatting>
  <conditionalFormatting sqref="CH40">
    <cfRule type="cellIs" dxfId="8448" priority="2670" operator="greaterThan">
      <formula>$BJ$2+15</formula>
    </cfRule>
  </conditionalFormatting>
  <conditionalFormatting sqref="CH41">
    <cfRule type="cellIs" dxfId="8447" priority="2671" operator="greaterThan">
      <formula>$BJ$2+15</formula>
    </cfRule>
  </conditionalFormatting>
  <conditionalFormatting sqref="CH42">
    <cfRule type="cellIs" dxfId="8446" priority="2672" operator="greaterThan">
      <formula>$BJ$2+15</formula>
    </cfRule>
  </conditionalFormatting>
  <conditionalFormatting sqref="CH43">
    <cfRule type="cellIs" dxfId="8445" priority="2673" operator="greaterThan">
      <formula>$BJ$2+15</formula>
    </cfRule>
  </conditionalFormatting>
  <conditionalFormatting sqref="CH44">
    <cfRule type="cellIs" dxfId="8444" priority="2674" operator="greaterThan">
      <formula>$BJ$2+15</formula>
    </cfRule>
  </conditionalFormatting>
  <conditionalFormatting sqref="CH45">
    <cfRule type="cellIs" dxfId="8443" priority="2675" operator="greaterThan">
      <formula>$BJ$2+15</formula>
    </cfRule>
  </conditionalFormatting>
  <conditionalFormatting sqref="CH46">
    <cfRule type="cellIs" dxfId="8442" priority="2676" operator="greaterThan">
      <formula>$BJ$2+15</formula>
    </cfRule>
  </conditionalFormatting>
  <conditionalFormatting sqref="CH47">
    <cfRule type="cellIs" dxfId="8441" priority="2677" operator="greaterThan">
      <formula>$BJ$2+15</formula>
    </cfRule>
  </conditionalFormatting>
  <conditionalFormatting sqref="CH48">
    <cfRule type="cellIs" dxfId="8440" priority="2678" operator="greaterThan">
      <formula>$BJ$2+15</formula>
    </cfRule>
  </conditionalFormatting>
  <conditionalFormatting sqref="CH49">
    <cfRule type="cellIs" dxfId="8439" priority="2679" operator="greaterThan">
      <formula>$BJ$2+15</formula>
    </cfRule>
  </conditionalFormatting>
  <conditionalFormatting sqref="CH50">
    <cfRule type="cellIs" dxfId="8438" priority="2680" operator="greaterThan">
      <formula>$BJ$2+15</formula>
    </cfRule>
  </conditionalFormatting>
  <conditionalFormatting sqref="S11">
    <cfRule type="cellIs" dxfId="8437" priority="2681" operator="lessThan">
      <formula>$C$4</formula>
    </cfRule>
  </conditionalFormatting>
  <conditionalFormatting sqref="S12">
    <cfRule type="cellIs" dxfId="8436" priority="2682" operator="lessThan">
      <formula>$C$4</formula>
    </cfRule>
  </conditionalFormatting>
  <conditionalFormatting sqref="S13">
    <cfRule type="cellIs" dxfId="8435" priority="2683" operator="lessThan">
      <formula>$C$4</formula>
    </cfRule>
  </conditionalFormatting>
  <conditionalFormatting sqref="S14">
    <cfRule type="cellIs" dxfId="8434" priority="2684" operator="lessThan">
      <formula>$C$4</formula>
    </cfRule>
  </conditionalFormatting>
  <conditionalFormatting sqref="S15">
    <cfRule type="cellIs" dxfId="8433" priority="2685" operator="lessThan">
      <formula>$C$4</formula>
    </cfRule>
  </conditionalFormatting>
  <conditionalFormatting sqref="S16">
    <cfRule type="cellIs" dxfId="8432" priority="2686" operator="lessThan">
      <formula>$C$4</formula>
    </cfRule>
  </conditionalFormatting>
  <conditionalFormatting sqref="S17">
    <cfRule type="cellIs" dxfId="8431" priority="2687" operator="lessThan">
      <formula>$C$4</formula>
    </cfRule>
  </conditionalFormatting>
  <conditionalFormatting sqref="S18">
    <cfRule type="cellIs" dxfId="8430" priority="2688" operator="lessThan">
      <formula>$C$4</formula>
    </cfRule>
  </conditionalFormatting>
  <conditionalFormatting sqref="S19">
    <cfRule type="cellIs" dxfId="8429" priority="2689" operator="lessThan">
      <formula>$C$4</formula>
    </cfRule>
  </conditionalFormatting>
  <conditionalFormatting sqref="S20">
    <cfRule type="cellIs" dxfId="8428" priority="2690" operator="lessThan">
      <formula>$C$4</formula>
    </cfRule>
  </conditionalFormatting>
  <conditionalFormatting sqref="S21">
    <cfRule type="cellIs" dxfId="8427" priority="2691" operator="lessThan">
      <formula>$C$4</formula>
    </cfRule>
  </conditionalFormatting>
  <conditionalFormatting sqref="S22">
    <cfRule type="cellIs" dxfId="8426" priority="2692" operator="lessThan">
      <formula>$C$4</formula>
    </cfRule>
  </conditionalFormatting>
  <conditionalFormatting sqref="S23">
    <cfRule type="cellIs" dxfId="8425" priority="2693" operator="lessThan">
      <formula>$C$4</formula>
    </cfRule>
  </conditionalFormatting>
  <conditionalFormatting sqref="S24">
    <cfRule type="cellIs" dxfId="8424" priority="2694" operator="lessThan">
      <formula>$C$4</formula>
    </cfRule>
  </conditionalFormatting>
  <conditionalFormatting sqref="S25">
    <cfRule type="cellIs" dxfId="8423" priority="2695" operator="lessThan">
      <formula>$C$4</formula>
    </cfRule>
  </conditionalFormatting>
  <conditionalFormatting sqref="S26">
    <cfRule type="cellIs" dxfId="8422" priority="2696" operator="lessThan">
      <formula>$C$4</formula>
    </cfRule>
  </conditionalFormatting>
  <conditionalFormatting sqref="S27">
    <cfRule type="cellIs" dxfId="8421" priority="2697" operator="lessThan">
      <formula>$C$4</formula>
    </cfRule>
  </conditionalFormatting>
  <conditionalFormatting sqref="S28">
    <cfRule type="cellIs" dxfId="8420" priority="2698" operator="lessThan">
      <formula>$C$4</formula>
    </cfRule>
  </conditionalFormatting>
  <conditionalFormatting sqref="S29">
    <cfRule type="cellIs" dxfId="8419" priority="2699" operator="lessThan">
      <formula>$C$4</formula>
    </cfRule>
  </conditionalFormatting>
  <conditionalFormatting sqref="S30">
    <cfRule type="cellIs" dxfId="8418" priority="2700" operator="lessThan">
      <formula>$C$4</formula>
    </cfRule>
  </conditionalFormatting>
  <conditionalFormatting sqref="S31">
    <cfRule type="cellIs" dxfId="8417" priority="2701" operator="lessThan">
      <formula>$C$4</formula>
    </cfRule>
  </conditionalFormatting>
  <conditionalFormatting sqref="S32">
    <cfRule type="cellIs" dxfId="8416" priority="2702" operator="lessThan">
      <formula>$C$4</formula>
    </cfRule>
  </conditionalFormatting>
  <conditionalFormatting sqref="S33">
    <cfRule type="cellIs" dxfId="8415" priority="2703" operator="lessThan">
      <formula>$C$4</formula>
    </cfRule>
  </conditionalFormatting>
  <conditionalFormatting sqref="S34">
    <cfRule type="cellIs" dxfId="8414" priority="2704" operator="lessThan">
      <formula>$C$4</formula>
    </cfRule>
  </conditionalFormatting>
  <conditionalFormatting sqref="S35">
    <cfRule type="cellIs" dxfId="8413" priority="2705" operator="lessThan">
      <formula>$C$4</formula>
    </cfRule>
  </conditionalFormatting>
  <conditionalFormatting sqref="S36">
    <cfRule type="cellIs" dxfId="8412" priority="2706" operator="lessThan">
      <formula>$C$4</formula>
    </cfRule>
  </conditionalFormatting>
  <conditionalFormatting sqref="S37">
    <cfRule type="cellIs" dxfId="8411" priority="2707" operator="lessThan">
      <formula>$C$4</formula>
    </cfRule>
  </conditionalFormatting>
  <conditionalFormatting sqref="S38">
    <cfRule type="cellIs" dxfId="8410" priority="2708" operator="lessThan">
      <formula>$C$4</formula>
    </cfRule>
  </conditionalFormatting>
  <conditionalFormatting sqref="S39">
    <cfRule type="cellIs" dxfId="8409" priority="2709" operator="lessThan">
      <formula>$C$4</formula>
    </cfRule>
  </conditionalFormatting>
  <conditionalFormatting sqref="S40">
    <cfRule type="cellIs" dxfId="8408" priority="2710" operator="lessThan">
      <formula>$C$4</formula>
    </cfRule>
  </conditionalFormatting>
  <conditionalFormatting sqref="S41">
    <cfRule type="cellIs" dxfId="8407" priority="2711" operator="lessThan">
      <formula>$C$4</formula>
    </cfRule>
  </conditionalFormatting>
  <conditionalFormatting sqref="S42">
    <cfRule type="cellIs" dxfId="8406" priority="2712" operator="lessThan">
      <formula>$C$4</formula>
    </cfRule>
  </conditionalFormatting>
  <conditionalFormatting sqref="S43">
    <cfRule type="cellIs" dxfId="8405" priority="2713" operator="lessThan">
      <formula>$C$4</formula>
    </cfRule>
  </conditionalFormatting>
  <conditionalFormatting sqref="S44">
    <cfRule type="cellIs" dxfId="8404" priority="2714" operator="lessThan">
      <formula>$C$4</formula>
    </cfRule>
  </conditionalFormatting>
  <conditionalFormatting sqref="S45">
    <cfRule type="cellIs" dxfId="8403" priority="2715" operator="lessThan">
      <formula>$C$4</formula>
    </cfRule>
  </conditionalFormatting>
  <conditionalFormatting sqref="S46">
    <cfRule type="cellIs" dxfId="8402" priority="2716" operator="lessThan">
      <formula>$C$4</formula>
    </cfRule>
  </conditionalFormatting>
  <conditionalFormatting sqref="S47">
    <cfRule type="cellIs" dxfId="8401" priority="2717" operator="lessThan">
      <formula>$C$4</formula>
    </cfRule>
  </conditionalFormatting>
  <conditionalFormatting sqref="S48">
    <cfRule type="cellIs" dxfId="8400" priority="2718" operator="lessThan">
      <formula>$C$4</formula>
    </cfRule>
  </conditionalFormatting>
  <conditionalFormatting sqref="S49">
    <cfRule type="cellIs" dxfId="8399" priority="2719" operator="lessThan">
      <formula>$C$4</formula>
    </cfRule>
  </conditionalFormatting>
  <conditionalFormatting sqref="S50">
    <cfRule type="cellIs" dxfId="8398" priority="2720" operator="lessThan">
      <formula>$C$4</formula>
    </cfRule>
  </conditionalFormatting>
  <conditionalFormatting sqref="T11">
    <cfRule type="cellIs" dxfId="8397" priority="2721" operator="lessThan">
      <formula>$C$4</formula>
    </cfRule>
  </conditionalFormatting>
  <conditionalFormatting sqref="T12">
    <cfRule type="cellIs" dxfId="8396" priority="2722" operator="lessThan">
      <formula>$C$4</formula>
    </cfRule>
  </conditionalFormatting>
  <conditionalFormatting sqref="T13">
    <cfRule type="cellIs" dxfId="8395" priority="2723" operator="lessThan">
      <formula>$C$4</formula>
    </cfRule>
  </conditionalFormatting>
  <conditionalFormatting sqref="T14">
    <cfRule type="cellIs" dxfId="8394" priority="2724" operator="lessThan">
      <formula>$C$4</formula>
    </cfRule>
  </conditionalFormatting>
  <conditionalFormatting sqref="T15">
    <cfRule type="cellIs" dxfId="8393" priority="2725" operator="lessThan">
      <formula>$C$4</formula>
    </cfRule>
  </conditionalFormatting>
  <conditionalFormatting sqref="T16">
    <cfRule type="cellIs" dxfId="8392" priority="2726" operator="lessThan">
      <formula>$C$4</formula>
    </cfRule>
  </conditionalFormatting>
  <conditionalFormatting sqref="T17">
    <cfRule type="cellIs" dxfId="8391" priority="2727" operator="lessThan">
      <formula>$C$4</formula>
    </cfRule>
  </conditionalFormatting>
  <conditionalFormatting sqref="T18">
    <cfRule type="cellIs" dxfId="8390" priority="2728" operator="lessThan">
      <formula>$C$4</formula>
    </cfRule>
  </conditionalFormatting>
  <conditionalFormatting sqref="T19">
    <cfRule type="cellIs" dxfId="8389" priority="2729" operator="lessThan">
      <formula>$C$4</formula>
    </cfRule>
  </conditionalFormatting>
  <conditionalFormatting sqref="T20">
    <cfRule type="cellIs" dxfId="8388" priority="2730" operator="lessThan">
      <formula>$C$4</formula>
    </cfRule>
  </conditionalFormatting>
  <conditionalFormatting sqref="T21">
    <cfRule type="cellIs" dxfId="8387" priority="2731" operator="lessThan">
      <formula>$C$4</formula>
    </cfRule>
  </conditionalFormatting>
  <conditionalFormatting sqref="T22">
    <cfRule type="cellIs" dxfId="8386" priority="2732" operator="lessThan">
      <formula>$C$4</formula>
    </cfRule>
  </conditionalFormatting>
  <conditionalFormatting sqref="T23">
    <cfRule type="cellIs" dxfId="8385" priority="2733" operator="lessThan">
      <formula>$C$4</formula>
    </cfRule>
  </conditionalFormatting>
  <conditionalFormatting sqref="T24">
    <cfRule type="cellIs" dxfId="8384" priority="2734" operator="lessThan">
      <formula>$C$4</formula>
    </cfRule>
  </conditionalFormatting>
  <conditionalFormatting sqref="T25">
    <cfRule type="cellIs" dxfId="8383" priority="2735" operator="lessThan">
      <formula>$C$4</formula>
    </cfRule>
  </conditionalFormatting>
  <conditionalFormatting sqref="T26">
    <cfRule type="cellIs" dxfId="8382" priority="2736" operator="lessThan">
      <formula>$C$4</formula>
    </cfRule>
  </conditionalFormatting>
  <conditionalFormatting sqref="T27">
    <cfRule type="cellIs" dxfId="8381" priority="2737" operator="lessThan">
      <formula>$C$4</formula>
    </cfRule>
  </conditionalFormatting>
  <conditionalFormatting sqref="T28">
    <cfRule type="cellIs" dxfId="8380" priority="2738" operator="lessThan">
      <formula>$C$4</formula>
    </cfRule>
  </conditionalFormatting>
  <conditionalFormatting sqref="T29">
    <cfRule type="cellIs" dxfId="8379" priority="2739" operator="lessThan">
      <formula>$C$4</formula>
    </cfRule>
  </conditionalFormatting>
  <conditionalFormatting sqref="T30">
    <cfRule type="cellIs" dxfId="8378" priority="2740" operator="lessThan">
      <formula>$C$4</formula>
    </cfRule>
  </conditionalFormatting>
  <conditionalFormatting sqref="T31">
    <cfRule type="cellIs" dxfId="8377" priority="2741" operator="lessThan">
      <formula>$C$4</formula>
    </cfRule>
  </conditionalFormatting>
  <conditionalFormatting sqref="T32">
    <cfRule type="cellIs" dxfId="8376" priority="2742" operator="lessThan">
      <formula>$C$4</formula>
    </cfRule>
  </conditionalFormatting>
  <conditionalFormatting sqref="T33">
    <cfRule type="cellIs" dxfId="8375" priority="2743" operator="lessThan">
      <formula>$C$4</formula>
    </cfRule>
  </conditionalFormatting>
  <conditionalFormatting sqref="T34">
    <cfRule type="cellIs" dxfId="8374" priority="2744" operator="lessThan">
      <formula>$C$4</formula>
    </cfRule>
  </conditionalFormatting>
  <conditionalFormatting sqref="T35">
    <cfRule type="cellIs" dxfId="8373" priority="2745" operator="lessThan">
      <formula>$C$4</formula>
    </cfRule>
  </conditionalFormatting>
  <conditionalFormatting sqref="T36">
    <cfRule type="cellIs" dxfId="8372" priority="2746" operator="lessThan">
      <formula>$C$4</formula>
    </cfRule>
  </conditionalFormatting>
  <conditionalFormatting sqref="T37">
    <cfRule type="cellIs" dxfId="8371" priority="2747" operator="lessThan">
      <formula>$C$4</formula>
    </cfRule>
  </conditionalFormatting>
  <conditionalFormatting sqref="T38">
    <cfRule type="cellIs" dxfId="8370" priority="2748" operator="lessThan">
      <formula>$C$4</formula>
    </cfRule>
  </conditionalFormatting>
  <conditionalFormatting sqref="T39">
    <cfRule type="cellIs" dxfId="8369" priority="2749" operator="lessThan">
      <formula>$C$4</formula>
    </cfRule>
  </conditionalFormatting>
  <conditionalFormatting sqref="T40">
    <cfRule type="cellIs" dxfId="8368" priority="2750" operator="lessThan">
      <formula>$C$4</formula>
    </cfRule>
  </conditionalFormatting>
  <conditionalFormatting sqref="T41">
    <cfRule type="cellIs" dxfId="8367" priority="2751" operator="lessThan">
      <formula>$C$4</formula>
    </cfRule>
  </conditionalFormatting>
  <conditionalFormatting sqref="T42">
    <cfRule type="cellIs" dxfId="8366" priority="2752" operator="lessThan">
      <formula>$C$4</formula>
    </cfRule>
  </conditionalFormatting>
  <conditionalFormatting sqref="T43">
    <cfRule type="cellIs" dxfId="8365" priority="2753" operator="lessThan">
      <formula>$C$4</formula>
    </cfRule>
  </conditionalFormatting>
  <conditionalFormatting sqref="T44">
    <cfRule type="cellIs" dxfId="8364" priority="2754" operator="lessThan">
      <formula>$C$4</formula>
    </cfRule>
  </conditionalFormatting>
  <conditionalFormatting sqref="T45">
    <cfRule type="cellIs" dxfId="8363" priority="2755" operator="lessThan">
      <formula>$C$4</formula>
    </cfRule>
  </conditionalFormatting>
  <conditionalFormatting sqref="T46">
    <cfRule type="cellIs" dxfId="8362" priority="2756" operator="lessThan">
      <formula>$C$4</formula>
    </cfRule>
  </conditionalFormatting>
  <conditionalFormatting sqref="T47">
    <cfRule type="cellIs" dxfId="8361" priority="2757" operator="lessThan">
      <formula>$C$4</formula>
    </cfRule>
  </conditionalFormatting>
  <conditionalFormatting sqref="T48">
    <cfRule type="cellIs" dxfId="8360" priority="2758" operator="lessThan">
      <formula>$C$4</formula>
    </cfRule>
  </conditionalFormatting>
  <conditionalFormatting sqref="T49">
    <cfRule type="cellIs" dxfId="8359" priority="2759" operator="lessThan">
      <formula>$C$4</formula>
    </cfRule>
  </conditionalFormatting>
  <conditionalFormatting sqref="T50">
    <cfRule type="cellIs" dxfId="8358" priority="2760" operator="lessThan">
      <formula>$C$4</formula>
    </cfRule>
  </conditionalFormatting>
  <conditionalFormatting sqref="V11">
    <cfRule type="cellIs" dxfId="8357" priority="2761" operator="lessThan">
      <formula>$C$4</formula>
    </cfRule>
  </conditionalFormatting>
  <conditionalFormatting sqref="V12">
    <cfRule type="cellIs" dxfId="8356" priority="2762" operator="lessThan">
      <formula>$C$4</formula>
    </cfRule>
  </conditionalFormatting>
  <conditionalFormatting sqref="V13">
    <cfRule type="cellIs" dxfId="8355" priority="2763" operator="lessThan">
      <formula>$C$4</formula>
    </cfRule>
  </conditionalFormatting>
  <conditionalFormatting sqref="V14">
    <cfRule type="cellIs" dxfId="8354" priority="2764" operator="lessThan">
      <formula>$C$4</formula>
    </cfRule>
  </conditionalFormatting>
  <conditionalFormatting sqref="V15">
    <cfRule type="cellIs" dxfId="8353" priority="2765" operator="lessThan">
      <formula>$C$4</formula>
    </cfRule>
  </conditionalFormatting>
  <conditionalFormatting sqref="V16">
    <cfRule type="cellIs" dxfId="8352" priority="2766" operator="lessThan">
      <formula>$C$4</formula>
    </cfRule>
  </conditionalFormatting>
  <conditionalFormatting sqref="V17">
    <cfRule type="cellIs" dxfId="8351" priority="2767" operator="lessThan">
      <formula>$C$4</formula>
    </cfRule>
  </conditionalFormatting>
  <conditionalFormatting sqref="V18">
    <cfRule type="cellIs" dxfId="8350" priority="2768" operator="lessThan">
      <formula>$C$4</formula>
    </cfRule>
  </conditionalFormatting>
  <conditionalFormatting sqref="V19">
    <cfRule type="cellIs" dxfId="8349" priority="2769" operator="lessThan">
      <formula>$C$4</formula>
    </cfRule>
  </conditionalFormatting>
  <conditionalFormatting sqref="V20">
    <cfRule type="cellIs" dxfId="8348" priority="2770" operator="lessThan">
      <formula>$C$4</formula>
    </cfRule>
  </conditionalFormatting>
  <conditionalFormatting sqref="V21">
    <cfRule type="cellIs" dxfId="8347" priority="2771" operator="lessThan">
      <formula>$C$4</formula>
    </cfRule>
  </conditionalFormatting>
  <conditionalFormatting sqref="V22">
    <cfRule type="cellIs" dxfId="8346" priority="2772" operator="lessThan">
      <formula>$C$4</formula>
    </cfRule>
  </conditionalFormatting>
  <conditionalFormatting sqref="V23">
    <cfRule type="cellIs" dxfId="8345" priority="2773" operator="lessThan">
      <formula>$C$4</formula>
    </cfRule>
  </conditionalFormatting>
  <conditionalFormatting sqref="V24">
    <cfRule type="cellIs" dxfId="8344" priority="2774" operator="lessThan">
      <formula>$C$4</formula>
    </cfRule>
  </conditionalFormatting>
  <conditionalFormatting sqref="V25">
    <cfRule type="cellIs" dxfId="8343" priority="2775" operator="lessThan">
      <formula>$C$4</formula>
    </cfRule>
  </conditionalFormatting>
  <conditionalFormatting sqref="V26">
    <cfRule type="cellIs" dxfId="8342" priority="2776" operator="lessThan">
      <formula>$C$4</formula>
    </cfRule>
  </conditionalFormatting>
  <conditionalFormatting sqref="V27">
    <cfRule type="cellIs" dxfId="8341" priority="2777" operator="lessThan">
      <formula>$C$4</formula>
    </cfRule>
  </conditionalFormatting>
  <conditionalFormatting sqref="V28">
    <cfRule type="cellIs" dxfId="8340" priority="2778" operator="lessThan">
      <formula>$C$4</formula>
    </cfRule>
  </conditionalFormatting>
  <conditionalFormatting sqref="V29">
    <cfRule type="cellIs" dxfId="8339" priority="2779" operator="lessThan">
      <formula>$C$4</formula>
    </cfRule>
  </conditionalFormatting>
  <conditionalFormatting sqref="V30">
    <cfRule type="cellIs" dxfId="8338" priority="2780" operator="lessThan">
      <formula>$C$4</formula>
    </cfRule>
  </conditionalFormatting>
  <conditionalFormatting sqref="V31">
    <cfRule type="cellIs" dxfId="8337" priority="2781" operator="lessThan">
      <formula>$C$4</formula>
    </cfRule>
  </conditionalFormatting>
  <conditionalFormatting sqref="V32">
    <cfRule type="cellIs" dxfId="8336" priority="2782" operator="lessThan">
      <formula>$C$4</formula>
    </cfRule>
  </conditionalFormatting>
  <conditionalFormatting sqref="V33">
    <cfRule type="cellIs" dxfId="8335" priority="2783" operator="lessThan">
      <formula>$C$4</formula>
    </cfRule>
  </conditionalFormatting>
  <conditionalFormatting sqref="V34">
    <cfRule type="cellIs" dxfId="8334" priority="2784" operator="lessThan">
      <formula>$C$4</formula>
    </cfRule>
  </conditionalFormatting>
  <conditionalFormatting sqref="V35">
    <cfRule type="cellIs" dxfId="8333" priority="2785" operator="lessThan">
      <formula>$C$4</formula>
    </cfRule>
  </conditionalFormatting>
  <conditionalFormatting sqref="V36">
    <cfRule type="cellIs" dxfId="8332" priority="2786" operator="lessThan">
      <formula>$C$4</formula>
    </cfRule>
  </conditionalFormatting>
  <conditionalFormatting sqref="V37">
    <cfRule type="cellIs" dxfId="8331" priority="2787" operator="lessThan">
      <formula>$C$4</formula>
    </cfRule>
  </conditionalFormatting>
  <conditionalFormatting sqref="V38">
    <cfRule type="cellIs" dxfId="8330" priority="2788" operator="lessThan">
      <formula>$C$4</formula>
    </cfRule>
  </conditionalFormatting>
  <conditionalFormatting sqref="V39">
    <cfRule type="cellIs" dxfId="8329" priority="2789" operator="lessThan">
      <formula>$C$4</formula>
    </cfRule>
  </conditionalFormatting>
  <conditionalFormatting sqref="V40">
    <cfRule type="cellIs" dxfId="8328" priority="2790" operator="lessThan">
      <formula>$C$4</formula>
    </cfRule>
  </conditionalFormatting>
  <conditionalFormatting sqref="V41">
    <cfRule type="cellIs" dxfId="8327" priority="2791" operator="lessThan">
      <formula>$C$4</formula>
    </cfRule>
  </conditionalFormatting>
  <conditionalFormatting sqref="V42">
    <cfRule type="cellIs" dxfId="8326" priority="2792" operator="lessThan">
      <formula>$C$4</formula>
    </cfRule>
  </conditionalFormatting>
  <conditionalFormatting sqref="V43">
    <cfRule type="cellIs" dxfId="8325" priority="2793" operator="lessThan">
      <formula>$C$4</formula>
    </cfRule>
  </conditionalFormatting>
  <conditionalFormatting sqref="V44">
    <cfRule type="cellIs" dxfId="8324" priority="2794" operator="lessThan">
      <formula>$C$4</formula>
    </cfRule>
  </conditionalFormatting>
  <conditionalFormatting sqref="V45">
    <cfRule type="cellIs" dxfId="8323" priority="2795" operator="lessThan">
      <formula>$C$4</formula>
    </cfRule>
  </conditionalFormatting>
  <conditionalFormatting sqref="V46">
    <cfRule type="cellIs" dxfId="8322" priority="2796" operator="lessThan">
      <formula>$C$4</formula>
    </cfRule>
  </conditionalFormatting>
  <conditionalFormatting sqref="V47">
    <cfRule type="cellIs" dxfId="8321" priority="2797" operator="lessThan">
      <formula>$C$4</formula>
    </cfRule>
  </conditionalFormatting>
  <conditionalFormatting sqref="V48">
    <cfRule type="cellIs" dxfId="8320" priority="2798" operator="lessThan">
      <formula>$C$4</formula>
    </cfRule>
  </conditionalFormatting>
  <conditionalFormatting sqref="V49">
    <cfRule type="cellIs" dxfId="8319" priority="2799" operator="lessThan">
      <formula>$C$4</formula>
    </cfRule>
  </conditionalFormatting>
  <conditionalFormatting sqref="V50">
    <cfRule type="cellIs" dxfId="8318" priority="2800" operator="lessThan">
      <formula>$C$4</formula>
    </cfRule>
  </conditionalFormatting>
  <conditionalFormatting sqref="W11">
    <cfRule type="cellIs" dxfId="8317" priority="2801" operator="lessThan">
      <formula>$C$4</formula>
    </cfRule>
  </conditionalFormatting>
  <conditionalFormatting sqref="W12">
    <cfRule type="cellIs" dxfId="8316" priority="2802" operator="lessThan">
      <formula>$C$4</formula>
    </cfRule>
  </conditionalFormatting>
  <conditionalFormatting sqref="W13">
    <cfRule type="cellIs" dxfId="8315" priority="2803" operator="lessThan">
      <formula>$C$4</formula>
    </cfRule>
  </conditionalFormatting>
  <conditionalFormatting sqref="W14">
    <cfRule type="cellIs" dxfId="8314" priority="2804" operator="lessThan">
      <formula>$C$4</formula>
    </cfRule>
  </conditionalFormatting>
  <conditionalFormatting sqref="W15">
    <cfRule type="cellIs" dxfId="8313" priority="2805" operator="lessThan">
      <formula>$C$4</formula>
    </cfRule>
  </conditionalFormatting>
  <conditionalFormatting sqref="W16">
    <cfRule type="cellIs" dxfId="8312" priority="2806" operator="lessThan">
      <formula>$C$4</formula>
    </cfRule>
  </conditionalFormatting>
  <conditionalFormatting sqref="W17">
    <cfRule type="cellIs" dxfId="8311" priority="2807" operator="lessThan">
      <formula>$C$4</formula>
    </cfRule>
  </conditionalFormatting>
  <conditionalFormatting sqref="W18">
    <cfRule type="cellIs" dxfId="8310" priority="2808" operator="lessThan">
      <formula>$C$4</formula>
    </cfRule>
  </conditionalFormatting>
  <conditionalFormatting sqref="W19">
    <cfRule type="cellIs" dxfId="8309" priority="2809" operator="lessThan">
      <formula>$C$4</formula>
    </cfRule>
  </conditionalFormatting>
  <conditionalFormatting sqref="W20">
    <cfRule type="cellIs" dxfId="8308" priority="2810" operator="lessThan">
      <formula>$C$4</formula>
    </cfRule>
  </conditionalFormatting>
  <conditionalFormatting sqref="W21">
    <cfRule type="cellIs" dxfId="8307" priority="2811" operator="lessThan">
      <formula>$C$4</formula>
    </cfRule>
  </conditionalFormatting>
  <conditionalFormatting sqref="W22">
    <cfRule type="cellIs" dxfId="8306" priority="2812" operator="lessThan">
      <formula>$C$4</formula>
    </cfRule>
  </conditionalFormatting>
  <conditionalFormatting sqref="W23">
    <cfRule type="cellIs" dxfId="8305" priority="2813" operator="lessThan">
      <formula>$C$4</formula>
    </cfRule>
  </conditionalFormatting>
  <conditionalFormatting sqref="W24">
    <cfRule type="cellIs" dxfId="8304" priority="2814" operator="lessThan">
      <formula>$C$4</formula>
    </cfRule>
  </conditionalFormatting>
  <conditionalFormatting sqref="W25">
    <cfRule type="cellIs" dxfId="8303" priority="2815" operator="lessThan">
      <formula>$C$4</formula>
    </cfRule>
  </conditionalFormatting>
  <conditionalFormatting sqref="W26">
    <cfRule type="cellIs" dxfId="8302" priority="2816" operator="lessThan">
      <formula>$C$4</formula>
    </cfRule>
  </conditionalFormatting>
  <conditionalFormatting sqref="W27">
    <cfRule type="cellIs" dxfId="8301" priority="2817" operator="lessThan">
      <formula>$C$4</formula>
    </cfRule>
  </conditionalFormatting>
  <conditionalFormatting sqref="W28">
    <cfRule type="cellIs" dxfId="8300" priority="2818" operator="lessThan">
      <formula>$C$4</formula>
    </cfRule>
  </conditionalFormatting>
  <conditionalFormatting sqref="W29">
    <cfRule type="cellIs" dxfId="8299" priority="2819" operator="lessThan">
      <formula>$C$4</formula>
    </cfRule>
  </conditionalFormatting>
  <conditionalFormatting sqref="W30">
    <cfRule type="cellIs" dxfId="8298" priority="2820" operator="lessThan">
      <formula>$C$4</formula>
    </cfRule>
  </conditionalFormatting>
  <conditionalFormatting sqref="W31">
    <cfRule type="cellIs" dxfId="8297" priority="2821" operator="lessThan">
      <formula>$C$4</formula>
    </cfRule>
  </conditionalFormatting>
  <conditionalFormatting sqref="W32">
    <cfRule type="cellIs" dxfId="8296" priority="2822" operator="lessThan">
      <formula>$C$4</formula>
    </cfRule>
  </conditionalFormatting>
  <conditionalFormatting sqref="W33">
    <cfRule type="cellIs" dxfId="8295" priority="2823" operator="lessThan">
      <formula>$C$4</formula>
    </cfRule>
  </conditionalFormatting>
  <conditionalFormatting sqref="W34">
    <cfRule type="cellIs" dxfId="8294" priority="2824" operator="lessThan">
      <formula>$C$4</formula>
    </cfRule>
  </conditionalFormatting>
  <conditionalFormatting sqref="W35">
    <cfRule type="cellIs" dxfId="8293" priority="2825" operator="lessThan">
      <formula>$C$4</formula>
    </cfRule>
  </conditionalFormatting>
  <conditionalFormatting sqref="W36">
    <cfRule type="cellIs" dxfId="8292" priority="2826" operator="lessThan">
      <formula>$C$4</formula>
    </cfRule>
  </conditionalFormatting>
  <conditionalFormatting sqref="W37">
    <cfRule type="cellIs" dxfId="8291" priority="2827" operator="lessThan">
      <formula>$C$4</formula>
    </cfRule>
  </conditionalFormatting>
  <conditionalFormatting sqref="W38">
    <cfRule type="cellIs" dxfId="8290" priority="2828" operator="lessThan">
      <formula>$C$4</formula>
    </cfRule>
  </conditionalFormatting>
  <conditionalFormatting sqref="W39">
    <cfRule type="cellIs" dxfId="8289" priority="2829" operator="lessThan">
      <formula>$C$4</formula>
    </cfRule>
  </conditionalFormatting>
  <conditionalFormatting sqref="W40">
    <cfRule type="cellIs" dxfId="8288" priority="2830" operator="lessThan">
      <formula>$C$4</formula>
    </cfRule>
  </conditionalFormatting>
  <conditionalFormatting sqref="W41">
    <cfRule type="cellIs" dxfId="8287" priority="2831" operator="lessThan">
      <formula>$C$4</formula>
    </cfRule>
  </conditionalFormatting>
  <conditionalFormatting sqref="W42">
    <cfRule type="cellIs" dxfId="8286" priority="2832" operator="lessThan">
      <formula>$C$4</formula>
    </cfRule>
  </conditionalFormatting>
  <conditionalFormatting sqref="W43">
    <cfRule type="cellIs" dxfId="8285" priority="2833" operator="lessThan">
      <formula>$C$4</formula>
    </cfRule>
  </conditionalFormatting>
  <conditionalFormatting sqref="W44">
    <cfRule type="cellIs" dxfId="8284" priority="2834" operator="lessThan">
      <formula>$C$4</formula>
    </cfRule>
  </conditionalFormatting>
  <conditionalFormatting sqref="W45">
    <cfRule type="cellIs" dxfId="8283" priority="2835" operator="lessThan">
      <formula>$C$4</formula>
    </cfRule>
  </conditionalFormatting>
  <conditionalFormatting sqref="W46">
    <cfRule type="cellIs" dxfId="8282" priority="2836" operator="lessThan">
      <formula>$C$4</formula>
    </cfRule>
  </conditionalFormatting>
  <conditionalFormatting sqref="W47">
    <cfRule type="cellIs" dxfId="8281" priority="2837" operator="lessThan">
      <formula>$C$4</formula>
    </cfRule>
  </conditionalFormatting>
  <conditionalFormatting sqref="W48">
    <cfRule type="cellIs" dxfId="8280" priority="2838" operator="lessThan">
      <formula>$C$4</formula>
    </cfRule>
  </conditionalFormatting>
  <conditionalFormatting sqref="W49">
    <cfRule type="cellIs" dxfId="8279" priority="2839" operator="lessThan">
      <formula>$C$4</formula>
    </cfRule>
  </conditionalFormatting>
  <conditionalFormatting sqref="W50">
    <cfRule type="cellIs" dxfId="8278" priority="2840" operator="lessThan">
      <formula>$C$4</formula>
    </cfRule>
  </conditionalFormatting>
  <conditionalFormatting sqref="CJ11:CJ40">
    <cfRule type="cellIs" dxfId="8277" priority="2841" operator="lessThan">
      <formula>$C$4</formula>
    </cfRule>
  </conditionalFormatting>
  <conditionalFormatting sqref="CJ41">
    <cfRule type="cellIs" dxfId="8276" priority="2871" operator="lessThan">
      <formula>$C$4</formula>
    </cfRule>
  </conditionalFormatting>
  <conditionalFormatting sqref="CJ42">
    <cfRule type="cellIs" dxfId="8275" priority="2872" operator="lessThan">
      <formula>$C$4</formula>
    </cfRule>
  </conditionalFormatting>
  <conditionalFormatting sqref="CJ43">
    <cfRule type="cellIs" dxfId="8274" priority="2873" operator="lessThan">
      <formula>$C$4</formula>
    </cfRule>
  </conditionalFormatting>
  <conditionalFormatting sqref="CJ44">
    <cfRule type="cellIs" dxfId="8273" priority="2874" operator="lessThan">
      <formula>$C$4</formula>
    </cfRule>
  </conditionalFormatting>
  <conditionalFormatting sqref="CJ45">
    <cfRule type="cellIs" dxfId="8272" priority="2875" operator="lessThan">
      <formula>$C$4</formula>
    </cfRule>
  </conditionalFormatting>
  <conditionalFormatting sqref="CJ46">
    <cfRule type="cellIs" dxfId="8271" priority="2876" operator="lessThan">
      <formula>$C$4</formula>
    </cfRule>
  </conditionalFormatting>
  <conditionalFormatting sqref="CJ47">
    <cfRule type="cellIs" dxfId="8270" priority="2877" operator="lessThan">
      <formula>$C$4</formula>
    </cfRule>
  </conditionalFormatting>
  <conditionalFormatting sqref="CJ48">
    <cfRule type="cellIs" dxfId="8269" priority="2878" operator="lessThan">
      <formula>$C$4</formula>
    </cfRule>
  </conditionalFormatting>
  <conditionalFormatting sqref="CJ49">
    <cfRule type="cellIs" dxfId="8268" priority="2879" operator="lessThan">
      <formula>$C$4</formula>
    </cfRule>
  </conditionalFormatting>
  <conditionalFormatting sqref="CJ50">
    <cfRule type="cellIs" dxfId="8267" priority="2880" operator="lessThan">
      <formula>$C$4</formula>
    </cfRule>
  </conditionalFormatting>
  <conditionalFormatting sqref="CN13">
    <cfRule type="cellIs" dxfId="8266" priority="2884" operator="lessThan">
      <formula>$C$4</formula>
    </cfRule>
  </conditionalFormatting>
  <conditionalFormatting sqref="CN14">
    <cfRule type="cellIs" dxfId="8265" priority="2885" operator="lessThan">
      <formula>$C$4</formula>
    </cfRule>
  </conditionalFormatting>
  <conditionalFormatting sqref="CN15">
    <cfRule type="cellIs" dxfId="8264" priority="2886" operator="lessThan">
      <formula>$C$4</formula>
    </cfRule>
  </conditionalFormatting>
  <conditionalFormatting sqref="CN16">
    <cfRule type="cellIs" dxfId="8263" priority="2887" operator="lessThan">
      <formula>$C$4</formula>
    </cfRule>
  </conditionalFormatting>
  <conditionalFormatting sqref="CN17">
    <cfRule type="cellIs" dxfId="8262" priority="2888" operator="lessThan">
      <formula>$C$4</formula>
    </cfRule>
  </conditionalFormatting>
  <conditionalFormatting sqref="CN18">
    <cfRule type="cellIs" dxfId="8261" priority="2889" operator="lessThan">
      <formula>$C$4</formula>
    </cfRule>
  </conditionalFormatting>
  <conditionalFormatting sqref="CN19">
    <cfRule type="cellIs" dxfId="8260" priority="2890" operator="lessThan">
      <formula>$C$4</formula>
    </cfRule>
  </conditionalFormatting>
  <dataValidations count="400">
    <dataValidation allowBlank="1" showInputMessage="1" showErrorMessage="1" sqref="U11"/>
    <dataValidation allowBlank="1" showInputMessage="1" showErrorMessage="1" sqref="U12"/>
    <dataValidation allowBlank="1" showInputMessage="1" showErrorMessage="1" sqref="U13"/>
    <dataValidation allowBlank="1" showInputMessage="1" showErrorMessage="1" sqref="U14"/>
    <dataValidation allowBlank="1" showInputMessage="1" showErrorMessage="1" sqref="U15"/>
    <dataValidation allowBlank="1" showInputMessage="1" showErrorMessage="1" sqref="U16"/>
    <dataValidation allowBlank="1" showInputMessage="1" showErrorMessage="1" sqref="U17"/>
    <dataValidation allowBlank="1" showInputMessage="1" showErrorMessage="1" sqref="U18"/>
    <dataValidation allowBlank="1" showInputMessage="1" showErrorMessage="1" sqref="U19"/>
    <dataValidation allowBlank="1" showInputMessage="1" showErrorMessage="1" sqref="U20"/>
    <dataValidation allowBlank="1" showInputMessage="1" showErrorMessage="1" sqref="U21"/>
    <dataValidation allowBlank="1" showInputMessage="1" showErrorMessage="1" sqref="U22"/>
    <dataValidation allowBlank="1" showInputMessage="1" showErrorMessage="1" sqref="U23"/>
    <dataValidation allowBlank="1" showInputMessage="1" showErrorMessage="1" sqref="U24"/>
    <dataValidation allowBlank="1" showInputMessage="1" showErrorMessage="1" sqref="U25"/>
    <dataValidation allowBlank="1" showInputMessage="1" showErrorMessage="1" sqref="U26"/>
    <dataValidation allowBlank="1" showInputMessage="1" showErrorMessage="1" sqref="U27"/>
    <dataValidation allowBlank="1" showInputMessage="1" showErrorMessage="1" sqref="U28"/>
    <dataValidation allowBlank="1" showInputMessage="1" showErrorMessage="1" sqref="U29"/>
    <dataValidation allowBlank="1" showInputMessage="1" showErrorMessage="1" sqref="U30"/>
    <dataValidation allowBlank="1" showInputMessage="1" showErrorMessage="1" sqref="U31"/>
    <dataValidation allowBlank="1" showInputMessage="1" showErrorMessage="1" sqref="U32"/>
    <dataValidation allowBlank="1" showInputMessage="1" showErrorMessage="1" sqref="U33"/>
    <dataValidation allowBlank="1" showInputMessage="1" showErrorMessage="1" sqref="U34"/>
    <dataValidation allowBlank="1" showInputMessage="1" showErrorMessage="1" sqref="U35"/>
    <dataValidation allowBlank="1" showInputMessage="1" showErrorMessage="1" sqref="U36"/>
    <dataValidation allowBlank="1" showInputMessage="1" showErrorMessage="1" sqref="U37"/>
    <dataValidation allowBlank="1" showInputMessage="1" showErrorMessage="1" sqref="U38"/>
    <dataValidation allowBlank="1" showInputMessage="1" showErrorMessage="1" sqref="U39"/>
    <dataValidation allowBlank="1" showInputMessage="1" showErrorMessage="1" sqref="U40"/>
    <dataValidation allowBlank="1" showInputMessage="1" showErrorMessage="1" sqref="U41"/>
    <dataValidation allowBlank="1" showInputMessage="1" showErrorMessage="1" sqref="U42"/>
    <dataValidation allowBlank="1" showInputMessage="1" showErrorMessage="1" sqref="U43"/>
    <dataValidation allowBlank="1" showInputMessage="1" showErrorMessage="1" sqref="U44"/>
    <dataValidation allowBlank="1" showInputMessage="1" showErrorMessage="1" sqref="U45"/>
    <dataValidation allowBlank="1" showInputMessage="1" showErrorMessage="1" sqref="U46"/>
    <dataValidation allowBlank="1" showInputMessage="1" showErrorMessage="1" sqref="U47"/>
    <dataValidation allowBlank="1" showInputMessage="1" showErrorMessage="1" sqref="U48"/>
    <dataValidation allowBlank="1" showInputMessage="1" showErrorMessage="1" sqref="U49"/>
    <dataValidation allowBlank="1" showInputMessage="1" showErrorMessage="1" sqref="U50"/>
    <dataValidation allowBlank="1" showInputMessage="1" showErrorMessage="1" sqref="X11"/>
    <dataValidation allowBlank="1" showInputMessage="1" showErrorMessage="1" sqref="X12"/>
    <dataValidation allowBlank="1" showInputMessage="1" showErrorMessage="1" sqref="X13"/>
    <dataValidation allowBlank="1" showInputMessage="1" showErrorMessage="1" sqref="X14"/>
    <dataValidation allowBlank="1" showInputMessage="1" showErrorMessage="1" sqref="X15"/>
    <dataValidation allowBlank="1" showInputMessage="1" showErrorMessage="1" sqref="X16"/>
    <dataValidation allowBlank="1" showInputMessage="1" showErrorMessage="1" sqref="X17"/>
    <dataValidation allowBlank="1" showInputMessage="1" showErrorMessage="1" sqref="X18"/>
    <dataValidation allowBlank="1" showInputMessage="1" showErrorMessage="1" sqref="X19"/>
    <dataValidation allowBlank="1" showInputMessage="1" showErrorMessage="1" sqref="X20"/>
    <dataValidation allowBlank="1" showInputMessage="1" showErrorMessage="1" sqref="X21"/>
    <dataValidation allowBlank="1" showInputMessage="1" showErrorMessage="1" sqref="X22"/>
    <dataValidation allowBlank="1" showInputMessage="1" showErrorMessage="1" sqref="X23"/>
    <dataValidation allowBlank="1" showInputMessage="1" showErrorMessage="1" sqref="X24"/>
    <dataValidation allowBlank="1" showInputMessage="1" showErrorMessage="1" sqref="X25"/>
    <dataValidation allowBlank="1" showInputMessage="1" showErrorMessage="1" sqref="X26"/>
    <dataValidation allowBlank="1" showInputMessage="1" showErrorMessage="1" sqref="X27"/>
    <dataValidation allowBlank="1" showInputMessage="1" showErrorMessage="1" sqref="X28"/>
    <dataValidation allowBlank="1" showInputMessage="1" showErrorMessage="1" sqref="X29"/>
    <dataValidation allowBlank="1" showInputMessage="1" showErrorMessage="1" sqref="X30"/>
    <dataValidation allowBlank="1" showInputMessage="1" showErrorMessage="1" sqref="X31"/>
    <dataValidation allowBlank="1" showInputMessage="1" showErrorMessage="1" sqref="X32"/>
    <dataValidation allowBlank="1" showInputMessage="1" showErrorMessage="1" sqref="X33"/>
    <dataValidation allowBlank="1" showInputMessage="1" showErrorMessage="1" sqref="X34"/>
    <dataValidation allowBlank="1" showInputMessage="1" showErrorMessage="1" sqref="X35"/>
    <dataValidation allowBlank="1" showInputMessage="1" showErrorMessage="1" sqref="X36"/>
    <dataValidation allowBlank="1" showInputMessage="1" showErrorMessage="1" sqref="X37"/>
    <dataValidation allowBlank="1" showInputMessage="1" showErrorMessage="1" sqref="X38"/>
    <dataValidation allowBlank="1" showInputMessage="1" showErrorMessage="1" sqref="X39"/>
    <dataValidation allowBlank="1" showInputMessage="1" showErrorMessage="1" sqref="X40"/>
    <dataValidation allowBlank="1" showInputMessage="1" showErrorMessage="1" sqref="X41"/>
    <dataValidation allowBlank="1" showInputMessage="1" showErrorMessage="1" sqref="X42"/>
    <dataValidation allowBlank="1" showInputMessage="1" showErrorMessage="1" sqref="X43"/>
    <dataValidation allowBlank="1" showInputMessage="1" showErrorMessage="1" sqref="X44"/>
    <dataValidation allowBlank="1" showInputMessage="1" showErrorMessage="1" sqref="X45"/>
    <dataValidation allowBlank="1" showInputMessage="1" showErrorMessage="1" sqref="X46"/>
    <dataValidation allowBlank="1" showInputMessage="1" showErrorMessage="1" sqref="X47"/>
    <dataValidation allowBlank="1" showInputMessage="1" showErrorMessage="1" sqref="X48"/>
    <dataValidation allowBlank="1" showInputMessage="1" showErrorMessage="1" sqref="X49"/>
    <dataValidation allowBlank="1" showInputMessage="1" showErrorMessage="1" sqref="X50"/>
    <dataValidation allowBlank="1" showInputMessage="1" showErrorMessage="1" sqref="AA11"/>
    <dataValidation allowBlank="1" showInputMessage="1" showErrorMessage="1" sqref="AA12"/>
    <dataValidation allowBlank="1" showInputMessage="1" showErrorMessage="1" sqref="AA13"/>
    <dataValidation allowBlank="1" showInputMessage="1" showErrorMessage="1" sqref="AA14"/>
    <dataValidation allowBlank="1" showInputMessage="1" showErrorMessage="1" sqref="AA15"/>
    <dataValidation allowBlank="1" showInputMessage="1" showErrorMessage="1" sqref="AA16"/>
    <dataValidation allowBlank="1" showInputMessage="1" showErrorMessage="1" sqref="AA17"/>
    <dataValidation allowBlank="1" showInputMessage="1" showErrorMessage="1" sqref="AA18"/>
    <dataValidation allowBlank="1" showInputMessage="1" showErrorMessage="1" sqref="AA19"/>
    <dataValidation allowBlank="1" showInputMessage="1" showErrorMessage="1" sqref="AA20"/>
    <dataValidation allowBlank="1" showInputMessage="1" showErrorMessage="1" sqref="AA21"/>
    <dataValidation allowBlank="1" showInputMessage="1" showErrorMessage="1" sqref="AA22"/>
    <dataValidation allowBlank="1" showInputMessage="1" showErrorMessage="1" sqref="AA23"/>
    <dataValidation allowBlank="1" showInputMessage="1" showErrorMessage="1" sqref="AA24"/>
    <dataValidation allowBlank="1" showInputMessage="1" showErrorMessage="1" sqref="AA25"/>
    <dataValidation allowBlank="1" showInputMessage="1" showErrorMessage="1" sqref="AA26"/>
    <dataValidation allowBlank="1" showInputMessage="1" showErrorMessage="1" sqref="AA27"/>
    <dataValidation allowBlank="1" showInputMessage="1" showErrorMessage="1" sqref="AA28"/>
    <dataValidation allowBlank="1" showInputMessage="1" showErrorMessage="1" sqref="AA29"/>
    <dataValidation allowBlank="1" showInputMessage="1" showErrorMessage="1" sqref="AA30"/>
    <dataValidation allowBlank="1" showInputMessage="1" showErrorMessage="1" sqref="AA31"/>
    <dataValidation allowBlank="1" showInputMessage="1" showErrorMessage="1" sqref="AA32"/>
    <dataValidation allowBlank="1" showInputMessage="1" showErrorMessage="1" sqref="AA33"/>
    <dataValidation allowBlank="1" showInputMessage="1" showErrorMessage="1" sqref="AA34"/>
    <dataValidation allowBlank="1" showInputMessage="1" showErrorMessage="1" sqref="AA35"/>
    <dataValidation allowBlank="1" showInputMessage="1" showErrorMessage="1" sqref="AA36"/>
    <dataValidation allowBlank="1" showInputMessage="1" showErrorMessage="1" sqref="AA37"/>
    <dataValidation allowBlank="1" showInputMessage="1" showErrorMessage="1" sqref="AA38"/>
    <dataValidation allowBlank="1" showInputMessage="1" showErrorMessage="1" sqref="AA39"/>
    <dataValidation allowBlank="1" showInputMessage="1" showErrorMessage="1" sqref="AA40"/>
    <dataValidation allowBlank="1" showInputMessage="1" showErrorMessage="1" sqref="AA41"/>
    <dataValidation allowBlank="1" showInputMessage="1" showErrorMessage="1" sqref="AA42"/>
    <dataValidation allowBlank="1" showInputMessage="1" showErrorMessage="1" sqref="AA43"/>
    <dataValidation allowBlank="1" showInputMessage="1" showErrorMessage="1" sqref="AA44"/>
    <dataValidation allowBlank="1" showInputMessage="1" showErrorMessage="1" sqref="AA45"/>
    <dataValidation allowBlank="1" showInputMessage="1" showErrorMessage="1" sqref="AA46"/>
    <dataValidation allowBlank="1" showInputMessage="1" showErrorMessage="1" sqref="AA47"/>
    <dataValidation allowBlank="1" showInputMessage="1" showErrorMessage="1" sqref="AA48"/>
    <dataValidation allowBlank="1" showInputMessage="1" showErrorMessage="1" sqref="AA49"/>
    <dataValidation allowBlank="1" showInputMessage="1" showErrorMessage="1" sqref="AA5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R11"/>
    <dataValidation allowBlank="1" showInputMessage="1" showErrorMessage="1" sqref="R12"/>
    <dataValidation allowBlank="1" showInputMessage="1" showErrorMessage="1" sqref="R13"/>
    <dataValidation allowBlank="1" showInputMessage="1" showErrorMessage="1" sqref="R14"/>
    <dataValidation allowBlank="1" showInputMessage="1" showErrorMessage="1" sqref="R15"/>
    <dataValidation allowBlank="1" showInputMessage="1" showErrorMessage="1" sqref="R16"/>
    <dataValidation allowBlank="1" showInputMessage="1" showErrorMessage="1" sqref="R17"/>
    <dataValidation allowBlank="1" showInputMessage="1" showErrorMessage="1" sqref="R18"/>
    <dataValidation allowBlank="1" showInputMessage="1" showErrorMessage="1" sqref="R19"/>
    <dataValidation allowBlank="1" showInputMessage="1" showErrorMessage="1" sqref="R20"/>
    <dataValidation allowBlank="1" showInputMessage="1" showErrorMessage="1" sqref="R21"/>
    <dataValidation allowBlank="1" showInputMessage="1" showErrorMessage="1" sqref="R22"/>
    <dataValidation allowBlank="1" showInputMessage="1" showErrorMessage="1" sqref="R23"/>
    <dataValidation allowBlank="1" showInputMessage="1" showErrorMessage="1" sqref="R24"/>
    <dataValidation allowBlank="1" showInputMessage="1" showErrorMessage="1" sqref="R25"/>
    <dataValidation allowBlank="1" showInputMessage="1" showErrorMessage="1" sqref="R26"/>
    <dataValidation allowBlank="1" showInputMessage="1" showErrorMessage="1" sqref="R27"/>
    <dataValidation allowBlank="1" showInputMessage="1" showErrorMessage="1" sqref="R28"/>
    <dataValidation allowBlank="1" showInputMessage="1" showErrorMessage="1" sqref="R29"/>
    <dataValidation allowBlank="1" showInputMessage="1" showErrorMessage="1" sqref="R30"/>
    <dataValidation allowBlank="1" showInputMessage="1" showErrorMessage="1" sqref="R31"/>
    <dataValidation allowBlank="1" showInputMessage="1" showErrorMessage="1" sqref="R32"/>
    <dataValidation allowBlank="1" showInputMessage="1" showErrorMessage="1" sqref="R33"/>
    <dataValidation allowBlank="1" showInputMessage="1" showErrorMessage="1" sqref="R34"/>
    <dataValidation allowBlank="1" showInputMessage="1" showErrorMessage="1" sqref="R35"/>
    <dataValidation allowBlank="1" showInputMessage="1" showErrorMessage="1" sqref="R36"/>
    <dataValidation allowBlank="1" showInputMessage="1" showErrorMessage="1" sqref="R37"/>
    <dataValidation allowBlank="1" showInputMessage="1" showErrorMessage="1" sqref="R38"/>
    <dataValidation allowBlank="1" showInputMessage="1" showErrorMessage="1" sqref="R39"/>
    <dataValidation allowBlank="1" showInputMessage="1" showErrorMessage="1" sqref="R40"/>
    <dataValidation allowBlank="1" showInputMessage="1" showErrorMessage="1" sqref="R41"/>
    <dataValidation allowBlank="1" showInputMessage="1" showErrorMessage="1" sqref="R42"/>
    <dataValidation allowBlank="1" showInputMessage="1" showErrorMessage="1" sqref="R43"/>
    <dataValidation allowBlank="1" showInputMessage="1" showErrorMessage="1" sqref="R44"/>
    <dataValidation allowBlank="1" showInputMessage="1" showErrorMessage="1" sqref="R45"/>
    <dataValidation allowBlank="1" showInputMessage="1" showErrorMessage="1" sqref="R46"/>
    <dataValidation allowBlank="1" showInputMessage="1" showErrorMessage="1" sqref="R47"/>
    <dataValidation allowBlank="1" showInputMessage="1" showErrorMessage="1" sqref="R48"/>
    <dataValidation allowBlank="1" showInputMessage="1" showErrorMessage="1" sqref="R49"/>
    <dataValidation allowBlank="1" showInputMessage="1" showErrorMessage="1" sqref="R50"/>
  </dataValidations>
  <pageMargins left="0.7" right="0.7" top="0.75" bottom="0.75" header="0.51180555555554996" footer="0.51180555555554996"/>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50"/>
  <sheetViews>
    <sheetView zoomScale="80" zoomScaleNormal="80" workbookViewId="0">
      <pane xSplit="3" ySplit="10" topLeftCell="D11" activePane="bottomRight" state="frozen"/>
      <selection pane="topRight"/>
      <selection pane="bottomLeft"/>
      <selection pane="bottomRight" activeCell="BK33" sqref="BK33"/>
    </sheetView>
  </sheetViews>
  <sheetFormatPr defaultRowHeight="15" x14ac:dyDescent="0.25"/>
  <cols>
    <col min="1" max="1" width="7" customWidth="1"/>
    <col min="2" max="2" width="0" hidden="1" customWidth="1"/>
    <col min="3" max="3" width="49.140625" customWidth="1"/>
    <col min="4" max="4" width="2.85546875" customWidth="1"/>
    <col min="5" max="5" width="14.85546875" customWidth="1"/>
    <col min="6" max="6" width="2.85546875" customWidth="1"/>
    <col min="7" max="7" width="10.28515625" customWidth="1"/>
    <col min="8" max="9" width="11.42578125" customWidth="1"/>
    <col min="10" max="10" width="42.7109375" customWidth="1"/>
    <col min="11" max="11" width="2.85546875" customWidth="1"/>
    <col min="12" max="14" width="7.140625" customWidth="1"/>
    <col min="15" max="15" width="2.85546875" customWidth="1"/>
    <col min="16" max="45" width="3.28515625" style="20" customWidth="1"/>
    <col min="46" max="46" width="4.28515625" style="20" customWidth="1"/>
    <col min="47" max="56" width="3.28515625" style="20" customWidth="1"/>
    <col min="57" max="61" width="4.28515625" style="20" customWidth="1"/>
    <col min="62" max="86" width="3.28515625" style="20" customWidth="1"/>
    <col min="87" max="87" width="3.5703125" style="21" customWidth="1"/>
    <col min="88" max="88" width="5.85546875" style="20" customWidth="1"/>
    <col min="89" max="89" width="51.5703125" style="20" customWidth="1"/>
    <col min="90" max="91" width="8.5703125" style="20" customWidth="1"/>
    <col min="92" max="92" width="34.140625" style="20" customWidth="1"/>
    <col min="93" max="100" width="8.5703125" style="20" customWidth="1"/>
    <col min="101" max="102" width="8.5703125" style="20" hidden="1" customWidth="1"/>
    <col min="103" max="116" width="8.5703125" style="20" customWidth="1"/>
    <col min="117" max="784" width="8.5703125" customWidth="1"/>
  </cols>
  <sheetData>
    <row r="1" spans="1:102" ht="19.5" customHeight="1" x14ac:dyDescent="0.25">
      <c r="A1" s="18">
        <v>14</v>
      </c>
      <c r="C1" s="79" t="s">
        <v>0</v>
      </c>
      <c r="D1" s="79"/>
      <c r="E1" s="79"/>
      <c r="F1" s="79"/>
      <c r="G1" s="79"/>
      <c r="H1" s="79"/>
      <c r="I1" s="79"/>
      <c r="J1" s="79"/>
      <c r="K1" s="79"/>
      <c r="L1" s="79"/>
      <c r="M1" s="79"/>
      <c r="N1" s="79"/>
      <c r="P1" s="19" t="s">
        <v>1</v>
      </c>
    </row>
    <row r="2" spans="1:102" ht="15.75" customHeight="1" x14ac:dyDescent="0.25">
      <c r="A2" s="16" t="s">
        <v>2</v>
      </c>
      <c r="B2" s="2"/>
      <c r="C2" s="4" t="s">
        <v>3</v>
      </c>
      <c r="D2" s="5"/>
      <c r="E2" s="15" t="s">
        <v>118</v>
      </c>
      <c r="F2" s="5"/>
      <c r="H2" s="6"/>
      <c r="I2" s="7"/>
      <c r="K2" s="8"/>
      <c r="L2" s="10"/>
      <c r="M2" s="9"/>
      <c r="N2" s="9"/>
      <c r="O2" s="8"/>
      <c r="P2" s="20" t="s">
        <v>5</v>
      </c>
      <c r="Q2" s="22"/>
      <c r="R2" s="22"/>
      <c r="S2" s="22"/>
      <c r="T2" s="22" t="s">
        <v>6</v>
      </c>
      <c r="U2" s="22" t="str">
        <f>MID(E2,6,20)</f>
        <v xml:space="preserve"> XII IPA 3</v>
      </c>
      <c r="V2" s="22"/>
      <c r="W2" s="22"/>
      <c r="X2" s="22"/>
      <c r="Y2" s="22"/>
      <c r="Z2" s="22"/>
      <c r="AA2" s="22"/>
      <c r="AB2" s="23"/>
      <c r="AC2" s="23"/>
      <c r="AD2" s="23"/>
      <c r="AE2" s="23"/>
      <c r="AF2" s="23"/>
    </row>
    <row r="3" spans="1:102" ht="15.75" customHeight="1" x14ac:dyDescent="0.25">
      <c r="A3" s="16" t="s">
        <v>7</v>
      </c>
      <c r="B3" s="2"/>
      <c r="C3" s="4" t="s">
        <v>8</v>
      </c>
      <c r="D3" s="5"/>
      <c r="E3" s="10" t="s">
        <v>9</v>
      </c>
      <c r="F3" s="5"/>
      <c r="H3" s="6" t="s">
        <v>10</v>
      </c>
      <c r="I3" s="7"/>
      <c r="K3" s="8"/>
      <c r="L3" s="10"/>
      <c r="M3" s="9"/>
      <c r="N3" s="9"/>
      <c r="O3" s="8"/>
      <c r="P3" s="20" t="s">
        <v>11</v>
      </c>
      <c r="Q3" s="22"/>
      <c r="R3" s="22"/>
      <c r="S3" s="22"/>
      <c r="T3" s="22" t="s">
        <v>6</v>
      </c>
      <c r="U3" s="22"/>
      <c r="V3" s="22"/>
      <c r="W3" s="22"/>
      <c r="X3" s="22"/>
      <c r="Y3" s="22"/>
      <c r="Z3" s="22"/>
      <c r="AA3" s="22"/>
      <c r="AB3" s="23"/>
      <c r="AC3" s="23"/>
      <c r="AD3" s="23"/>
      <c r="AE3" s="23"/>
      <c r="AF3" s="23"/>
    </row>
    <row r="4" spans="1:102" ht="15.75" customHeight="1" x14ac:dyDescent="0.25">
      <c r="A4" s="17" t="s">
        <v>12</v>
      </c>
      <c r="B4" s="2"/>
      <c r="C4" s="12">
        <v>78</v>
      </c>
      <c r="D4" s="5"/>
      <c r="E4" s="3"/>
      <c r="F4" s="5"/>
      <c r="G4" s="1"/>
      <c r="H4" s="6" t="s">
        <v>13</v>
      </c>
      <c r="I4" s="7"/>
      <c r="J4" s="8"/>
      <c r="K4" s="8"/>
      <c r="L4" s="10"/>
      <c r="M4" s="9"/>
      <c r="N4" s="9"/>
      <c r="O4" s="8"/>
      <c r="P4" s="24" t="s">
        <v>14</v>
      </c>
      <c r="Q4" s="22"/>
      <c r="R4" s="22"/>
      <c r="S4" s="22"/>
      <c r="T4" s="22"/>
      <c r="U4" s="22"/>
      <c r="V4" s="22"/>
      <c r="W4" s="22"/>
      <c r="X4" s="22"/>
      <c r="Y4" s="22"/>
      <c r="Z4" s="22"/>
      <c r="AA4" s="22"/>
      <c r="AB4" s="23"/>
      <c r="AC4" s="23"/>
      <c r="AD4" s="23"/>
      <c r="AE4" s="23"/>
      <c r="AF4" s="23"/>
    </row>
    <row r="5" spans="1:102" ht="15.75" hidden="1" customHeight="1" x14ac:dyDescent="0.25">
      <c r="A5" s="1"/>
      <c r="B5" s="2"/>
      <c r="C5" s="4"/>
      <c r="D5" s="5"/>
      <c r="E5" s="3"/>
      <c r="F5" s="5"/>
      <c r="G5" s="1"/>
      <c r="H5" s="6"/>
      <c r="I5" s="7"/>
      <c r="J5" s="8"/>
      <c r="K5" s="8"/>
      <c r="L5" s="10"/>
      <c r="M5" s="9"/>
      <c r="N5" s="9"/>
      <c r="O5" s="8"/>
      <c r="P5" s="22"/>
      <c r="Q5" s="22"/>
      <c r="R5" s="22"/>
      <c r="S5" s="22"/>
      <c r="T5" s="22"/>
      <c r="U5" s="22"/>
      <c r="V5" s="22"/>
      <c r="W5" s="22"/>
      <c r="X5" s="22"/>
      <c r="Y5" s="22"/>
      <c r="Z5" s="22"/>
      <c r="AA5" s="22"/>
      <c r="AB5" s="23"/>
      <c r="AC5" s="23"/>
      <c r="AD5" s="23"/>
      <c r="AE5" s="23"/>
      <c r="AF5" s="23"/>
    </row>
    <row r="6" spans="1:102" ht="15.75" hidden="1" customHeight="1" x14ac:dyDescent="0.25">
      <c r="B6" s="2"/>
      <c r="C6" s="4"/>
      <c r="D6" s="5"/>
      <c r="E6" s="3"/>
      <c r="F6" s="5"/>
      <c r="G6" s="1"/>
      <c r="H6" s="6"/>
      <c r="I6" s="7"/>
      <c r="J6" s="8"/>
      <c r="K6" s="8"/>
      <c r="L6" s="10"/>
      <c r="M6" s="9"/>
      <c r="N6" s="9"/>
      <c r="O6" s="8"/>
      <c r="P6" s="22"/>
      <c r="Q6" s="22"/>
      <c r="R6" s="22"/>
      <c r="S6" s="22"/>
      <c r="T6" s="22"/>
      <c r="U6" s="22"/>
      <c r="V6" s="22"/>
      <c r="W6" s="22"/>
      <c r="X6" s="22"/>
      <c r="Y6" s="22"/>
      <c r="Z6" s="22"/>
      <c r="AA6" s="22"/>
      <c r="AB6" s="23"/>
      <c r="AC6" s="23"/>
      <c r="AD6" s="23"/>
      <c r="AE6" s="23"/>
      <c r="AF6" s="23"/>
    </row>
    <row r="7" spans="1:102" ht="8.25" customHeight="1" x14ac:dyDescent="0.25">
      <c r="A7" s="1"/>
      <c r="B7" s="2"/>
      <c r="C7" s="4"/>
      <c r="D7" s="5"/>
      <c r="E7" s="3"/>
      <c r="F7" s="5"/>
      <c r="G7" s="1"/>
      <c r="H7" s="6"/>
      <c r="I7" s="7"/>
      <c r="J7" s="8"/>
      <c r="K7" s="8"/>
      <c r="L7" s="10"/>
      <c r="M7" s="9"/>
      <c r="N7" s="9"/>
      <c r="O7" s="8"/>
      <c r="P7" s="22"/>
      <c r="Q7" s="22"/>
      <c r="R7" s="22"/>
      <c r="S7" s="22"/>
      <c r="T7" s="22"/>
      <c r="U7" s="22"/>
      <c r="V7" s="22"/>
      <c r="W7" s="22"/>
      <c r="X7" s="22"/>
      <c r="Y7" s="22"/>
      <c r="Z7" s="22"/>
      <c r="AA7" s="22"/>
      <c r="AB7" s="23"/>
      <c r="AC7" s="23"/>
      <c r="AD7" s="23"/>
      <c r="AE7" s="23"/>
      <c r="AF7" s="23"/>
    </row>
    <row r="8" spans="1:102" ht="23.25" customHeight="1" thickBot="1" x14ac:dyDescent="0.35">
      <c r="A8" s="73" t="s">
        <v>15</v>
      </c>
      <c r="B8" s="75" t="s">
        <v>16</v>
      </c>
      <c r="C8" s="77" t="s">
        <v>17</v>
      </c>
      <c r="D8" s="11"/>
      <c r="E8" s="80" t="s">
        <v>18</v>
      </c>
      <c r="F8" s="11"/>
      <c r="G8" s="82" t="s">
        <v>19</v>
      </c>
      <c r="H8" s="83"/>
      <c r="I8" s="83"/>
      <c r="J8" s="84"/>
      <c r="K8" s="13"/>
      <c r="L8" s="95" t="s">
        <v>20</v>
      </c>
      <c r="M8" s="95"/>
      <c r="N8" s="95"/>
      <c r="O8" s="13"/>
      <c r="P8" s="25" t="s">
        <v>21</v>
      </c>
      <c r="Q8" s="26"/>
      <c r="R8" s="26"/>
      <c r="S8" s="26"/>
      <c r="T8" s="26"/>
      <c r="U8" s="26"/>
      <c r="V8" s="26"/>
      <c r="W8" s="26"/>
      <c r="X8" s="26"/>
      <c r="Y8" s="26"/>
      <c r="Z8" s="26"/>
      <c r="AA8" s="26"/>
      <c r="AB8" s="26"/>
      <c r="AC8" s="26"/>
      <c r="AD8" s="26"/>
      <c r="AE8" s="26"/>
      <c r="AF8" s="26"/>
      <c r="AG8" s="27"/>
      <c r="AH8" s="26"/>
      <c r="AI8" s="26"/>
      <c r="AJ8" s="26"/>
      <c r="AK8" s="26"/>
      <c r="AL8" s="26"/>
      <c r="AM8" s="26"/>
      <c r="AN8" s="26"/>
      <c r="AO8" s="26"/>
      <c r="AP8" s="26"/>
      <c r="AQ8" s="26"/>
      <c r="AR8" s="26"/>
      <c r="AS8" s="27"/>
      <c r="AT8" s="69" t="s">
        <v>22</v>
      </c>
      <c r="AU8" s="65" t="s">
        <v>23</v>
      </c>
      <c r="AV8" s="66"/>
      <c r="AW8" s="66"/>
      <c r="AX8" s="66"/>
      <c r="AY8" s="66"/>
      <c r="AZ8" s="66"/>
      <c r="BA8" s="66"/>
      <c r="BB8" s="66"/>
      <c r="BC8" s="66"/>
      <c r="BD8" s="66"/>
      <c r="BE8" s="69" t="s">
        <v>24</v>
      </c>
      <c r="BF8" s="71" t="s">
        <v>25</v>
      </c>
      <c r="BG8" s="71" t="s">
        <v>26</v>
      </c>
      <c r="BH8" s="69" t="s">
        <v>27</v>
      </c>
      <c r="BI8" s="53" t="s">
        <v>28</v>
      </c>
      <c r="BJ8" s="28"/>
      <c r="BK8" s="56" t="s">
        <v>29</v>
      </c>
      <c r="BL8" s="56"/>
      <c r="BM8" s="56"/>
      <c r="BN8" s="56"/>
      <c r="BO8" s="56"/>
      <c r="BP8" s="56"/>
      <c r="BQ8" s="56"/>
      <c r="BR8" s="56"/>
      <c r="BS8" s="56"/>
      <c r="BT8" s="56"/>
      <c r="BU8" s="57" t="s">
        <v>30</v>
      </c>
      <c r="BV8" s="28"/>
      <c r="BW8" s="59" t="s">
        <v>31</v>
      </c>
      <c r="BX8" s="60"/>
      <c r="BY8" s="60"/>
      <c r="BZ8" s="60"/>
      <c r="CA8" s="60"/>
      <c r="CB8" s="60"/>
      <c r="CC8" s="60"/>
      <c r="CD8" s="60"/>
      <c r="CE8" s="60"/>
      <c r="CF8" s="60"/>
      <c r="CG8" s="61"/>
      <c r="CH8" s="57" t="s">
        <v>32</v>
      </c>
      <c r="CJ8" s="49" t="s">
        <v>33</v>
      </c>
      <c r="CK8" s="49" t="s">
        <v>34</v>
      </c>
      <c r="CM8" s="29" t="s">
        <v>35</v>
      </c>
    </row>
    <row r="9" spans="1:102" ht="20.25" customHeight="1" thickTop="1" thickBot="1" x14ac:dyDescent="0.3">
      <c r="A9" s="73"/>
      <c r="B9" s="75"/>
      <c r="C9" s="77"/>
      <c r="D9" s="11"/>
      <c r="E9" s="81"/>
      <c r="F9" s="11"/>
      <c r="G9" s="85" t="s">
        <v>36</v>
      </c>
      <c r="H9" s="87" t="s">
        <v>37</v>
      </c>
      <c r="I9" s="88" t="s">
        <v>38</v>
      </c>
      <c r="J9" s="89" t="s">
        <v>39</v>
      </c>
      <c r="K9" s="13"/>
      <c r="L9" s="90" t="s">
        <v>40</v>
      </c>
      <c r="M9" s="92" t="s">
        <v>25</v>
      </c>
      <c r="N9" s="93" t="s">
        <v>41</v>
      </c>
      <c r="O9" s="13"/>
      <c r="P9" s="50">
        <v>1</v>
      </c>
      <c r="Q9" s="51"/>
      <c r="R9" s="52"/>
      <c r="S9" s="50">
        <v>2</v>
      </c>
      <c r="T9" s="51"/>
      <c r="U9" s="52"/>
      <c r="V9" s="50">
        <v>3</v>
      </c>
      <c r="W9" s="51"/>
      <c r="X9" s="52"/>
      <c r="Y9" s="50">
        <v>4</v>
      </c>
      <c r="Z9" s="51"/>
      <c r="AA9" s="52"/>
      <c r="AB9" s="50">
        <v>5</v>
      </c>
      <c r="AC9" s="51"/>
      <c r="AD9" s="52"/>
      <c r="AE9" s="50">
        <v>6</v>
      </c>
      <c r="AF9" s="51"/>
      <c r="AG9" s="52"/>
      <c r="AH9" s="50">
        <v>7</v>
      </c>
      <c r="AI9" s="51"/>
      <c r="AJ9" s="52"/>
      <c r="AK9" s="50">
        <v>8</v>
      </c>
      <c r="AL9" s="51"/>
      <c r="AM9" s="52"/>
      <c r="AN9" s="50">
        <v>9</v>
      </c>
      <c r="AO9" s="51"/>
      <c r="AP9" s="52"/>
      <c r="AQ9" s="50">
        <v>10</v>
      </c>
      <c r="AR9" s="51"/>
      <c r="AS9" s="52"/>
      <c r="AT9" s="70"/>
      <c r="AU9" s="67"/>
      <c r="AV9" s="68"/>
      <c r="AW9" s="68"/>
      <c r="AX9" s="68"/>
      <c r="AY9" s="68"/>
      <c r="AZ9" s="68"/>
      <c r="BA9" s="68"/>
      <c r="BB9" s="68"/>
      <c r="BC9" s="68"/>
      <c r="BD9" s="68"/>
      <c r="BE9" s="70"/>
      <c r="BF9" s="72"/>
      <c r="BG9" s="72"/>
      <c r="BH9" s="70"/>
      <c r="BI9" s="54"/>
      <c r="BJ9" s="28"/>
      <c r="BK9" s="56"/>
      <c r="BL9" s="56"/>
      <c r="BM9" s="56"/>
      <c r="BN9" s="56"/>
      <c r="BO9" s="56"/>
      <c r="BP9" s="56"/>
      <c r="BQ9" s="56"/>
      <c r="BR9" s="56"/>
      <c r="BS9" s="56"/>
      <c r="BT9" s="56"/>
      <c r="BU9" s="57"/>
      <c r="BV9" s="28"/>
      <c r="BW9" s="62"/>
      <c r="BX9" s="63"/>
      <c r="BY9" s="63"/>
      <c r="BZ9" s="63"/>
      <c r="CA9" s="63"/>
      <c r="CB9" s="63"/>
      <c r="CC9" s="63"/>
      <c r="CD9" s="63"/>
      <c r="CE9" s="63"/>
      <c r="CF9" s="63"/>
      <c r="CG9" s="64"/>
      <c r="CH9" s="57"/>
      <c r="CJ9" s="49"/>
      <c r="CK9" s="49"/>
      <c r="CM9" s="30" t="s">
        <v>42</v>
      </c>
      <c r="CN9" s="31" t="s">
        <v>43</v>
      </c>
      <c r="CW9" s="20">
        <v>0</v>
      </c>
      <c r="CX9" s="20" t="str">
        <f>(IF(CN10="","","Perlu tingkatkan pemahaman  "))&amp;(IF(CN10="","",CN10&amp;", "))&amp;(IF(CN11="","",CN11&amp;", "))&amp;(IF(CN12="","",CN12&amp;", "))&amp;(IF(CN13="","",CN13&amp;", "))&amp;(IF(CN14="","",CN14&amp;", "))&amp;(IF(CN15="","",CN15&amp;", "))&amp;(IF(CN16="","",CN16&amp;", "))&amp;(IF(CN17="","",CN17&amp;", "))&amp;(IF(CN18="","",CN18&amp;", "))&amp;(IF(CN19="","",CN19&amp;"."))</f>
        <v xml:space="preserve">Perlu tingkatkan pemahaman  Menyampaikan sambutan dalam bentuk  pasrah penganten atau panampi pasrah penganten dalam upacara adat pengantin Jawa, Membaca nyaring wacana berhuruf Jawa 20-50 kalimat, Menulis naskah drama atau sandiwara, </v>
      </c>
    </row>
    <row r="10" spans="1:102" ht="24" customHeight="1" thickTop="1" x14ac:dyDescent="0.25">
      <c r="A10" s="74"/>
      <c r="B10" s="76"/>
      <c r="C10" s="78"/>
      <c r="D10" s="11"/>
      <c r="E10" s="81"/>
      <c r="F10" s="11"/>
      <c r="G10" s="86"/>
      <c r="H10" s="87"/>
      <c r="I10" s="88"/>
      <c r="J10" s="89"/>
      <c r="K10" s="13"/>
      <c r="L10" s="91"/>
      <c r="M10" s="90"/>
      <c r="N10" s="94"/>
      <c r="O10" s="13"/>
      <c r="P10" s="32" t="s">
        <v>44</v>
      </c>
      <c r="Q10" s="32" t="s">
        <v>45</v>
      </c>
      <c r="R10" s="32" t="s">
        <v>46</v>
      </c>
      <c r="S10" s="32" t="s">
        <v>44</v>
      </c>
      <c r="T10" s="32" t="s">
        <v>45</v>
      </c>
      <c r="U10" s="32" t="s">
        <v>47</v>
      </c>
      <c r="V10" s="32" t="s">
        <v>44</v>
      </c>
      <c r="W10" s="32" t="s">
        <v>45</v>
      </c>
      <c r="X10" s="32" t="s">
        <v>48</v>
      </c>
      <c r="Y10" s="32" t="s">
        <v>44</v>
      </c>
      <c r="Z10" s="32" t="s">
        <v>45</v>
      </c>
      <c r="AA10" s="32" t="s">
        <v>49</v>
      </c>
      <c r="AB10" s="32" t="s">
        <v>44</v>
      </c>
      <c r="AC10" s="32" t="s">
        <v>45</v>
      </c>
      <c r="AD10" s="32" t="s">
        <v>50</v>
      </c>
      <c r="AE10" s="32" t="s">
        <v>44</v>
      </c>
      <c r="AF10" s="32" t="s">
        <v>45</v>
      </c>
      <c r="AG10" s="32" t="s">
        <v>51</v>
      </c>
      <c r="AH10" s="32" t="s">
        <v>44</v>
      </c>
      <c r="AI10" s="32" t="s">
        <v>45</v>
      </c>
      <c r="AJ10" s="32" t="s">
        <v>52</v>
      </c>
      <c r="AK10" s="32" t="s">
        <v>44</v>
      </c>
      <c r="AL10" s="32" t="s">
        <v>45</v>
      </c>
      <c r="AM10" s="32" t="s">
        <v>53</v>
      </c>
      <c r="AN10" s="32" t="s">
        <v>44</v>
      </c>
      <c r="AO10" s="32" t="s">
        <v>45</v>
      </c>
      <c r="AP10" s="32" t="s">
        <v>54</v>
      </c>
      <c r="AQ10" s="32" t="s">
        <v>44</v>
      </c>
      <c r="AR10" s="32" t="s">
        <v>45</v>
      </c>
      <c r="AS10" s="33" t="s">
        <v>55</v>
      </c>
      <c r="AT10" s="70"/>
      <c r="AU10" s="32">
        <v>1</v>
      </c>
      <c r="AV10" s="32">
        <v>2</v>
      </c>
      <c r="AW10" s="32">
        <v>3</v>
      </c>
      <c r="AX10" s="32">
        <v>4</v>
      </c>
      <c r="AY10" s="32">
        <v>5</v>
      </c>
      <c r="AZ10" s="32">
        <v>6</v>
      </c>
      <c r="BA10" s="32">
        <v>7</v>
      </c>
      <c r="BB10" s="32">
        <v>8</v>
      </c>
      <c r="BC10" s="32">
        <v>9</v>
      </c>
      <c r="BD10" s="32">
        <v>10</v>
      </c>
      <c r="BE10" s="70"/>
      <c r="BF10" s="72"/>
      <c r="BG10" s="72"/>
      <c r="BH10" s="70"/>
      <c r="BI10" s="55"/>
      <c r="BJ10" s="28"/>
      <c r="BK10" s="34">
        <v>1</v>
      </c>
      <c r="BL10" s="34">
        <v>2</v>
      </c>
      <c r="BM10" s="34">
        <v>3</v>
      </c>
      <c r="BN10" s="34">
        <v>4</v>
      </c>
      <c r="BO10" s="34">
        <v>5</v>
      </c>
      <c r="BP10" s="34">
        <v>6</v>
      </c>
      <c r="BQ10" s="34">
        <v>7</v>
      </c>
      <c r="BR10" s="34">
        <v>8</v>
      </c>
      <c r="BS10" s="34">
        <v>9</v>
      </c>
      <c r="BT10" s="34">
        <v>10</v>
      </c>
      <c r="BU10" s="58"/>
      <c r="BV10" s="28"/>
      <c r="BW10" s="34">
        <v>1</v>
      </c>
      <c r="BX10" s="34">
        <v>2</v>
      </c>
      <c r="BY10" s="34">
        <v>3</v>
      </c>
      <c r="BZ10" s="34">
        <v>4</v>
      </c>
      <c r="CA10" s="34">
        <v>5</v>
      </c>
      <c r="CB10" s="34">
        <v>6</v>
      </c>
      <c r="CC10" s="34">
        <v>7</v>
      </c>
      <c r="CD10" s="34">
        <v>8</v>
      </c>
      <c r="CE10" s="34">
        <v>9</v>
      </c>
      <c r="CF10" s="34">
        <v>10</v>
      </c>
      <c r="CG10" s="34" t="s">
        <v>56</v>
      </c>
      <c r="CH10" s="58"/>
      <c r="CJ10" s="49"/>
      <c r="CK10" s="49"/>
      <c r="CM10" s="35">
        <v>1</v>
      </c>
      <c r="CN10" s="48" t="s">
        <v>211</v>
      </c>
      <c r="CW10" s="20">
        <v>1</v>
      </c>
      <c r="CX10" s="20" t="str">
        <f>(IF(CN11="","","Sudah memahami tentang "))&amp;(IF(CN11="","",CN11&amp;", "))&amp;(IF(CN12="","",CN12&amp;", "))&amp;(IF(CN13="","",CN13&amp;", "))&amp;(IF(CN14="","",CN14&amp;", "))&amp;(IF(CN15="","",CN15&amp;", "))&amp;(IF(CN16="","",CN16&amp;", "))&amp;(IF(CN17="","",CN17&amp;", "))&amp;(IF(CN18="","",CN18&amp;", "))&amp;(IF(CN19="","",CN19&amp;", "))&amp;(IF(CN10="","","Perlu tingkatkan pemahaman  "&amp;CN10&amp;"."))</f>
        <v>Sudah memahami tentang Membaca nyaring wacana berhuruf Jawa 20-50 kalimat, Menulis naskah drama atau sandiwara, Perlu tingkatkan pemahaman  Menyampaikan sambutan dalam bentuk  pasrah penganten atau panampi pasrah penganten dalam upacara adat pengantin Jawa.</v>
      </c>
    </row>
    <row r="11" spans="1:102" x14ac:dyDescent="0.25">
      <c r="A11" s="14">
        <v>1</v>
      </c>
      <c r="B11" s="14">
        <v>9834</v>
      </c>
      <c r="C11" s="14" t="s">
        <v>119</v>
      </c>
      <c r="E11" s="31">
        <f t="shared" ref="E11:E50" si="0">G11</f>
        <v>82</v>
      </c>
      <c r="F11" s="20"/>
      <c r="G11" s="31">
        <f t="shared" ref="G11:G50" si="1">IF(BI11="","",BI11)</f>
        <v>82</v>
      </c>
      <c r="H11" s="31">
        <f t="shared" ref="H11:H50" si="2">IF(BU11="","",BU11)</f>
        <v>81</v>
      </c>
      <c r="I11" s="31" t="str">
        <f t="shared" ref="I11:I50" si="3">IF(CH11="","",CH11)</f>
        <v>B</v>
      </c>
      <c r="J11" s="31" t="str">
        <f t="shared" ref="J11:J50" si="4">IF(CK11="","",CK11)</f>
        <v xml:space="preserve">Sudah memahami tentang Menyampaikan sambutan dalam bentuk  pasrah penganten atau panampi pasrah penganten dalam upacara adat pengantin Jawa, Membaca nyaring wacana berhuruf Jawa 20-50 kalimat, Menulis naskah drama atau sandiwara, </v>
      </c>
      <c r="K11" s="20"/>
      <c r="L11" s="31">
        <f t="shared" ref="L11:L50" si="5">IF(AT11="","",AT11)</f>
        <v>83</v>
      </c>
      <c r="M11" s="31">
        <f t="shared" ref="M11:M50" si="6">IF(BF11="","",BF11)</f>
        <v>80</v>
      </c>
      <c r="N11" s="31">
        <f t="shared" ref="N11:N50" si="7">IF(BG11="","",BG11)</f>
        <v>76</v>
      </c>
      <c r="P11" s="36">
        <v>85</v>
      </c>
      <c r="Q11" s="36"/>
      <c r="R11" s="37">
        <f t="shared" ref="R11:R50" si="8">IF(P11="","",IF(P11&gt;=$C$4,P11,IF(Q11&gt;=$C$4,$C$4,MAX(P11:Q11))))</f>
        <v>85</v>
      </c>
      <c r="S11" s="36">
        <v>85</v>
      </c>
      <c r="T11" s="36"/>
      <c r="U11" s="37">
        <f t="shared" ref="U11:U50" si="9">IF(S11="","",IF(S11&gt;=$C$4,S11,IF(T11&gt;=$C$4,$C$4,MAX(S11:T11))))</f>
        <v>85</v>
      </c>
      <c r="V11" s="36">
        <v>80</v>
      </c>
      <c r="W11" s="36"/>
      <c r="X11" s="37">
        <f t="shared" ref="X11:X50" si="10">IF(V11="","",IF(V11&gt;=$C$4,V11,IF(W11&gt;=$C$4,$C$4,MAX(V11:W11))))</f>
        <v>80</v>
      </c>
      <c r="Y11" s="36"/>
      <c r="Z11" s="36"/>
      <c r="AA11" s="37" t="str">
        <f t="shared" ref="AA11:AA50" si="11">IF(Y11="","",IF(Y11&gt;=$C$4,Y11,IF(Z11&gt;=$C$4,$C$4,MAX(Y11:Z11))))</f>
        <v/>
      </c>
      <c r="AB11" s="36"/>
      <c r="AC11" s="36"/>
      <c r="AD11" s="37" t="str">
        <f t="shared" ref="AD11:AD50" si="12">IF(AB11="","",IF(AB11&gt;=$C$4,AB11,IF(AC11&gt;=$C$4,$C$4,MAX(AB11:AC11))))</f>
        <v/>
      </c>
      <c r="AE11" s="36"/>
      <c r="AF11" s="36"/>
      <c r="AG11" s="37" t="str">
        <f t="shared" ref="AG11:AG50" si="13">IF(AE11="","",IF(AE11&gt;=$C$4,AE11,IF(AF11&gt;=$C$4,$C$4,MAX(AE11:AF11))))</f>
        <v/>
      </c>
      <c r="AH11" s="36"/>
      <c r="AI11" s="36"/>
      <c r="AJ11" s="37" t="str">
        <f t="shared" ref="AJ11:AJ50" si="14">IF(AH11="","",IF(AH11&gt;=$C$4,AH11,IF(AI11&gt;=$C$4,$C$4,MAX(AH11:AI11))))</f>
        <v/>
      </c>
      <c r="AK11" s="36"/>
      <c r="AL11" s="36"/>
      <c r="AM11" s="37" t="str">
        <f t="shared" ref="AM11:AM50" si="15">IF(AK11="","",IF(AK11&gt;=$C$4,AK11,IF(AL11&gt;=$C$4,$C$4,MAX(AK11:AL11))))</f>
        <v/>
      </c>
      <c r="AN11" s="36"/>
      <c r="AO11" s="36"/>
      <c r="AP11" s="37" t="str">
        <f t="shared" ref="AP11:AP50" si="16">IF(AN11="","",IF(AN11&gt;=$C$4,AN11,IF(AO11&gt;=$C$4,$C$4,MAX(AN11:AO11))))</f>
        <v/>
      </c>
      <c r="AQ11" s="36"/>
      <c r="AR11" s="36"/>
      <c r="AS11" s="37" t="str">
        <f t="shared" ref="AS11:AS50" si="17">IF(AQ11="","",IF(AQ11&gt;=$C$4,AQ11,IF(AR11&gt;=$C$4,$C$4,MAX(AQ11:AR11))))</f>
        <v/>
      </c>
      <c r="AT11" s="37">
        <f t="shared" ref="AT11:AT50" si="18">IF(R11="","",ROUND(AVERAGE(R11,U11,AJ11,AM11,AP11,AS11,X11,AA11,AD11,AG11),0))</f>
        <v>83</v>
      </c>
      <c r="AU11" s="36">
        <v>80</v>
      </c>
      <c r="AV11" s="36">
        <v>85</v>
      </c>
      <c r="AW11" s="36">
        <v>85</v>
      </c>
      <c r="AX11" s="36"/>
      <c r="AY11" s="36"/>
      <c r="AZ11" s="36"/>
      <c r="BA11" s="36"/>
      <c r="BB11" s="36"/>
      <c r="BC11" s="36"/>
      <c r="BD11" s="36"/>
      <c r="BE11" s="37">
        <f t="shared" ref="BE11:BE50" si="19">IF(AU11="","",ROUND(AVERAGE(AU11:BD11),0))</f>
        <v>83</v>
      </c>
      <c r="BF11" s="36">
        <v>80</v>
      </c>
      <c r="BG11" s="36">
        <v>76</v>
      </c>
      <c r="BH11" s="38">
        <f t="shared" ref="BH11:BH50" si="20">IF(AT11="","",IF(BF11="",AVERAGE(AT11,BE11),(2*(SUM(AT11,BE11))+AVERAGE(BF11:BG11))/5))</f>
        <v>82</v>
      </c>
      <c r="BI11" s="39">
        <f t="shared" ref="BI11:BI50" si="21">IF(BH11="","",ROUND(BH11,0))</f>
        <v>82</v>
      </c>
      <c r="BJ11" s="40"/>
      <c r="BK11" s="36">
        <v>80</v>
      </c>
      <c r="BL11" s="36">
        <v>83</v>
      </c>
      <c r="BM11" s="36">
        <v>80</v>
      </c>
      <c r="BN11" s="36"/>
      <c r="BO11" s="36"/>
      <c r="BP11" s="36"/>
      <c r="BQ11" s="36"/>
      <c r="BR11" s="36"/>
      <c r="BS11" s="36"/>
      <c r="BT11" s="36"/>
      <c r="BU11" s="41">
        <f t="shared" ref="BU11:BU50" si="22">IF(BK11="","",ROUND(AVERAGE(BK11:BT11),0))</f>
        <v>81</v>
      </c>
      <c r="BV11" s="40"/>
      <c r="BW11" s="36">
        <v>85</v>
      </c>
      <c r="BX11" s="36"/>
      <c r="BY11" s="36"/>
      <c r="BZ11" s="36"/>
      <c r="CA11" s="36"/>
      <c r="CB11" s="36"/>
      <c r="CC11" s="36"/>
      <c r="CD11" s="36"/>
      <c r="CE11" s="36"/>
      <c r="CF11" s="36"/>
      <c r="CG11" s="37">
        <f t="shared" ref="CG11:CG50" si="23">IF(BW11="","",ROUND(AVERAGE(BW11:CF11),0))</f>
        <v>85</v>
      </c>
      <c r="CH11" s="42" t="str">
        <f t="shared" ref="CH11:CH50" si="24">IF(CG11="","",IF(CG11&gt;=86,"A",IF(CG11&gt;=71,"B",IF(CG11&gt;=56,"C",IF(CG11&gt;=41,"D","E")))))</f>
        <v>B</v>
      </c>
      <c r="CI11" s="43"/>
      <c r="CJ11" s="45">
        <v>11</v>
      </c>
      <c r="CK11" s="44" t="str">
        <f t="shared" ref="CK11:CK50" si="25">IF(CJ11="","",VLOOKUP(CJ11,$CW$9:$CX$20,2,0))</f>
        <v xml:space="preserve">Sudah memahami tentang Menyampaikan sambutan dalam bentuk  pasrah penganten atau panampi pasrah penganten dalam upacara adat pengantin Jawa, Membaca nyaring wacana berhuruf Jawa 20-50 kalimat, Menulis naskah drama atau sandiwara, </v>
      </c>
      <c r="CM11" s="35">
        <v>2</v>
      </c>
      <c r="CN11" s="47" t="s">
        <v>212</v>
      </c>
      <c r="CW11" s="20">
        <v>2</v>
      </c>
      <c r="CX11" s="20" t="str">
        <f>(IF(CN10="","","Sudah memahami tentang "))&amp;(IF(CN10="","",CN10&amp;", "))&amp;(IF(CN12="","",CN12&amp;", "))&amp;(IF(CN13="","",CN13&amp;", "))&amp;(IF(CN14="","",CN14&amp;", "))&amp;(IF(CN15="","",CN15&amp;", "))&amp;(IF(CN16="","",CN16&amp;", "))&amp;(IF(CN17="","",CN17&amp;", "))&amp;(IF(CN18="","",CN18&amp;", "))&amp;(IF(CN19="","",CN19&amp;", "))&amp;(IF(CN11="","","Perlu tingkatkan pemahaman  "&amp;CN11&amp;"."))</f>
        <v>Sudah memahami tentang Menyampaikan sambutan dalam bentuk  pasrah penganten atau panampi pasrah penganten dalam upacara adat pengantin Jawa, Menulis naskah drama atau sandiwara, Perlu tingkatkan pemahaman  Membaca nyaring wacana berhuruf Jawa 20-50 kalimat.</v>
      </c>
    </row>
    <row r="12" spans="1:102" x14ac:dyDescent="0.25">
      <c r="A12" s="14">
        <v>2</v>
      </c>
      <c r="B12" s="14">
        <v>9848</v>
      </c>
      <c r="C12" s="14" t="s">
        <v>120</v>
      </c>
      <c r="E12" s="31">
        <f t="shared" si="0"/>
        <v>83</v>
      </c>
      <c r="F12" s="20"/>
      <c r="G12" s="31">
        <f t="shared" si="1"/>
        <v>83</v>
      </c>
      <c r="H12" s="31">
        <f t="shared" si="2"/>
        <v>88</v>
      </c>
      <c r="I12" s="31" t="str">
        <f t="shared" si="3"/>
        <v>B</v>
      </c>
      <c r="J12" s="31" t="str">
        <f t="shared" si="4"/>
        <v xml:space="preserve">Sudah memahami tentang Menyampaikan sambutan dalam bentuk  pasrah penganten atau panampi pasrah penganten dalam upacara adat pengantin Jawa, Membaca nyaring wacana berhuruf Jawa 20-50 kalimat, Menulis naskah drama atau sandiwara, </v>
      </c>
      <c r="K12" s="20"/>
      <c r="L12" s="31">
        <f t="shared" si="5"/>
        <v>83</v>
      </c>
      <c r="M12" s="31">
        <f t="shared" si="6"/>
        <v>85</v>
      </c>
      <c r="N12" s="31">
        <f t="shared" si="7"/>
        <v>74</v>
      </c>
      <c r="P12" s="46">
        <v>85</v>
      </c>
      <c r="Q12" s="36"/>
      <c r="R12" s="37">
        <f t="shared" si="8"/>
        <v>85</v>
      </c>
      <c r="S12" s="36">
        <v>85</v>
      </c>
      <c r="T12" s="36"/>
      <c r="U12" s="37">
        <f t="shared" si="9"/>
        <v>85</v>
      </c>
      <c r="V12" s="36">
        <v>80</v>
      </c>
      <c r="W12" s="36"/>
      <c r="X12" s="37">
        <f t="shared" si="10"/>
        <v>80</v>
      </c>
      <c r="Y12" s="36"/>
      <c r="Z12" s="36"/>
      <c r="AA12" s="37" t="str">
        <f t="shared" si="11"/>
        <v/>
      </c>
      <c r="AB12" s="36"/>
      <c r="AC12" s="36"/>
      <c r="AD12" s="37" t="str">
        <f t="shared" si="12"/>
        <v/>
      </c>
      <c r="AE12" s="36"/>
      <c r="AF12" s="36"/>
      <c r="AG12" s="37" t="str">
        <f t="shared" si="13"/>
        <v/>
      </c>
      <c r="AH12" s="36"/>
      <c r="AI12" s="36"/>
      <c r="AJ12" s="37" t="str">
        <f t="shared" si="14"/>
        <v/>
      </c>
      <c r="AK12" s="36"/>
      <c r="AL12" s="36"/>
      <c r="AM12" s="37" t="str">
        <f t="shared" si="15"/>
        <v/>
      </c>
      <c r="AN12" s="36"/>
      <c r="AO12" s="36"/>
      <c r="AP12" s="37" t="str">
        <f t="shared" si="16"/>
        <v/>
      </c>
      <c r="AQ12" s="36"/>
      <c r="AR12" s="36"/>
      <c r="AS12" s="37" t="str">
        <f t="shared" si="17"/>
        <v/>
      </c>
      <c r="AT12" s="37">
        <f t="shared" si="18"/>
        <v>83</v>
      </c>
      <c r="AU12" s="36">
        <v>85</v>
      </c>
      <c r="AV12" s="36">
        <v>85</v>
      </c>
      <c r="AW12" s="36">
        <v>85</v>
      </c>
      <c r="AX12" s="36"/>
      <c r="AY12" s="36"/>
      <c r="AZ12" s="36"/>
      <c r="BA12" s="36"/>
      <c r="BB12" s="36"/>
      <c r="BC12" s="36"/>
      <c r="BD12" s="36"/>
      <c r="BE12" s="37">
        <f t="shared" si="19"/>
        <v>85</v>
      </c>
      <c r="BF12" s="36">
        <v>85</v>
      </c>
      <c r="BG12" s="36">
        <v>74</v>
      </c>
      <c r="BH12" s="38">
        <f t="shared" si="20"/>
        <v>83.1</v>
      </c>
      <c r="BI12" s="39">
        <f t="shared" si="21"/>
        <v>83</v>
      </c>
      <c r="BJ12" s="40"/>
      <c r="BK12" s="36">
        <v>90</v>
      </c>
      <c r="BL12" s="36">
        <v>85</v>
      </c>
      <c r="BM12" s="36">
        <v>90</v>
      </c>
      <c r="BN12" s="36"/>
      <c r="BO12" s="36"/>
      <c r="BP12" s="36"/>
      <c r="BQ12" s="36"/>
      <c r="BR12" s="36"/>
      <c r="BS12" s="36"/>
      <c r="BT12" s="36"/>
      <c r="BU12" s="41">
        <f t="shared" si="22"/>
        <v>88</v>
      </c>
      <c r="BV12" s="40"/>
      <c r="BW12" s="36">
        <v>85</v>
      </c>
      <c r="BX12" s="36"/>
      <c r="BY12" s="36"/>
      <c r="BZ12" s="36"/>
      <c r="CA12" s="36"/>
      <c r="CB12" s="36"/>
      <c r="CC12" s="36"/>
      <c r="CD12" s="36"/>
      <c r="CE12" s="36"/>
      <c r="CF12" s="36"/>
      <c r="CG12" s="37">
        <f t="shared" si="23"/>
        <v>85</v>
      </c>
      <c r="CH12" s="42" t="str">
        <f t="shared" si="24"/>
        <v>B</v>
      </c>
      <c r="CI12" s="43"/>
      <c r="CJ12" s="45">
        <v>11</v>
      </c>
      <c r="CK12" s="44" t="str">
        <f t="shared" si="25"/>
        <v xml:space="preserve">Sudah memahami tentang Menyampaikan sambutan dalam bentuk  pasrah penganten atau panampi pasrah penganten dalam upacara adat pengantin Jawa, Membaca nyaring wacana berhuruf Jawa 20-50 kalimat, Menulis naskah drama atau sandiwara, </v>
      </c>
      <c r="CM12" s="35">
        <v>3</v>
      </c>
      <c r="CN12" s="47" t="s">
        <v>213</v>
      </c>
      <c r="CW12" s="20">
        <v>3</v>
      </c>
      <c r="CX12" s="20" t="str">
        <f>(IF(CN10="","","Sudah memahami tentang "))&amp;(IF(CN10="","",CN10&amp;", "))&amp;(IF(CN11="","",CN11&amp;", "))&amp;(IF(CN13="","",CN13&amp;", "))&amp;(IF(CN14="","",CN14&amp;", "))&amp;(IF(CN15="","",CN15&amp;", "))&amp;(IF(CN16="","",CN16&amp;", "))&amp;(IF(CN17="","",CN17&amp;", "))&amp;(IF(CN18="","",CN18&amp;", "))&amp;(IF(CN19="","",CN19&amp;", "))&amp;(IF(CN12="","","Perlu tingkatkan pemahaman  "&amp;CN12&amp;"."))</f>
        <v>Sudah memahami tentang Menyampaikan sambutan dalam bentuk  pasrah penganten atau panampi pasrah penganten dalam upacara adat pengantin Jawa, Membaca nyaring wacana berhuruf Jawa 20-50 kalimat, Perlu tingkatkan pemahaman  Menulis naskah drama atau sandiwara.</v>
      </c>
    </row>
    <row r="13" spans="1:102" x14ac:dyDescent="0.25">
      <c r="A13" s="14">
        <v>3</v>
      </c>
      <c r="B13" s="14">
        <v>9862</v>
      </c>
      <c r="C13" s="14" t="s">
        <v>121</v>
      </c>
      <c r="E13" s="31">
        <f t="shared" si="0"/>
        <v>79</v>
      </c>
      <c r="F13" s="20"/>
      <c r="G13" s="31">
        <f t="shared" si="1"/>
        <v>79</v>
      </c>
      <c r="H13" s="31">
        <f t="shared" si="2"/>
        <v>83</v>
      </c>
      <c r="I13" s="31" t="str">
        <f t="shared" si="3"/>
        <v>B</v>
      </c>
      <c r="J13" s="31" t="str">
        <f t="shared" si="4"/>
        <v xml:space="preserve">Sudah memahami tentang Menyampaikan sambutan dalam bentuk  pasrah penganten atau panampi pasrah penganten dalam upacara adat pengantin Jawa, Membaca nyaring wacana berhuruf Jawa 20-50 kalimat, Menulis naskah drama atau sandiwara, </v>
      </c>
      <c r="K13" s="20"/>
      <c r="L13" s="31">
        <f t="shared" si="5"/>
        <v>83</v>
      </c>
      <c r="M13" s="31">
        <f t="shared" si="6"/>
        <v>80</v>
      </c>
      <c r="N13" s="31">
        <f t="shared" si="7"/>
        <v>50</v>
      </c>
      <c r="P13" s="36">
        <v>85</v>
      </c>
      <c r="Q13" s="36"/>
      <c r="R13" s="37">
        <f t="shared" si="8"/>
        <v>85</v>
      </c>
      <c r="S13" s="36">
        <v>85</v>
      </c>
      <c r="T13" s="36"/>
      <c r="U13" s="37">
        <f t="shared" si="9"/>
        <v>85</v>
      </c>
      <c r="V13" s="36">
        <v>80</v>
      </c>
      <c r="W13" s="36"/>
      <c r="X13" s="37">
        <f t="shared" si="10"/>
        <v>80</v>
      </c>
      <c r="Y13" s="36"/>
      <c r="Z13" s="36"/>
      <c r="AA13" s="37" t="str">
        <f t="shared" si="11"/>
        <v/>
      </c>
      <c r="AB13" s="36"/>
      <c r="AC13" s="36"/>
      <c r="AD13" s="37" t="str">
        <f t="shared" si="12"/>
        <v/>
      </c>
      <c r="AE13" s="36"/>
      <c r="AF13" s="36"/>
      <c r="AG13" s="37" t="str">
        <f t="shared" si="13"/>
        <v/>
      </c>
      <c r="AH13" s="36"/>
      <c r="AI13" s="36"/>
      <c r="AJ13" s="37" t="str">
        <f t="shared" si="14"/>
        <v/>
      </c>
      <c r="AK13" s="36"/>
      <c r="AL13" s="36"/>
      <c r="AM13" s="37" t="str">
        <f t="shared" si="15"/>
        <v/>
      </c>
      <c r="AN13" s="36"/>
      <c r="AO13" s="36"/>
      <c r="AP13" s="37" t="str">
        <f t="shared" si="16"/>
        <v/>
      </c>
      <c r="AQ13" s="36"/>
      <c r="AR13" s="36"/>
      <c r="AS13" s="37" t="str">
        <f t="shared" si="17"/>
        <v/>
      </c>
      <c r="AT13" s="37">
        <f t="shared" si="18"/>
        <v>83</v>
      </c>
      <c r="AU13" s="36">
        <v>80</v>
      </c>
      <c r="AV13" s="36">
        <v>80</v>
      </c>
      <c r="AW13" s="36">
        <v>85</v>
      </c>
      <c r="AX13" s="36"/>
      <c r="AY13" s="36"/>
      <c r="AZ13" s="36"/>
      <c r="BA13" s="36"/>
      <c r="BB13" s="36"/>
      <c r="BC13" s="36"/>
      <c r="BD13" s="36"/>
      <c r="BE13" s="37">
        <f t="shared" si="19"/>
        <v>82</v>
      </c>
      <c r="BF13" s="36">
        <v>80</v>
      </c>
      <c r="BG13" s="36">
        <v>50</v>
      </c>
      <c r="BH13" s="38">
        <f t="shared" si="20"/>
        <v>79</v>
      </c>
      <c r="BI13" s="39">
        <f t="shared" si="21"/>
        <v>79</v>
      </c>
      <c r="BJ13" s="40"/>
      <c r="BK13" s="36">
        <v>90</v>
      </c>
      <c r="BL13" s="36">
        <v>80</v>
      </c>
      <c r="BM13" s="36">
        <v>80</v>
      </c>
      <c r="BN13" s="36"/>
      <c r="BO13" s="36"/>
      <c r="BP13" s="36"/>
      <c r="BQ13" s="36"/>
      <c r="BR13" s="36"/>
      <c r="BS13" s="36"/>
      <c r="BT13" s="36"/>
      <c r="BU13" s="41">
        <f t="shared" si="22"/>
        <v>83</v>
      </c>
      <c r="BV13" s="40"/>
      <c r="BW13" s="36">
        <v>85</v>
      </c>
      <c r="BX13" s="36"/>
      <c r="BY13" s="36"/>
      <c r="BZ13" s="36"/>
      <c r="CA13" s="36"/>
      <c r="CB13" s="36"/>
      <c r="CC13" s="36"/>
      <c r="CD13" s="36"/>
      <c r="CE13" s="36"/>
      <c r="CF13" s="36"/>
      <c r="CG13" s="37">
        <f t="shared" si="23"/>
        <v>85</v>
      </c>
      <c r="CH13" s="42" t="str">
        <f t="shared" si="24"/>
        <v>B</v>
      </c>
      <c r="CI13" s="43"/>
      <c r="CJ13" s="45">
        <v>11</v>
      </c>
      <c r="CK13" s="44" t="str">
        <f t="shared" si="25"/>
        <v xml:space="preserve">Sudah memahami tentang Menyampaikan sambutan dalam bentuk  pasrah penganten atau panampi pasrah penganten dalam upacara adat pengantin Jawa, Membaca nyaring wacana berhuruf Jawa 20-50 kalimat, Menulis naskah drama atau sandiwara, </v>
      </c>
      <c r="CM13" s="35">
        <v>4</v>
      </c>
      <c r="CN13" s="45"/>
      <c r="CW13" s="20">
        <v>4</v>
      </c>
      <c r="CX13" s="20" t="str">
        <f>(IF(CN10="","","Sudah memahami tentang "))&amp;(IF(CN10="","",CN10&amp;", "))&amp;(IF(CN11="","",CN11&amp;", "))&amp;(IF(CN12="","",CN12&amp;", "))&amp;(IF(CN14="","",CN14&amp;", "))&amp;(IF(CN15="","",CN15&amp;", "))&amp;(IF(CN16="","",CN16&amp;", "))&amp;(IF(CN17="","",CN17&amp;", "))&amp;(IF(CN18="","",CN18&amp;", "))&amp;(IF(CN19="","",CN19&amp;", "))&amp;(IF(CN13="","","Perlu tingkatkan pemahaman  "&amp;CN13&amp;"."))</f>
        <v xml:space="preserve">Sudah memahami tentang Menyampaikan sambutan dalam bentuk  pasrah penganten atau panampi pasrah penganten dalam upacara adat pengantin Jawa, Membaca nyaring wacana berhuruf Jawa 20-50 kalimat, Menulis naskah drama atau sandiwara, </v>
      </c>
    </row>
    <row r="14" spans="1:102" x14ac:dyDescent="0.25">
      <c r="A14" s="14">
        <v>4</v>
      </c>
      <c r="B14" s="14">
        <v>9876</v>
      </c>
      <c r="C14" s="14" t="s">
        <v>122</v>
      </c>
      <c r="E14" s="31">
        <f t="shared" si="0"/>
        <v>83</v>
      </c>
      <c r="F14" s="20"/>
      <c r="G14" s="31">
        <f t="shared" si="1"/>
        <v>83</v>
      </c>
      <c r="H14" s="31">
        <f t="shared" si="2"/>
        <v>84</v>
      </c>
      <c r="I14" s="31" t="str">
        <f t="shared" si="3"/>
        <v>B</v>
      </c>
      <c r="J14" s="31" t="str">
        <f t="shared" si="4"/>
        <v xml:space="preserve">Sudah memahami tentang Menyampaikan sambutan dalam bentuk  pasrah penganten atau panampi pasrah penganten dalam upacara adat pengantin Jawa, Membaca nyaring wacana berhuruf Jawa 20-50 kalimat, Menulis naskah drama atau sandiwara, </v>
      </c>
      <c r="K14" s="20"/>
      <c r="L14" s="31">
        <f t="shared" si="5"/>
        <v>83</v>
      </c>
      <c r="M14" s="31">
        <f t="shared" si="6"/>
        <v>85</v>
      </c>
      <c r="N14" s="31">
        <f t="shared" si="7"/>
        <v>68</v>
      </c>
      <c r="P14" s="36">
        <v>85</v>
      </c>
      <c r="Q14" s="36"/>
      <c r="R14" s="37">
        <f t="shared" si="8"/>
        <v>85</v>
      </c>
      <c r="S14" s="36">
        <v>85</v>
      </c>
      <c r="T14" s="36"/>
      <c r="U14" s="37">
        <f t="shared" si="9"/>
        <v>85</v>
      </c>
      <c r="V14" s="36">
        <v>80</v>
      </c>
      <c r="W14" s="36"/>
      <c r="X14" s="37">
        <f t="shared" si="10"/>
        <v>80</v>
      </c>
      <c r="Y14" s="36"/>
      <c r="Z14" s="36"/>
      <c r="AA14" s="37" t="str">
        <f t="shared" si="11"/>
        <v/>
      </c>
      <c r="AB14" s="36"/>
      <c r="AC14" s="36"/>
      <c r="AD14" s="37" t="str">
        <f t="shared" si="12"/>
        <v/>
      </c>
      <c r="AE14" s="36"/>
      <c r="AF14" s="36"/>
      <c r="AG14" s="37" t="str">
        <f t="shared" si="13"/>
        <v/>
      </c>
      <c r="AH14" s="36"/>
      <c r="AI14" s="36"/>
      <c r="AJ14" s="37" t="str">
        <f t="shared" si="14"/>
        <v/>
      </c>
      <c r="AK14" s="36"/>
      <c r="AL14" s="36"/>
      <c r="AM14" s="37" t="str">
        <f t="shared" si="15"/>
        <v/>
      </c>
      <c r="AN14" s="36"/>
      <c r="AO14" s="36"/>
      <c r="AP14" s="37" t="str">
        <f t="shared" si="16"/>
        <v/>
      </c>
      <c r="AQ14" s="36"/>
      <c r="AR14" s="36"/>
      <c r="AS14" s="37" t="str">
        <f t="shared" si="17"/>
        <v/>
      </c>
      <c r="AT14" s="37">
        <f t="shared" si="18"/>
        <v>83</v>
      </c>
      <c r="AU14" s="36">
        <v>85</v>
      </c>
      <c r="AV14" s="36">
        <v>85</v>
      </c>
      <c r="AW14" s="36">
        <v>85</v>
      </c>
      <c r="AX14" s="36"/>
      <c r="AY14" s="36"/>
      <c r="AZ14" s="36"/>
      <c r="BA14" s="36"/>
      <c r="BB14" s="36"/>
      <c r="BC14" s="36"/>
      <c r="BD14" s="36"/>
      <c r="BE14" s="37">
        <f t="shared" si="19"/>
        <v>85</v>
      </c>
      <c r="BF14" s="36">
        <v>85</v>
      </c>
      <c r="BG14" s="36">
        <v>68</v>
      </c>
      <c r="BH14" s="38">
        <f t="shared" si="20"/>
        <v>82.5</v>
      </c>
      <c r="BI14" s="39">
        <f t="shared" si="21"/>
        <v>83</v>
      </c>
      <c r="BJ14" s="40"/>
      <c r="BK14" s="36">
        <v>90</v>
      </c>
      <c r="BL14" s="36">
        <v>83</v>
      </c>
      <c r="BM14" s="36">
        <v>80</v>
      </c>
      <c r="BN14" s="36"/>
      <c r="BO14" s="36"/>
      <c r="BP14" s="36"/>
      <c r="BQ14" s="36"/>
      <c r="BR14" s="36"/>
      <c r="BS14" s="36"/>
      <c r="BT14" s="36"/>
      <c r="BU14" s="41">
        <f t="shared" si="22"/>
        <v>84</v>
      </c>
      <c r="BV14" s="40"/>
      <c r="BW14" s="45">
        <v>85</v>
      </c>
      <c r="BX14" s="36"/>
      <c r="BY14" s="36"/>
      <c r="BZ14" s="36"/>
      <c r="CA14" s="36"/>
      <c r="CB14" s="36"/>
      <c r="CC14" s="36"/>
      <c r="CD14" s="36"/>
      <c r="CE14" s="36"/>
      <c r="CF14" s="36"/>
      <c r="CG14" s="37">
        <f t="shared" si="23"/>
        <v>85</v>
      </c>
      <c r="CH14" s="42" t="str">
        <f t="shared" si="24"/>
        <v>B</v>
      </c>
      <c r="CI14" s="43"/>
      <c r="CJ14" s="45">
        <v>11</v>
      </c>
      <c r="CK14" s="44" t="str">
        <f t="shared" si="25"/>
        <v xml:space="preserve">Sudah memahami tentang Menyampaikan sambutan dalam bentuk  pasrah penganten atau panampi pasrah penganten dalam upacara adat pengantin Jawa, Membaca nyaring wacana berhuruf Jawa 20-50 kalimat, Menulis naskah drama atau sandiwara, </v>
      </c>
      <c r="CM14" s="35">
        <v>5</v>
      </c>
      <c r="CN14" s="45"/>
      <c r="CW14" s="20">
        <v>5</v>
      </c>
      <c r="CX14" s="20" t="str">
        <f>(IF(CN10="","","Sudah memahami tentang "))&amp;(IF(CN10="","",CN10&amp;", "))&amp;(IF(CN11="","",CN11&amp;", "))&amp;(IF(CN12="","",CN12&amp;", "))&amp;(IF(CN13="","",CN13&amp;", "))&amp;(IF(CN15="","",CN15&amp;", "))&amp;(IF(CN16="","",CN16&amp;", "))&amp;(IF(CN17="","",CN17&amp;", "))&amp;(IF(CN18="","",CN18&amp;", "))&amp;(IF(CN19="","",CN19&amp;", "))&amp;(IF(CN14="","","Perlu tingkatkan pemahaman  "&amp;CN14&amp;"."))</f>
        <v xml:space="preserve">Sudah memahami tentang Menyampaikan sambutan dalam bentuk  pasrah penganten atau panampi pasrah penganten dalam upacara adat pengantin Jawa, Membaca nyaring wacana berhuruf Jawa 20-50 kalimat, Menulis naskah drama atau sandiwara, </v>
      </c>
    </row>
    <row r="15" spans="1:102" x14ac:dyDescent="0.25">
      <c r="A15" s="14">
        <v>5</v>
      </c>
      <c r="B15" s="14">
        <v>9904</v>
      </c>
      <c r="C15" s="14" t="s">
        <v>123</v>
      </c>
      <c r="E15" s="31">
        <f t="shared" si="0"/>
        <v>81</v>
      </c>
      <c r="F15" s="20"/>
      <c r="G15" s="31">
        <f t="shared" si="1"/>
        <v>81</v>
      </c>
      <c r="H15" s="31">
        <f t="shared" si="2"/>
        <v>79</v>
      </c>
      <c r="I15" s="31" t="str">
        <f t="shared" si="3"/>
        <v>B</v>
      </c>
      <c r="J15" s="31" t="str">
        <f t="shared" si="4"/>
        <v xml:space="preserve">Sudah memahami tentang Menyampaikan sambutan dalam bentuk  pasrah penganten atau panampi pasrah penganten dalam upacara adat pengantin Jawa, Membaca nyaring wacana berhuruf Jawa 20-50 kalimat, Menulis naskah drama atau sandiwara, </v>
      </c>
      <c r="K15" s="20"/>
      <c r="L15" s="31">
        <f t="shared" si="5"/>
        <v>83</v>
      </c>
      <c r="M15" s="31">
        <f t="shared" si="6"/>
        <v>80</v>
      </c>
      <c r="N15" s="31">
        <f t="shared" si="7"/>
        <v>74</v>
      </c>
      <c r="P15" s="36">
        <v>85</v>
      </c>
      <c r="Q15" s="36"/>
      <c r="R15" s="37">
        <f t="shared" si="8"/>
        <v>85</v>
      </c>
      <c r="S15" s="36">
        <v>85</v>
      </c>
      <c r="T15" s="36"/>
      <c r="U15" s="37">
        <f t="shared" si="9"/>
        <v>85</v>
      </c>
      <c r="V15" s="36">
        <v>80</v>
      </c>
      <c r="W15" s="36"/>
      <c r="X15" s="37">
        <f t="shared" si="10"/>
        <v>80</v>
      </c>
      <c r="Y15" s="36"/>
      <c r="Z15" s="36"/>
      <c r="AA15" s="37" t="str">
        <f t="shared" si="11"/>
        <v/>
      </c>
      <c r="AB15" s="36"/>
      <c r="AC15" s="36"/>
      <c r="AD15" s="37" t="str">
        <f t="shared" si="12"/>
        <v/>
      </c>
      <c r="AE15" s="36"/>
      <c r="AF15" s="36"/>
      <c r="AG15" s="37" t="str">
        <f t="shared" si="13"/>
        <v/>
      </c>
      <c r="AH15" s="36"/>
      <c r="AI15" s="36"/>
      <c r="AJ15" s="37" t="str">
        <f t="shared" si="14"/>
        <v/>
      </c>
      <c r="AK15" s="36"/>
      <c r="AL15" s="36"/>
      <c r="AM15" s="37" t="str">
        <f t="shared" si="15"/>
        <v/>
      </c>
      <c r="AN15" s="36"/>
      <c r="AO15" s="36"/>
      <c r="AP15" s="37" t="str">
        <f t="shared" si="16"/>
        <v/>
      </c>
      <c r="AQ15" s="36"/>
      <c r="AR15" s="36"/>
      <c r="AS15" s="37" t="str">
        <f t="shared" si="17"/>
        <v/>
      </c>
      <c r="AT15" s="37">
        <f t="shared" si="18"/>
        <v>83</v>
      </c>
      <c r="AU15" s="36">
        <v>80</v>
      </c>
      <c r="AV15" s="36">
        <v>80</v>
      </c>
      <c r="AW15" s="36">
        <v>85</v>
      </c>
      <c r="AX15" s="36"/>
      <c r="AY15" s="36"/>
      <c r="AZ15" s="36"/>
      <c r="BA15" s="36"/>
      <c r="BB15" s="36"/>
      <c r="BC15" s="36"/>
      <c r="BD15" s="36"/>
      <c r="BE15" s="37">
        <f t="shared" si="19"/>
        <v>82</v>
      </c>
      <c r="BF15" s="36">
        <v>80</v>
      </c>
      <c r="BG15" s="36">
        <v>74</v>
      </c>
      <c r="BH15" s="38">
        <f t="shared" si="20"/>
        <v>81.400000000000006</v>
      </c>
      <c r="BI15" s="39">
        <f t="shared" si="21"/>
        <v>81</v>
      </c>
      <c r="BJ15" s="40"/>
      <c r="BK15" s="36">
        <v>80</v>
      </c>
      <c r="BL15" s="36">
        <v>78</v>
      </c>
      <c r="BM15" s="36">
        <v>80</v>
      </c>
      <c r="BN15" s="36"/>
      <c r="BO15" s="36"/>
      <c r="BP15" s="36"/>
      <c r="BQ15" s="36"/>
      <c r="BR15" s="36"/>
      <c r="BS15" s="36"/>
      <c r="BT15" s="36"/>
      <c r="BU15" s="41">
        <f t="shared" si="22"/>
        <v>79</v>
      </c>
      <c r="BV15" s="40"/>
      <c r="BW15" s="45">
        <v>85</v>
      </c>
      <c r="BX15" s="36"/>
      <c r="BY15" s="36"/>
      <c r="BZ15" s="36"/>
      <c r="CA15" s="36"/>
      <c r="CB15" s="36"/>
      <c r="CC15" s="36"/>
      <c r="CD15" s="36"/>
      <c r="CE15" s="36"/>
      <c r="CF15" s="36"/>
      <c r="CG15" s="37">
        <f t="shared" si="23"/>
        <v>85</v>
      </c>
      <c r="CH15" s="42" t="str">
        <f t="shared" si="24"/>
        <v>B</v>
      </c>
      <c r="CI15" s="43"/>
      <c r="CJ15" s="45">
        <v>11</v>
      </c>
      <c r="CK15" s="44" t="str">
        <f t="shared" si="25"/>
        <v xml:space="preserve">Sudah memahami tentang Menyampaikan sambutan dalam bentuk  pasrah penganten atau panampi pasrah penganten dalam upacara adat pengantin Jawa, Membaca nyaring wacana berhuruf Jawa 20-50 kalimat, Menulis naskah drama atau sandiwara, </v>
      </c>
      <c r="CM15" s="35">
        <v>6</v>
      </c>
      <c r="CN15" s="45"/>
      <c r="CW15" s="20">
        <v>6</v>
      </c>
      <c r="CX15" s="20" t="str">
        <f>(IF(CN10="","","Sudah memahami tentang "))&amp;(IF(CN10="","",CN10&amp;", "))&amp;(IF(CN11="","",CN11&amp;", "))&amp;(IF(CN12="","",CN12&amp;", "))&amp;(IF(CN13="","",CN13&amp;", "))&amp;(IF(CN14="","",CN14&amp;", "))&amp;(IF(CN16="","",CN16&amp;", "))&amp;(IF(CN17="","",CN17&amp;", "))&amp;(IF(CN18="","",CN18&amp;", "))&amp;(IF(CN19="","",CN19&amp;", "))&amp;(IF(CN15="","","Perlu tingkatkan pemahaman  "&amp;CN15&amp;"."))</f>
        <v xml:space="preserve">Sudah memahami tentang Menyampaikan sambutan dalam bentuk  pasrah penganten atau panampi pasrah penganten dalam upacara adat pengantin Jawa, Membaca nyaring wacana berhuruf Jawa 20-50 kalimat, Menulis naskah drama atau sandiwara, </v>
      </c>
    </row>
    <row r="16" spans="1:102" x14ac:dyDescent="0.25">
      <c r="A16" s="14">
        <v>6</v>
      </c>
      <c r="B16" s="14">
        <v>9918</v>
      </c>
      <c r="C16" s="14" t="s">
        <v>124</v>
      </c>
      <c r="E16" s="31">
        <f t="shared" si="0"/>
        <v>85</v>
      </c>
      <c r="F16" s="20"/>
      <c r="G16" s="31">
        <f t="shared" si="1"/>
        <v>85</v>
      </c>
      <c r="H16" s="31">
        <f t="shared" si="2"/>
        <v>88</v>
      </c>
      <c r="I16" s="31" t="str">
        <f t="shared" si="3"/>
        <v>B</v>
      </c>
      <c r="J16" s="31" t="str">
        <f t="shared" si="4"/>
        <v xml:space="preserve">Sudah memahami tentang Menyampaikan sambutan dalam bentuk  pasrah penganten atau panampi pasrah penganten dalam upacara adat pengantin Jawa, Membaca nyaring wacana berhuruf Jawa 20-50 kalimat, Menulis naskah drama atau sandiwara, </v>
      </c>
      <c r="K16" s="20"/>
      <c r="L16" s="31">
        <f t="shared" si="5"/>
        <v>83</v>
      </c>
      <c r="M16" s="31">
        <f t="shared" si="6"/>
        <v>90</v>
      </c>
      <c r="N16" s="31">
        <f t="shared" si="7"/>
        <v>80</v>
      </c>
      <c r="P16" s="36">
        <v>85</v>
      </c>
      <c r="Q16" s="36"/>
      <c r="R16" s="37">
        <f t="shared" si="8"/>
        <v>85</v>
      </c>
      <c r="S16" s="36">
        <v>85</v>
      </c>
      <c r="T16" s="36"/>
      <c r="U16" s="37">
        <f t="shared" si="9"/>
        <v>85</v>
      </c>
      <c r="V16" s="36">
        <v>80</v>
      </c>
      <c r="W16" s="36"/>
      <c r="X16" s="37">
        <f t="shared" si="10"/>
        <v>80</v>
      </c>
      <c r="Y16" s="36"/>
      <c r="Z16" s="36"/>
      <c r="AA16" s="37" t="str">
        <f t="shared" si="11"/>
        <v/>
      </c>
      <c r="AB16" s="36"/>
      <c r="AC16" s="36"/>
      <c r="AD16" s="37" t="str">
        <f t="shared" si="12"/>
        <v/>
      </c>
      <c r="AE16" s="36"/>
      <c r="AF16" s="36"/>
      <c r="AG16" s="37" t="str">
        <f t="shared" si="13"/>
        <v/>
      </c>
      <c r="AH16" s="36"/>
      <c r="AI16" s="36"/>
      <c r="AJ16" s="37" t="str">
        <f t="shared" si="14"/>
        <v/>
      </c>
      <c r="AK16" s="36"/>
      <c r="AL16" s="36"/>
      <c r="AM16" s="37" t="str">
        <f t="shared" si="15"/>
        <v/>
      </c>
      <c r="AN16" s="36"/>
      <c r="AO16" s="36"/>
      <c r="AP16" s="37" t="str">
        <f t="shared" si="16"/>
        <v/>
      </c>
      <c r="AQ16" s="36"/>
      <c r="AR16" s="36"/>
      <c r="AS16" s="37" t="str">
        <f t="shared" si="17"/>
        <v/>
      </c>
      <c r="AT16" s="37">
        <f t="shared" si="18"/>
        <v>83</v>
      </c>
      <c r="AU16" s="36">
        <v>90</v>
      </c>
      <c r="AV16" s="36">
        <v>90</v>
      </c>
      <c r="AW16" s="36">
        <v>85</v>
      </c>
      <c r="AX16" s="36"/>
      <c r="AY16" s="36"/>
      <c r="AZ16" s="36"/>
      <c r="BA16" s="36"/>
      <c r="BB16" s="36"/>
      <c r="BC16" s="36"/>
      <c r="BD16" s="36"/>
      <c r="BE16" s="37">
        <f t="shared" si="19"/>
        <v>88</v>
      </c>
      <c r="BF16" s="36">
        <v>90</v>
      </c>
      <c r="BG16" s="36">
        <v>80</v>
      </c>
      <c r="BH16" s="38">
        <f t="shared" si="20"/>
        <v>85.4</v>
      </c>
      <c r="BI16" s="39">
        <f t="shared" si="21"/>
        <v>85</v>
      </c>
      <c r="BJ16" s="40"/>
      <c r="BK16" s="36">
        <v>95</v>
      </c>
      <c r="BL16" s="36">
        <v>90</v>
      </c>
      <c r="BM16" s="36">
        <v>80</v>
      </c>
      <c r="BN16" s="36"/>
      <c r="BO16" s="36"/>
      <c r="BP16" s="36"/>
      <c r="BQ16" s="36"/>
      <c r="BR16" s="36"/>
      <c r="BS16" s="36"/>
      <c r="BT16" s="36"/>
      <c r="BU16" s="41">
        <f t="shared" si="22"/>
        <v>88</v>
      </c>
      <c r="BV16" s="40"/>
      <c r="BW16" s="45">
        <v>85</v>
      </c>
      <c r="BX16" s="36"/>
      <c r="BY16" s="36"/>
      <c r="BZ16" s="36"/>
      <c r="CA16" s="36"/>
      <c r="CB16" s="36"/>
      <c r="CC16" s="36"/>
      <c r="CD16" s="36"/>
      <c r="CE16" s="36"/>
      <c r="CF16" s="36"/>
      <c r="CG16" s="37">
        <f t="shared" si="23"/>
        <v>85</v>
      </c>
      <c r="CH16" s="42" t="str">
        <f t="shared" si="24"/>
        <v>B</v>
      </c>
      <c r="CI16" s="43"/>
      <c r="CJ16" s="45">
        <v>11</v>
      </c>
      <c r="CK16" s="44" t="str">
        <f t="shared" si="25"/>
        <v xml:space="preserve">Sudah memahami tentang Menyampaikan sambutan dalam bentuk  pasrah penganten atau panampi pasrah penganten dalam upacara adat pengantin Jawa, Membaca nyaring wacana berhuruf Jawa 20-50 kalimat, Menulis naskah drama atau sandiwara, </v>
      </c>
      <c r="CM16" s="35">
        <v>7</v>
      </c>
      <c r="CN16" s="45"/>
      <c r="CW16" s="20">
        <v>7</v>
      </c>
      <c r="CX16" s="20" t="str">
        <f>(IF(CN10="","","Sudah memahami tentang "))&amp;(IF(CN10="","",CN10&amp;", "))&amp;(IF(CN11="","",CN11&amp;", "))&amp;(IF(CN12="","",CN12&amp;", "))&amp;(IF(CN13="","",CN13&amp;", "))&amp;(IF(CN14="","",CN14&amp;", "))&amp;(IF(CN15="","",CN15&amp;", "))&amp;(IF(CN17="","",CN17&amp;", "))&amp;(IF(CN18="","",CN18&amp;", "))&amp;(IF(CN19="","",CN19&amp;", "))&amp;(IF(CN16="","","Perlu tingkatkan pemahaman  "&amp;CN16&amp;"."))</f>
        <v xml:space="preserve">Sudah memahami tentang Menyampaikan sambutan dalam bentuk  pasrah penganten atau panampi pasrah penganten dalam upacara adat pengantin Jawa, Membaca nyaring wacana berhuruf Jawa 20-50 kalimat, Menulis naskah drama atau sandiwara, </v>
      </c>
    </row>
    <row r="17" spans="1:102" x14ac:dyDescent="0.25">
      <c r="A17" s="14">
        <v>7</v>
      </c>
      <c r="B17" s="14">
        <v>18752</v>
      </c>
      <c r="C17" s="14" t="s">
        <v>125</v>
      </c>
      <c r="E17" s="31">
        <f t="shared" si="0"/>
        <v>82</v>
      </c>
      <c r="F17" s="20"/>
      <c r="G17" s="31">
        <f t="shared" si="1"/>
        <v>82</v>
      </c>
      <c r="H17" s="31">
        <f t="shared" si="2"/>
        <v>84</v>
      </c>
      <c r="I17" s="31" t="str">
        <f t="shared" si="3"/>
        <v>B</v>
      </c>
      <c r="J17" s="31" t="str">
        <f t="shared" si="4"/>
        <v xml:space="preserve">Sudah memahami tentang Menyampaikan sambutan dalam bentuk  pasrah penganten atau panampi pasrah penganten dalam upacara adat pengantin Jawa, Membaca nyaring wacana berhuruf Jawa 20-50 kalimat, Menulis naskah drama atau sandiwara, </v>
      </c>
      <c r="K17" s="20"/>
      <c r="L17" s="31">
        <f t="shared" si="5"/>
        <v>83</v>
      </c>
      <c r="M17" s="31">
        <f t="shared" si="6"/>
        <v>85</v>
      </c>
      <c r="N17" s="31">
        <f t="shared" si="7"/>
        <v>62</v>
      </c>
      <c r="P17" s="36">
        <v>85</v>
      </c>
      <c r="Q17" s="36"/>
      <c r="R17" s="37">
        <f t="shared" si="8"/>
        <v>85</v>
      </c>
      <c r="S17" s="36">
        <v>85</v>
      </c>
      <c r="T17" s="36"/>
      <c r="U17" s="37">
        <f t="shared" si="9"/>
        <v>85</v>
      </c>
      <c r="V17" s="36">
        <v>80</v>
      </c>
      <c r="W17" s="36"/>
      <c r="X17" s="37">
        <f t="shared" si="10"/>
        <v>80</v>
      </c>
      <c r="Y17" s="36"/>
      <c r="Z17" s="36"/>
      <c r="AA17" s="37" t="str">
        <f t="shared" si="11"/>
        <v/>
      </c>
      <c r="AB17" s="36"/>
      <c r="AC17" s="36"/>
      <c r="AD17" s="37" t="str">
        <f t="shared" si="12"/>
        <v/>
      </c>
      <c r="AE17" s="36"/>
      <c r="AF17" s="36"/>
      <c r="AG17" s="37" t="str">
        <f t="shared" si="13"/>
        <v/>
      </c>
      <c r="AH17" s="36"/>
      <c r="AI17" s="36"/>
      <c r="AJ17" s="37" t="str">
        <f t="shared" si="14"/>
        <v/>
      </c>
      <c r="AK17" s="36"/>
      <c r="AL17" s="36"/>
      <c r="AM17" s="37" t="str">
        <f t="shared" si="15"/>
        <v/>
      </c>
      <c r="AN17" s="36"/>
      <c r="AO17" s="36"/>
      <c r="AP17" s="37" t="str">
        <f t="shared" si="16"/>
        <v/>
      </c>
      <c r="AQ17" s="36"/>
      <c r="AR17" s="36"/>
      <c r="AS17" s="37" t="str">
        <f t="shared" si="17"/>
        <v/>
      </c>
      <c r="AT17" s="37">
        <f t="shared" si="18"/>
        <v>83</v>
      </c>
      <c r="AU17" s="36">
        <v>85</v>
      </c>
      <c r="AV17" s="36">
        <v>85</v>
      </c>
      <c r="AW17" s="45">
        <v>85</v>
      </c>
      <c r="AX17" s="36"/>
      <c r="AY17" s="36"/>
      <c r="AZ17" s="36"/>
      <c r="BA17" s="36"/>
      <c r="BB17" s="36"/>
      <c r="BC17" s="36"/>
      <c r="BD17" s="36"/>
      <c r="BE17" s="37">
        <f t="shared" si="19"/>
        <v>85</v>
      </c>
      <c r="BF17" s="36">
        <v>85</v>
      </c>
      <c r="BG17" s="36">
        <v>62</v>
      </c>
      <c r="BH17" s="38">
        <f t="shared" si="20"/>
        <v>81.900000000000006</v>
      </c>
      <c r="BI17" s="39">
        <f t="shared" si="21"/>
        <v>82</v>
      </c>
      <c r="BJ17" s="40"/>
      <c r="BK17" s="36">
        <v>90</v>
      </c>
      <c r="BL17" s="36">
        <v>82</v>
      </c>
      <c r="BM17" s="36">
        <v>80</v>
      </c>
      <c r="BN17" s="36"/>
      <c r="BO17" s="36"/>
      <c r="BP17" s="36"/>
      <c r="BQ17" s="36"/>
      <c r="BR17" s="36"/>
      <c r="BS17" s="36"/>
      <c r="BT17" s="36"/>
      <c r="BU17" s="41">
        <f t="shared" si="22"/>
        <v>84</v>
      </c>
      <c r="BV17" s="40"/>
      <c r="BW17" s="45">
        <v>85</v>
      </c>
      <c r="BX17" s="36"/>
      <c r="BY17" s="36"/>
      <c r="BZ17" s="36"/>
      <c r="CA17" s="36"/>
      <c r="CB17" s="36"/>
      <c r="CC17" s="36"/>
      <c r="CD17" s="36"/>
      <c r="CE17" s="36"/>
      <c r="CF17" s="36"/>
      <c r="CG17" s="37">
        <f t="shared" si="23"/>
        <v>85</v>
      </c>
      <c r="CH17" s="42" t="str">
        <f t="shared" si="24"/>
        <v>B</v>
      </c>
      <c r="CI17" s="43"/>
      <c r="CJ17" s="45">
        <v>11</v>
      </c>
      <c r="CK17" s="44" t="str">
        <f t="shared" si="25"/>
        <v xml:space="preserve">Sudah memahami tentang Menyampaikan sambutan dalam bentuk  pasrah penganten atau panampi pasrah penganten dalam upacara adat pengantin Jawa, Membaca nyaring wacana berhuruf Jawa 20-50 kalimat, Menulis naskah drama atau sandiwara, </v>
      </c>
      <c r="CM17" s="35">
        <v>8</v>
      </c>
      <c r="CN17" s="45"/>
      <c r="CW17" s="20">
        <v>8</v>
      </c>
      <c r="CX17" s="20" t="str">
        <f>(IF(CN10="","","Sudah memahami tentang "))&amp;(IF(CN10="","",CN10&amp;", "))&amp;(IF(CN11="","",CN11&amp;", "))&amp;(IF(CN12="","",CN12&amp;", "))&amp;(IF(CN13="","",CN13&amp;", "))&amp;(IF(CN14="","",CN14&amp;", "))&amp;(IF(CN15="","",CN15&amp;", "))&amp;(IF(CN16="","",CN16&amp;", "))&amp;(IF(CN18="","",CN18&amp;", "))&amp;(IF(CN19="","",CN19&amp;", "))&amp;(IF(CN17="","","Perlu tingkatkan pemahaman  "&amp;CN17&amp;"."))</f>
        <v xml:space="preserve">Sudah memahami tentang Menyampaikan sambutan dalam bentuk  pasrah penganten atau panampi pasrah penganten dalam upacara adat pengantin Jawa, Membaca nyaring wacana berhuruf Jawa 20-50 kalimat, Menulis naskah drama atau sandiwara, </v>
      </c>
    </row>
    <row r="18" spans="1:102" x14ac:dyDescent="0.25">
      <c r="A18" s="14">
        <v>8</v>
      </c>
      <c r="B18" s="14">
        <v>9932</v>
      </c>
      <c r="C18" s="14" t="s">
        <v>126</v>
      </c>
      <c r="E18" s="31">
        <f t="shared" si="0"/>
        <v>84</v>
      </c>
      <c r="F18" s="20"/>
      <c r="G18" s="31">
        <f t="shared" si="1"/>
        <v>84</v>
      </c>
      <c r="H18" s="31">
        <f t="shared" si="2"/>
        <v>85</v>
      </c>
      <c r="I18" s="31" t="str">
        <f t="shared" si="3"/>
        <v>B</v>
      </c>
      <c r="J18" s="31" t="str">
        <f t="shared" si="4"/>
        <v xml:space="preserve">Sudah memahami tentang Menyampaikan sambutan dalam bentuk  pasrah penganten atau panampi pasrah penganten dalam upacara adat pengantin Jawa, Membaca nyaring wacana berhuruf Jawa 20-50 kalimat, Menulis naskah drama atau sandiwara, </v>
      </c>
      <c r="K18" s="20"/>
      <c r="L18" s="31">
        <f t="shared" si="5"/>
        <v>83</v>
      </c>
      <c r="M18" s="31">
        <f t="shared" si="6"/>
        <v>90</v>
      </c>
      <c r="N18" s="31">
        <f t="shared" si="7"/>
        <v>72</v>
      </c>
      <c r="P18" s="36">
        <v>85</v>
      </c>
      <c r="Q18" s="36"/>
      <c r="R18" s="37">
        <f t="shared" si="8"/>
        <v>85</v>
      </c>
      <c r="S18" s="36">
        <v>85</v>
      </c>
      <c r="T18" s="36"/>
      <c r="U18" s="37">
        <f t="shared" si="9"/>
        <v>85</v>
      </c>
      <c r="V18" s="36">
        <v>80</v>
      </c>
      <c r="W18" s="36"/>
      <c r="X18" s="37">
        <f t="shared" si="10"/>
        <v>80</v>
      </c>
      <c r="Y18" s="36"/>
      <c r="Z18" s="36"/>
      <c r="AA18" s="37" t="str">
        <f t="shared" si="11"/>
        <v/>
      </c>
      <c r="AB18" s="36"/>
      <c r="AC18" s="36"/>
      <c r="AD18" s="37" t="str">
        <f t="shared" si="12"/>
        <v/>
      </c>
      <c r="AE18" s="36"/>
      <c r="AF18" s="36"/>
      <c r="AG18" s="37" t="str">
        <f t="shared" si="13"/>
        <v/>
      </c>
      <c r="AH18" s="36"/>
      <c r="AI18" s="36"/>
      <c r="AJ18" s="37" t="str">
        <f t="shared" si="14"/>
        <v/>
      </c>
      <c r="AK18" s="36"/>
      <c r="AL18" s="36"/>
      <c r="AM18" s="37" t="str">
        <f t="shared" si="15"/>
        <v/>
      </c>
      <c r="AN18" s="36"/>
      <c r="AO18" s="36"/>
      <c r="AP18" s="37" t="str">
        <f t="shared" si="16"/>
        <v/>
      </c>
      <c r="AQ18" s="36"/>
      <c r="AR18" s="36"/>
      <c r="AS18" s="37" t="str">
        <f t="shared" si="17"/>
        <v/>
      </c>
      <c r="AT18" s="37">
        <f t="shared" si="18"/>
        <v>83</v>
      </c>
      <c r="AU18" s="36">
        <v>90</v>
      </c>
      <c r="AV18" s="36">
        <v>85</v>
      </c>
      <c r="AW18" s="45">
        <v>85</v>
      </c>
      <c r="AX18" s="36"/>
      <c r="AY18" s="36"/>
      <c r="AZ18" s="36"/>
      <c r="BA18" s="36"/>
      <c r="BB18" s="36"/>
      <c r="BC18" s="36"/>
      <c r="BD18" s="36"/>
      <c r="BE18" s="37">
        <f t="shared" si="19"/>
        <v>87</v>
      </c>
      <c r="BF18" s="36">
        <v>90</v>
      </c>
      <c r="BG18" s="36">
        <v>72</v>
      </c>
      <c r="BH18" s="38">
        <f t="shared" si="20"/>
        <v>84.2</v>
      </c>
      <c r="BI18" s="39">
        <f t="shared" si="21"/>
        <v>84</v>
      </c>
      <c r="BJ18" s="40"/>
      <c r="BK18" s="36">
        <v>90</v>
      </c>
      <c r="BL18" s="36">
        <v>85</v>
      </c>
      <c r="BM18" s="36">
        <v>80</v>
      </c>
      <c r="BN18" s="36"/>
      <c r="BO18" s="36"/>
      <c r="BP18" s="36"/>
      <c r="BQ18" s="36"/>
      <c r="BR18" s="36"/>
      <c r="BS18" s="36"/>
      <c r="BT18" s="36"/>
      <c r="BU18" s="41">
        <f t="shared" si="22"/>
        <v>85</v>
      </c>
      <c r="BV18" s="40"/>
      <c r="BW18" s="45">
        <v>85</v>
      </c>
      <c r="BX18" s="36"/>
      <c r="BY18" s="36"/>
      <c r="BZ18" s="36"/>
      <c r="CA18" s="36"/>
      <c r="CB18" s="36"/>
      <c r="CC18" s="36"/>
      <c r="CD18" s="36"/>
      <c r="CE18" s="36"/>
      <c r="CF18" s="36"/>
      <c r="CG18" s="37">
        <f t="shared" si="23"/>
        <v>85</v>
      </c>
      <c r="CH18" s="42" t="str">
        <f t="shared" si="24"/>
        <v>B</v>
      </c>
      <c r="CI18" s="43"/>
      <c r="CJ18" s="45">
        <v>11</v>
      </c>
      <c r="CK18" s="44" t="str">
        <f t="shared" si="25"/>
        <v xml:space="preserve">Sudah memahami tentang Menyampaikan sambutan dalam bentuk  pasrah penganten atau panampi pasrah penganten dalam upacara adat pengantin Jawa, Membaca nyaring wacana berhuruf Jawa 20-50 kalimat, Menulis naskah drama atau sandiwara, </v>
      </c>
      <c r="CM18" s="35">
        <v>9</v>
      </c>
      <c r="CN18" s="45"/>
      <c r="CW18" s="20">
        <v>9</v>
      </c>
      <c r="CX18" s="20" t="str">
        <f>(IF(CN10="","","Sudah memahami tentang "))&amp;(IF(CN10="","",CN10&amp;", "))&amp;(IF(CN11="","",CN11&amp;", "))&amp;(IF(CN12="","",CN12&amp;", "))&amp;(IF(CN13="","",CN13&amp;", "))&amp;(IF(CN14="","",CN14&amp;", "))&amp;(IF(CN15="","",CN15&amp;", "))&amp;(IF(CN16="","",CN16&amp;", "))&amp;(IF(CN17="","",CN17&amp;", "))&amp;(IF(CN19="","",CN19&amp;", "))&amp;(IF(CN18="","","Perlu tingkatkan pemahaman  "&amp;CN18&amp;"."))</f>
        <v xml:space="preserve">Sudah memahami tentang Menyampaikan sambutan dalam bentuk  pasrah penganten atau panampi pasrah penganten dalam upacara adat pengantin Jawa, Membaca nyaring wacana berhuruf Jawa 20-50 kalimat, Menulis naskah drama atau sandiwara, </v>
      </c>
    </row>
    <row r="19" spans="1:102" x14ac:dyDescent="0.25">
      <c r="A19" s="14">
        <v>9</v>
      </c>
      <c r="B19" s="14">
        <v>9946</v>
      </c>
      <c r="C19" s="14" t="s">
        <v>127</v>
      </c>
      <c r="E19" s="31">
        <f t="shared" si="0"/>
        <v>84</v>
      </c>
      <c r="F19" s="20"/>
      <c r="G19" s="31">
        <f t="shared" si="1"/>
        <v>84</v>
      </c>
      <c r="H19" s="31">
        <f t="shared" si="2"/>
        <v>86</v>
      </c>
      <c r="I19" s="31" t="str">
        <f t="shared" si="3"/>
        <v>B</v>
      </c>
      <c r="J19" s="31" t="str">
        <f t="shared" si="4"/>
        <v xml:space="preserve">Sudah memahami tentang Menyampaikan sambutan dalam bentuk  pasrah penganten atau panampi pasrah penganten dalam upacara adat pengantin Jawa, Membaca nyaring wacana berhuruf Jawa 20-50 kalimat, Menulis naskah drama atau sandiwara, </v>
      </c>
      <c r="K19" s="20"/>
      <c r="L19" s="31">
        <f t="shared" si="5"/>
        <v>83</v>
      </c>
      <c r="M19" s="31">
        <f t="shared" si="6"/>
        <v>90</v>
      </c>
      <c r="N19" s="31">
        <f t="shared" si="7"/>
        <v>66</v>
      </c>
      <c r="P19" s="36">
        <v>85</v>
      </c>
      <c r="Q19" s="36"/>
      <c r="R19" s="37">
        <f t="shared" si="8"/>
        <v>85</v>
      </c>
      <c r="S19" s="36">
        <v>85</v>
      </c>
      <c r="T19" s="36"/>
      <c r="U19" s="37">
        <f t="shared" si="9"/>
        <v>85</v>
      </c>
      <c r="V19" s="36">
        <v>80</v>
      </c>
      <c r="W19" s="36"/>
      <c r="X19" s="37">
        <f t="shared" si="10"/>
        <v>80</v>
      </c>
      <c r="Y19" s="36"/>
      <c r="Z19" s="36"/>
      <c r="AA19" s="37" t="str">
        <f t="shared" si="11"/>
        <v/>
      </c>
      <c r="AB19" s="36"/>
      <c r="AC19" s="36"/>
      <c r="AD19" s="37" t="str">
        <f t="shared" si="12"/>
        <v/>
      </c>
      <c r="AE19" s="36"/>
      <c r="AF19" s="36"/>
      <c r="AG19" s="37" t="str">
        <f t="shared" si="13"/>
        <v/>
      </c>
      <c r="AH19" s="36"/>
      <c r="AI19" s="36"/>
      <c r="AJ19" s="37" t="str">
        <f t="shared" si="14"/>
        <v/>
      </c>
      <c r="AK19" s="36"/>
      <c r="AL19" s="36"/>
      <c r="AM19" s="37" t="str">
        <f t="shared" si="15"/>
        <v/>
      </c>
      <c r="AN19" s="36"/>
      <c r="AO19" s="36"/>
      <c r="AP19" s="37" t="str">
        <f t="shared" si="16"/>
        <v/>
      </c>
      <c r="AQ19" s="36"/>
      <c r="AR19" s="36"/>
      <c r="AS19" s="37" t="str">
        <f t="shared" si="17"/>
        <v/>
      </c>
      <c r="AT19" s="37">
        <f t="shared" si="18"/>
        <v>83</v>
      </c>
      <c r="AU19" s="36">
        <v>90</v>
      </c>
      <c r="AV19" s="36">
        <v>85</v>
      </c>
      <c r="AW19" s="45">
        <v>85</v>
      </c>
      <c r="AX19" s="36"/>
      <c r="AY19" s="36"/>
      <c r="AZ19" s="36"/>
      <c r="BA19" s="36"/>
      <c r="BB19" s="36"/>
      <c r="BC19" s="36"/>
      <c r="BD19" s="36"/>
      <c r="BE19" s="37">
        <f t="shared" si="19"/>
        <v>87</v>
      </c>
      <c r="BF19" s="36">
        <v>90</v>
      </c>
      <c r="BG19" s="36">
        <v>66</v>
      </c>
      <c r="BH19" s="38">
        <f t="shared" si="20"/>
        <v>83.6</v>
      </c>
      <c r="BI19" s="39">
        <f t="shared" si="21"/>
        <v>84</v>
      </c>
      <c r="BJ19" s="40"/>
      <c r="BK19" s="36">
        <v>85</v>
      </c>
      <c r="BL19" s="36">
        <v>82</v>
      </c>
      <c r="BM19" s="36">
        <v>90</v>
      </c>
      <c r="BN19" s="36"/>
      <c r="BO19" s="36"/>
      <c r="BP19" s="36"/>
      <c r="BQ19" s="36"/>
      <c r="BR19" s="36"/>
      <c r="BS19" s="36"/>
      <c r="BT19" s="36"/>
      <c r="BU19" s="41">
        <f t="shared" si="22"/>
        <v>86</v>
      </c>
      <c r="BV19" s="40"/>
      <c r="BW19" s="45">
        <v>85</v>
      </c>
      <c r="BX19" s="36"/>
      <c r="BY19" s="36"/>
      <c r="BZ19" s="36"/>
      <c r="CA19" s="36"/>
      <c r="CB19" s="36"/>
      <c r="CC19" s="36"/>
      <c r="CD19" s="36"/>
      <c r="CE19" s="36"/>
      <c r="CF19" s="36"/>
      <c r="CG19" s="37">
        <f t="shared" si="23"/>
        <v>85</v>
      </c>
      <c r="CH19" s="42" t="str">
        <f t="shared" si="24"/>
        <v>B</v>
      </c>
      <c r="CI19" s="43"/>
      <c r="CJ19" s="45">
        <v>11</v>
      </c>
      <c r="CK19" s="44" t="str">
        <f t="shared" si="25"/>
        <v xml:space="preserve">Sudah memahami tentang Menyampaikan sambutan dalam bentuk  pasrah penganten atau panampi pasrah penganten dalam upacara adat pengantin Jawa, Membaca nyaring wacana berhuruf Jawa 20-50 kalimat, Menulis naskah drama atau sandiwara, </v>
      </c>
      <c r="CM19" s="35">
        <v>10</v>
      </c>
      <c r="CN19" s="45"/>
      <c r="CW19" s="20">
        <v>10</v>
      </c>
      <c r="CX19" s="20" t="str">
        <f>(IF(CN10="","","Sudah memahami tentang "))&amp;(IF(CN10="","",CN10&amp;", "))&amp;(IF(CN11="","",CN11&amp;", "))&amp;(IF(CN12="","",CN12&amp;", "))&amp;(IF(CN13="","",CN13&amp;", "))&amp;(IF(CN14="","",CN14&amp;", "))&amp;(IF(CN15="","",CN15&amp;", "))&amp;(IF(CN16="","",CN16&amp;", "))&amp;(IF(CN17="","",CN17&amp;", "))&amp;(IF(CN18="","",CN18&amp;", "))&amp;(IF(CN19="","","Perlu tingkatkan pemahaman  "&amp;CN19&amp;"."))</f>
        <v xml:space="preserve">Sudah memahami tentang Menyampaikan sambutan dalam bentuk  pasrah penganten atau panampi pasrah penganten dalam upacara adat pengantin Jawa, Membaca nyaring wacana berhuruf Jawa 20-50 kalimat, Menulis naskah drama atau sandiwara, </v>
      </c>
    </row>
    <row r="20" spans="1:102" x14ac:dyDescent="0.25">
      <c r="A20" s="14">
        <v>10</v>
      </c>
      <c r="B20" s="14">
        <v>9960</v>
      </c>
      <c r="C20" s="14" t="s">
        <v>128</v>
      </c>
      <c r="E20" s="31">
        <f t="shared" si="0"/>
        <v>85</v>
      </c>
      <c r="F20" s="20"/>
      <c r="G20" s="31">
        <f t="shared" si="1"/>
        <v>85</v>
      </c>
      <c r="H20" s="31">
        <f t="shared" si="2"/>
        <v>84</v>
      </c>
      <c r="I20" s="31" t="str">
        <f t="shared" si="3"/>
        <v>B</v>
      </c>
      <c r="J20" s="31" t="str">
        <f t="shared" si="4"/>
        <v xml:space="preserve">Sudah memahami tentang Menyampaikan sambutan dalam bentuk  pasrah penganten atau panampi pasrah penganten dalam upacara adat pengantin Jawa, Membaca nyaring wacana berhuruf Jawa 20-50 kalimat, Menulis naskah drama atau sandiwara, </v>
      </c>
      <c r="K20" s="20"/>
      <c r="L20" s="31">
        <f t="shared" si="5"/>
        <v>83</v>
      </c>
      <c r="M20" s="31">
        <f t="shared" si="6"/>
        <v>90</v>
      </c>
      <c r="N20" s="31">
        <f t="shared" si="7"/>
        <v>78</v>
      </c>
      <c r="P20" s="36">
        <v>85</v>
      </c>
      <c r="Q20" s="36"/>
      <c r="R20" s="37">
        <f t="shared" si="8"/>
        <v>85</v>
      </c>
      <c r="S20" s="36">
        <v>85</v>
      </c>
      <c r="T20" s="36"/>
      <c r="U20" s="37">
        <f t="shared" si="9"/>
        <v>85</v>
      </c>
      <c r="V20" s="36">
        <v>80</v>
      </c>
      <c r="W20" s="36"/>
      <c r="X20" s="37">
        <f t="shared" si="10"/>
        <v>80</v>
      </c>
      <c r="Y20" s="36"/>
      <c r="Z20" s="36"/>
      <c r="AA20" s="37" t="str">
        <f t="shared" si="11"/>
        <v/>
      </c>
      <c r="AB20" s="36"/>
      <c r="AC20" s="36"/>
      <c r="AD20" s="37" t="str">
        <f t="shared" si="12"/>
        <v/>
      </c>
      <c r="AE20" s="36"/>
      <c r="AF20" s="36"/>
      <c r="AG20" s="37" t="str">
        <f t="shared" si="13"/>
        <v/>
      </c>
      <c r="AH20" s="36"/>
      <c r="AI20" s="36"/>
      <c r="AJ20" s="37" t="str">
        <f t="shared" si="14"/>
        <v/>
      </c>
      <c r="AK20" s="36"/>
      <c r="AL20" s="36"/>
      <c r="AM20" s="37" t="str">
        <f t="shared" si="15"/>
        <v/>
      </c>
      <c r="AN20" s="36"/>
      <c r="AO20" s="36"/>
      <c r="AP20" s="37" t="str">
        <f t="shared" si="16"/>
        <v/>
      </c>
      <c r="AQ20" s="36"/>
      <c r="AR20" s="36"/>
      <c r="AS20" s="37" t="str">
        <f t="shared" si="17"/>
        <v/>
      </c>
      <c r="AT20" s="37">
        <f t="shared" si="18"/>
        <v>83</v>
      </c>
      <c r="AU20" s="36">
        <v>90</v>
      </c>
      <c r="AV20" s="36">
        <v>85</v>
      </c>
      <c r="AW20" s="45">
        <v>85</v>
      </c>
      <c r="AX20" s="36"/>
      <c r="AY20" s="36"/>
      <c r="AZ20" s="36"/>
      <c r="BA20" s="36"/>
      <c r="BB20" s="36"/>
      <c r="BC20" s="36"/>
      <c r="BD20" s="36"/>
      <c r="BE20" s="37">
        <f t="shared" si="19"/>
        <v>87</v>
      </c>
      <c r="BF20" s="36">
        <v>90</v>
      </c>
      <c r="BG20" s="36">
        <v>78</v>
      </c>
      <c r="BH20" s="38">
        <f t="shared" si="20"/>
        <v>84.8</v>
      </c>
      <c r="BI20" s="39">
        <f t="shared" si="21"/>
        <v>85</v>
      </c>
      <c r="BJ20" s="40"/>
      <c r="BK20" s="36">
        <v>90</v>
      </c>
      <c r="BL20" s="36">
        <v>82</v>
      </c>
      <c r="BM20" s="36">
        <v>80</v>
      </c>
      <c r="BN20" s="36"/>
      <c r="BO20" s="36"/>
      <c r="BP20" s="36"/>
      <c r="BQ20" s="36"/>
      <c r="BR20" s="36"/>
      <c r="BS20" s="36"/>
      <c r="BT20" s="36"/>
      <c r="BU20" s="41">
        <f t="shared" si="22"/>
        <v>84</v>
      </c>
      <c r="BV20" s="40"/>
      <c r="BW20" s="45">
        <v>85</v>
      </c>
      <c r="BX20" s="36"/>
      <c r="BY20" s="36"/>
      <c r="BZ20" s="36"/>
      <c r="CA20" s="36"/>
      <c r="CB20" s="36"/>
      <c r="CC20" s="36"/>
      <c r="CD20" s="36"/>
      <c r="CE20" s="36"/>
      <c r="CF20" s="36"/>
      <c r="CG20" s="37">
        <f t="shared" si="23"/>
        <v>85</v>
      </c>
      <c r="CH20" s="42" t="str">
        <f t="shared" si="24"/>
        <v>B</v>
      </c>
      <c r="CI20" s="43"/>
      <c r="CJ20" s="45">
        <v>11</v>
      </c>
      <c r="CK20" s="44" t="str">
        <f t="shared" si="25"/>
        <v xml:space="preserve">Sudah memahami tentang Menyampaikan sambutan dalam bentuk  pasrah penganten atau panampi pasrah penganten dalam upacara adat pengantin Jawa, Membaca nyaring wacana berhuruf Jawa 20-50 kalimat, Menulis naskah drama atau sandiwara, </v>
      </c>
      <c r="CW20" s="20">
        <v>11</v>
      </c>
      <c r="CX20" s="20" t="str">
        <f>(IF(CN10="","","Sudah memahami tentang "))&amp;(IF(CN10="","",CN10&amp;", "))&amp;(IF(CN11="","",CN11&amp;", "))&amp;(IF(CN12="","",CN12&amp;", "))&amp;(IF(CN13="","",CN13&amp;", "))&amp;(IF(CN14="","",CN14&amp;", "))&amp;(IF(CN15="","",CN15&amp;", "))&amp;(IF(CN16="","",CN16&amp;", "))&amp;(IF(CN17="","",CN17&amp;", "))&amp;(IF(CN18="","",CN18&amp;", "))&amp;(IF(CN19="","",CN19&amp;"."))</f>
        <v xml:space="preserve">Sudah memahami tentang Menyampaikan sambutan dalam bentuk  pasrah penganten atau panampi pasrah penganten dalam upacara adat pengantin Jawa, Membaca nyaring wacana berhuruf Jawa 20-50 kalimat, Menulis naskah drama atau sandiwara, </v>
      </c>
    </row>
    <row r="21" spans="1:102" x14ac:dyDescent="0.25">
      <c r="A21" s="14">
        <v>11</v>
      </c>
      <c r="B21" s="14">
        <v>9974</v>
      </c>
      <c r="C21" s="14" t="s">
        <v>129</v>
      </c>
      <c r="E21" s="31">
        <f t="shared" si="0"/>
        <v>84</v>
      </c>
      <c r="F21" s="20"/>
      <c r="G21" s="31">
        <f t="shared" si="1"/>
        <v>84</v>
      </c>
      <c r="H21" s="31">
        <f t="shared" si="2"/>
        <v>83</v>
      </c>
      <c r="I21" s="31" t="str">
        <f t="shared" si="3"/>
        <v>B</v>
      </c>
      <c r="J21" s="31" t="str">
        <f t="shared" si="4"/>
        <v xml:space="preserve">Sudah memahami tentang Menyampaikan sambutan dalam bentuk  pasrah penganten atau panampi pasrah penganten dalam upacara adat pengantin Jawa, Membaca nyaring wacana berhuruf Jawa 20-50 kalimat, Menulis naskah drama atau sandiwara, </v>
      </c>
      <c r="K21" s="20"/>
      <c r="L21" s="31">
        <f t="shared" si="5"/>
        <v>83</v>
      </c>
      <c r="M21" s="31">
        <f t="shared" si="6"/>
        <v>80</v>
      </c>
      <c r="N21" s="31">
        <f t="shared" si="7"/>
        <v>76</v>
      </c>
      <c r="P21" s="36">
        <v>85</v>
      </c>
      <c r="Q21" s="36"/>
      <c r="R21" s="37">
        <f t="shared" si="8"/>
        <v>85</v>
      </c>
      <c r="S21" s="36">
        <v>80</v>
      </c>
      <c r="T21" s="36"/>
      <c r="U21" s="37">
        <f t="shared" si="9"/>
        <v>80</v>
      </c>
      <c r="V21" s="36">
        <v>85</v>
      </c>
      <c r="W21" s="36"/>
      <c r="X21" s="37">
        <f t="shared" si="10"/>
        <v>85</v>
      </c>
      <c r="Y21" s="36"/>
      <c r="Z21" s="36"/>
      <c r="AA21" s="37" t="str">
        <f t="shared" si="11"/>
        <v/>
      </c>
      <c r="AB21" s="36"/>
      <c r="AC21" s="36"/>
      <c r="AD21" s="37" t="str">
        <f t="shared" si="12"/>
        <v/>
      </c>
      <c r="AE21" s="36"/>
      <c r="AF21" s="36"/>
      <c r="AG21" s="37" t="str">
        <f t="shared" si="13"/>
        <v/>
      </c>
      <c r="AH21" s="36"/>
      <c r="AI21" s="36"/>
      <c r="AJ21" s="37" t="str">
        <f t="shared" si="14"/>
        <v/>
      </c>
      <c r="AK21" s="36"/>
      <c r="AL21" s="36"/>
      <c r="AM21" s="37" t="str">
        <f t="shared" si="15"/>
        <v/>
      </c>
      <c r="AN21" s="36"/>
      <c r="AO21" s="36"/>
      <c r="AP21" s="37" t="str">
        <f t="shared" si="16"/>
        <v/>
      </c>
      <c r="AQ21" s="36"/>
      <c r="AR21" s="36"/>
      <c r="AS21" s="37" t="str">
        <f t="shared" si="17"/>
        <v/>
      </c>
      <c r="AT21" s="37">
        <f t="shared" si="18"/>
        <v>83</v>
      </c>
      <c r="AU21" s="36">
        <v>80</v>
      </c>
      <c r="AV21" s="36">
        <v>95</v>
      </c>
      <c r="AW21" s="45">
        <v>85</v>
      </c>
      <c r="AX21" s="36"/>
      <c r="AY21" s="36"/>
      <c r="AZ21" s="36"/>
      <c r="BA21" s="36"/>
      <c r="BB21" s="36"/>
      <c r="BC21" s="36"/>
      <c r="BD21" s="36"/>
      <c r="BE21" s="37">
        <f t="shared" si="19"/>
        <v>87</v>
      </c>
      <c r="BF21" s="36">
        <v>80</v>
      </c>
      <c r="BG21" s="36">
        <v>76</v>
      </c>
      <c r="BH21" s="38">
        <f t="shared" si="20"/>
        <v>83.6</v>
      </c>
      <c r="BI21" s="39">
        <f t="shared" si="21"/>
        <v>84</v>
      </c>
      <c r="BJ21" s="40"/>
      <c r="BK21" s="36">
        <v>85</v>
      </c>
      <c r="BL21" s="36">
        <v>83</v>
      </c>
      <c r="BM21" s="36">
        <v>80</v>
      </c>
      <c r="BN21" s="36"/>
      <c r="BO21" s="36"/>
      <c r="BP21" s="36"/>
      <c r="BQ21" s="36"/>
      <c r="BR21" s="36"/>
      <c r="BS21" s="36"/>
      <c r="BT21" s="36"/>
      <c r="BU21" s="41">
        <f t="shared" si="22"/>
        <v>83</v>
      </c>
      <c r="BV21" s="40"/>
      <c r="BW21" s="45">
        <v>85</v>
      </c>
      <c r="BX21" s="36"/>
      <c r="BY21" s="36"/>
      <c r="BZ21" s="36"/>
      <c r="CA21" s="36"/>
      <c r="CB21" s="36"/>
      <c r="CC21" s="36"/>
      <c r="CD21" s="36"/>
      <c r="CE21" s="36"/>
      <c r="CF21" s="36"/>
      <c r="CG21" s="37">
        <f t="shared" si="23"/>
        <v>85</v>
      </c>
      <c r="CH21" s="42" t="str">
        <f t="shared" si="24"/>
        <v>B</v>
      </c>
      <c r="CI21" s="43"/>
      <c r="CJ21" s="45">
        <v>11</v>
      </c>
      <c r="CK21"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2" spans="1:102" x14ac:dyDescent="0.25">
      <c r="A22" s="14">
        <v>12</v>
      </c>
      <c r="B22" s="14">
        <v>9988</v>
      </c>
      <c r="C22" s="14" t="s">
        <v>130</v>
      </c>
      <c r="E22" s="31">
        <f t="shared" si="0"/>
        <v>82</v>
      </c>
      <c r="F22" s="20"/>
      <c r="G22" s="31">
        <f t="shared" si="1"/>
        <v>82</v>
      </c>
      <c r="H22" s="31">
        <f t="shared" si="2"/>
        <v>81</v>
      </c>
      <c r="I22" s="31" t="str">
        <f t="shared" si="3"/>
        <v>B</v>
      </c>
      <c r="J22" s="31" t="str">
        <f t="shared" si="4"/>
        <v xml:space="preserve">Sudah memahami tentang Menyampaikan sambutan dalam bentuk  pasrah penganten atau panampi pasrah penganten dalam upacara adat pengantin Jawa, Membaca nyaring wacana berhuruf Jawa 20-50 kalimat, Menulis naskah drama atau sandiwara, </v>
      </c>
      <c r="K22" s="20"/>
      <c r="L22" s="31">
        <f t="shared" si="5"/>
        <v>83</v>
      </c>
      <c r="M22" s="31">
        <f t="shared" si="6"/>
        <v>80</v>
      </c>
      <c r="N22" s="31">
        <f t="shared" si="7"/>
        <v>76</v>
      </c>
      <c r="P22" s="36">
        <v>85</v>
      </c>
      <c r="Q22" s="36"/>
      <c r="R22" s="37">
        <f t="shared" si="8"/>
        <v>85</v>
      </c>
      <c r="S22" s="36">
        <v>80</v>
      </c>
      <c r="T22" s="36"/>
      <c r="U22" s="37">
        <f t="shared" si="9"/>
        <v>80</v>
      </c>
      <c r="V22" s="36">
        <v>85</v>
      </c>
      <c r="W22" s="36"/>
      <c r="X22" s="37">
        <f t="shared" si="10"/>
        <v>85</v>
      </c>
      <c r="Y22" s="36"/>
      <c r="Z22" s="36"/>
      <c r="AA22" s="37" t="str">
        <f t="shared" si="11"/>
        <v/>
      </c>
      <c r="AB22" s="36"/>
      <c r="AC22" s="36"/>
      <c r="AD22" s="37" t="str">
        <f t="shared" si="12"/>
        <v/>
      </c>
      <c r="AE22" s="36"/>
      <c r="AF22" s="36"/>
      <c r="AG22" s="37" t="str">
        <f t="shared" si="13"/>
        <v/>
      </c>
      <c r="AH22" s="36"/>
      <c r="AI22" s="36"/>
      <c r="AJ22" s="37" t="str">
        <f t="shared" si="14"/>
        <v/>
      </c>
      <c r="AK22" s="36"/>
      <c r="AL22" s="36"/>
      <c r="AM22" s="37" t="str">
        <f t="shared" si="15"/>
        <v/>
      </c>
      <c r="AN22" s="36"/>
      <c r="AO22" s="36"/>
      <c r="AP22" s="37" t="str">
        <f t="shared" si="16"/>
        <v/>
      </c>
      <c r="AQ22" s="36"/>
      <c r="AR22" s="36"/>
      <c r="AS22" s="37" t="str">
        <f t="shared" si="17"/>
        <v/>
      </c>
      <c r="AT22" s="37">
        <f t="shared" si="18"/>
        <v>83</v>
      </c>
      <c r="AU22" s="36">
        <v>80</v>
      </c>
      <c r="AV22" s="36">
        <v>80</v>
      </c>
      <c r="AW22" s="45">
        <v>85</v>
      </c>
      <c r="AX22" s="36"/>
      <c r="AY22" s="36"/>
      <c r="AZ22" s="36"/>
      <c r="BA22" s="36"/>
      <c r="BB22" s="36"/>
      <c r="BC22" s="36"/>
      <c r="BD22" s="36"/>
      <c r="BE22" s="37">
        <f t="shared" si="19"/>
        <v>82</v>
      </c>
      <c r="BF22" s="36">
        <v>80</v>
      </c>
      <c r="BG22" s="36">
        <v>76</v>
      </c>
      <c r="BH22" s="38">
        <f t="shared" si="20"/>
        <v>81.599999999999994</v>
      </c>
      <c r="BI22" s="39">
        <f t="shared" si="21"/>
        <v>82</v>
      </c>
      <c r="BJ22" s="40"/>
      <c r="BK22" s="36">
        <v>85</v>
      </c>
      <c r="BL22" s="36">
        <v>78</v>
      </c>
      <c r="BM22" s="36">
        <v>80</v>
      </c>
      <c r="BN22" s="36"/>
      <c r="BO22" s="36"/>
      <c r="BP22" s="36"/>
      <c r="BQ22" s="36"/>
      <c r="BR22" s="36"/>
      <c r="BS22" s="36"/>
      <c r="BT22" s="36"/>
      <c r="BU22" s="41">
        <f t="shared" si="22"/>
        <v>81</v>
      </c>
      <c r="BV22" s="40"/>
      <c r="BW22" s="45">
        <v>85</v>
      </c>
      <c r="BX22" s="36"/>
      <c r="BY22" s="36"/>
      <c r="BZ22" s="36"/>
      <c r="CA22" s="36"/>
      <c r="CB22" s="36"/>
      <c r="CC22" s="36"/>
      <c r="CD22" s="36"/>
      <c r="CE22" s="36"/>
      <c r="CF22" s="36"/>
      <c r="CG22" s="37">
        <f t="shared" si="23"/>
        <v>85</v>
      </c>
      <c r="CH22" s="42" t="str">
        <f t="shared" si="24"/>
        <v>B</v>
      </c>
      <c r="CI22" s="43"/>
      <c r="CJ22" s="45">
        <v>11</v>
      </c>
      <c r="CK22"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3" spans="1:102" x14ac:dyDescent="0.25">
      <c r="A23" s="14">
        <v>13</v>
      </c>
      <c r="B23" s="14">
        <v>10002</v>
      </c>
      <c r="C23" s="14" t="s">
        <v>131</v>
      </c>
      <c r="E23" s="31">
        <f t="shared" si="0"/>
        <v>81</v>
      </c>
      <c r="F23" s="20"/>
      <c r="G23" s="31">
        <f t="shared" si="1"/>
        <v>81</v>
      </c>
      <c r="H23" s="31">
        <f t="shared" si="2"/>
        <v>80</v>
      </c>
      <c r="I23" s="31" t="str">
        <f t="shared" si="3"/>
        <v>B</v>
      </c>
      <c r="J23" s="31" t="str">
        <f t="shared" si="4"/>
        <v xml:space="preserve">Sudah memahami tentang Menyampaikan sambutan dalam bentuk  pasrah penganten atau panampi pasrah penganten dalam upacara adat pengantin Jawa, Membaca nyaring wacana berhuruf Jawa 20-50 kalimat, Menulis naskah drama atau sandiwara, </v>
      </c>
      <c r="K23" s="20"/>
      <c r="L23" s="31">
        <f t="shared" si="5"/>
        <v>83</v>
      </c>
      <c r="M23" s="31">
        <f t="shared" si="6"/>
        <v>85</v>
      </c>
      <c r="N23" s="31">
        <f t="shared" si="7"/>
        <v>62</v>
      </c>
      <c r="P23" s="36">
        <v>85</v>
      </c>
      <c r="Q23" s="36"/>
      <c r="R23" s="37">
        <f t="shared" si="8"/>
        <v>85</v>
      </c>
      <c r="S23" s="36">
        <v>80</v>
      </c>
      <c r="T23" s="36"/>
      <c r="U23" s="37">
        <f t="shared" si="9"/>
        <v>80</v>
      </c>
      <c r="V23" s="36">
        <v>85</v>
      </c>
      <c r="W23" s="36"/>
      <c r="X23" s="37">
        <f t="shared" si="10"/>
        <v>85</v>
      </c>
      <c r="Y23" s="36"/>
      <c r="Z23" s="36"/>
      <c r="AA23" s="37" t="str">
        <f t="shared" si="11"/>
        <v/>
      </c>
      <c r="AB23" s="36"/>
      <c r="AC23" s="36"/>
      <c r="AD23" s="37" t="str">
        <f t="shared" si="12"/>
        <v/>
      </c>
      <c r="AE23" s="36"/>
      <c r="AF23" s="36"/>
      <c r="AG23" s="37" t="str">
        <f t="shared" si="13"/>
        <v/>
      </c>
      <c r="AH23" s="36"/>
      <c r="AI23" s="36"/>
      <c r="AJ23" s="37" t="str">
        <f t="shared" si="14"/>
        <v/>
      </c>
      <c r="AK23" s="36"/>
      <c r="AL23" s="36"/>
      <c r="AM23" s="37" t="str">
        <f t="shared" si="15"/>
        <v/>
      </c>
      <c r="AN23" s="36"/>
      <c r="AO23" s="36"/>
      <c r="AP23" s="37" t="str">
        <f t="shared" si="16"/>
        <v/>
      </c>
      <c r="AQ23" s="36"/>
      <c r="AR23" s="36"/>
      <c r="AS23" s="37" t="str">
        <f t="shared" si="17"/>
        <v/>
      </c>
      <c r="AT23" s="37">
        <f t="shared" si="18"/>
        <v>83</v>
      </c>
      <c r="AU23" s="36">
        <v>85</v>
      </c>
      <c r="AV23" s="36">
        <v>80</v>
      </c>
      <c r="AW23" s="45">
        <v>85</v>
      </c>
      <c r="AX23" s="36"/>
      <c r="AY23" s="36"/>
      <c r="AZ23" s="36"/>
      <c r="BA23" s="36"/>
      <c r="BB23" s="36"/>
      <c r="BC23" s="36"/>
      <c r="BD23" s="36"/>
      <c r="BE23" s="37">
        <f t="shared" si="19"/>
        <v>83</v>
      </c>
      <c r="BF23" s="36">
        <v>85</v>
      </c>
      <c r="BG23" s="36">
        <v>62</v>
      </c>
      <c r="BH23" s="38">
        <f t="shared" si="20"/>
        <v>81.099999999999994</v>
      </c>
      <c r="BI23" s="39">
        <f t="shared" si="21"/>
        <v>81</v>
      </c>
      <c r="BJ23" s="40"/>
      <c r="BK23" s="36">
        <v>80</v>
      </c>
      <c r="BL23" s="36">
        <v>80</v>
      </c>
      <c r="BM23" s="36">
        <v>80</v>
      </c>
      <c r="BN23" s="36"/>
      <c r="BO23" s="36"/>
      <c r="BP23" s="36"/>
      <c r="BQ23" s="36"/>
      <c r="BR23" s="36"/>
      <c r="BS23" s="36"/>
      <c r="BT23" s="36"/>
      <c r="BU23" s="41">
        <f t="shared" si="22"/>
        <v>80</v>
      </c>
      <c r="BV23" s="40"/>
      <c r="BW23" s="45">
        <v>85</v>
      </c>
      <c r="BX23" s="36"/>
      <c r="BY23" s="36"/>
      <c r="BZ23" s="36"/>
      <c r="CA23" s="36"/>
      <c r="CB23" s="36"/>
      <c r="CC23" s="36"/>
      <c r="CD23" s="36"/>
      <c r="CE23" s="36"/>
      <c r="CF23" s="36"/>
      <c r="CG23" s="37">
        <f t="shared" si="23"/>
        <v>85</v>
      </c>
      <c r="CH23" s="42" t="str">
        <f t="shared" si="24"/>
        <v>B</v>
      </c>
      <c r="CI23" s="43"/>
      <c r="CJ23" s="45">
        <v>11</v>
      </c>
      <c r="CK23"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4" spans="1:102" x14ac:dyDescent="0.25">
      <c r="A24" s="14">
        <v>14</v>
      </c>
      <c r="B24" s="14">
        <v>10016</v>
      </c>
      <c r="C24" s="14" t="s">
        <v>132</v>
      </c>
      <c r="E24" s="31">
        <f t="shared" si="0"/>
        <v>83</v>
      </c>
      <c r="F24" s="20"/>
      <c r="G24" s="31">
        <f t="shared" si="1"/>
        <v>83</v>
      </c>
      <c r="H24" s="31">
        <f t="shared" si="2"/>
        <v>82</v>
      </c>
      <c r="I24" s="31" t="str">
        <f t="shared" si="3"/>
        <v>B</v>
      </c>
      <c r="J24" s="31" t="str">
        <f t="shared" si="4"/>
        <v xml:space="preserve">Sudah memahami tentang Menyampaikan sambutan dalam bentuk  pasrah penganten atau panampi pasrah penganten dalam upacara adat pengantin Jawa, Membaca nyaring wacana berhuruf Jawa 20-50 kalimat, Menulis naskah drama atau sandiwara, </v>
      </c>
      <c r="K24" s="20"/>
      <c r="L24" s="31">
        <f t="shared" si="5"/>
        <v>83</v>
      </c>
      <c r="M24" s="31">
        <f t="shared" si="6"/>
        <v>85</v>
      </c>
      <c r="N24" s="31">
        <f t="shared" si="7"/>
        <v>74</v>
      </c>
      <c r="P24" s="36">
        <v>85</v>
      </c>
      <c r="Q24" s="36"/>
      <c r="R24" s="37">
        <f t="shared" si="8"/>
        <v>85</v>
      </c>
      <c r="S24" s="36">
        <v>80</v>
      </c>
      <c r="T24" s="36"/>
      <c r="U24" s="37">
        <f t="shared" si="9"/>
        <v>80</v>
      </c>
      <c r="V24" s="36">
        <v>85</v>
      </c>
      <c r="W24" s="36"/>
      <c r="X24" s="37">
        <f t="shared" si="10"/>
        <v>85</v>
      </c>
      <c r="Y24" s="36"/>
      <c r="Z24" s="36"/>
      <c r="AA24" s="37" t="str">
        <f t="shared" si="11"/>
        <v/>
      </c>
      <c r="AB24" s="36"/>
      <c r="AC24" s="36"/>
      <c r="AD24" s="37" t="str">
        <f t="shared" si="12"/>
        <v/>
      </c>
      <c r="AE24" s="36"/>
      <c r="AF24" s="36"/>
      <c r="AG24" s="37" t="str">
        <f t="shared" si="13"/>
        <v/>
      </c>
      <c r="AH24" s="36"/>
      <c r="AI24" s="36"/>
      <c r="AJ24" s="37" t="str">
        <f t="shared" si="14"/>
        <v/>
      </c>
      <c r="AK24" s="36"/>
      <c r="AL24" s="36"/>
      <c r="AM24" s="37" t="str">
        <f t="shared" si="15"/>
        <v/>
      </c>
      <c r="AN24" s="36"/>
      <c r="AO24" s="36"/>
      <c r="AP24" s="37" t="str">
        <f t="shared" si="16"/>
        <v/>
      </c>
      <c r="AQ24" s="36"/>
      <c r="AR24" s="36"/>
      <c r="AS24" s="37" t="str">
        <f t="shared" si="17"/>
        <v/>
      </c>
      <c r="AT24" s="37">
        <f t="shared" si="18"/>
        <v>83</v>
      </c>
      <c r="AU24" s="36">
        <v>85</v>
      </c>
      <c r="AV24" s="36">
        <v>85</v>
      </c>
      <c r="AW24" s="45">
        <v>85</v>
      </c>
      <c r="AX24" s="36"/>
      <c r="AY24" s="36"/>
      <c r="AZ24" s="36"/>
      <c r="BA24" s="36"/>
      <c r="BB24" s="36"/>
      <c r="BC24" s="36"/>
      <c r="BD24" s="36"/>
      <c r="BE24" s="37">
        <f t="shared" si="19"/>
        <v>85</v>
      </c>
      <c r="BF24" s="36">
        <v>85</v>
      </c>
      <c r="BG24" s="36">
        <v>74</v>
      </c>
      <c r="BH24" s="38">
        <f t="shared" si="20"/>
        <v>83.1</v>
      </c>
      <c r="BI24" s="39">
        <f t="shared" si="21"/>
        <v>83</v>
      </c>
      <c r="BJ24" s="40"/>
      <c r="BK24" s="36">
        <v>85</v>
      </c>
      <c r="BL24" s="36">
        <v>82</v>
      </c>
      <c r="BM24" s="36">
        <v>80</v>
      </c>
      <c r="BN24" s="36"/>
      <c r="BO24" s="36"/>
      <c r="BP24" s="36"/>
      <c r="BQ24" s="36"/>
      <c r="BR24" s="36"/>
      <c r="BS24" s="36"/>
      <c r="BT24" s="36"/>
      <c r="BU24" s="41">
        <f t="shared" si="22"/>
        <v>82</v>
      </c>
      <c r="BV24" s="40"/>
      <c r="BW24" s="45">
        <v>85</v>
      </c>
      <c r="BX24" s="36"/>
      <c r="BY24" s="36"/>
      <c r="BZ24" s="36"/>
      <c r="CA24" s="36"/>
      <c r="CB24" s="36"/>
      <c r="CC24" s="36"/>
      <c r="CD24" s="36"/>
      <c r="CE24" s="36"/>
      <c r="CF24" s="36"/>
      <c r="CG24" s="37">
        <f t="shared" si="23"/>
        <v>85</v>
      </c>
      <c r="CH24" s="42" t="str">
        <f t="shared" si="24"/>
        <v>B</v>
      </c>
      <c r="CI24" s="43"/>
      <c r="CJ24" s="45">
        <v>11</v>
      </c>
      <c r="CK24"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5" spans="1:102" x14ac:dyDescent="0.25">
      <c r="A25" s="14">
        <v>15</v>
      </c>
      <c r="B25" s="14">
        <v>10030</v>
      </c>
      <c r="C25" s="14" t="s">
        <v>133</v>
      </c>
      <c r="E25" s="31">
        <f t="shared" si="0"/>
        <v>75</v>
      </c>
      <c r="F25" s="20"/>
      <c r="G25" s="31">
        <f t="shared" si="1"/>
        <v>75</v>
      </c>
      <c r="H25" s="31">
        <f t="shared" si="2"/>
        <v>70</v>
      </c>
      <c r="I25" s="31" t="str">
        <f t="shared" si="3"/>
        <v>B</v>
      </c>
      <c r="J25" s="31" t="str">
        <f t="shared" si="4"/>
        <v xml:space="preserve">Sudah memahami tentang Menyampaikan sambutan dalam bentuk  pasrah penganten atau panampi pasrah penganten dalam upacara adat pengantin Jawa, Membaca nyaring wacana berhuruf Jawa 20-50 kalimat, Menulis naskah drama atau sandiwara, </v>
      </c>
      <c r="K25" s="20"/>
      <c r="L25" s="31">
        <f t="shared" si="5"/>
        <v>72</v>
      </c>
      <c r="M25" s="31">
        <f t="shared" si="6"/>
        <v>80</v>
      </c>
      <c r="N25" s="31">
        <f t="shared" si="7"/>
        <v>60</v>
      </c>
      <c r="P25" s="36">
        <v>50</v>
      </c>
      <c r="Q25" s="36"/>
      <c r="R25" s="37">
        <f t="shared" si="8"/>
        <v>50</v>
      </c>
      <c r="S25" s="36">
        <v>80</v>
      </c>
      <c r="T25" s="36"/>
      <c r="U25" s="37">
        <f t="shared" si="9"/>
        <v>80</v>
      </c>
      <c r="V25" s="36">
        <v>85</v>
      </c>
      <c r="W25" s="36"/>
      <c r="X25" s="37">
        <f t="shared" si="10"/>
        <v>85</v>
      </c>
      <c r="Y25" s="36"/>
      <c r="Z25" s="36"/>
      <c r="AA25" s="37" t="str">
        <f t="shared" si="11"/>
        <v/>
      </c>
      <c r="AB25" s="36"/>
      <c r="AC25" s="36"/>
      <c r="AD25" s="37" t="str">
        <f t="shared" si="12"/>
        <v/>
      </c>
      <c r="AE25" s="36"/>
      <c r="AF25" s="36"/>
      <c r="AG25" s="37" t="str">
        <f t="shared" si="13"/>
        <v/>
      </c>
      <c r="AH25" s="36"/>
      <c r="AI25" s="36"/>
      <c r="AJ25" s="37" t="str">
        <f t="shared" si="14"/>
        <v/>
      </c>
      <c r="AK25" s="36"/>
      <c r="AL25" s="36"/>
      <c r="AM25" s="37" t="str">
        <f t="shared" si="15"/>
        <v/>
      </c>
      <c r="AN25" s="36"/>
      <c r="AO25" s="36"/>
      <c r="AP25" s="37" t="str">
        <f t="shared" si="16"/>
        <v/>
      </c>
      <c r="AQ25" s="36"/>
      <c r="AR25" s="36"/>
      <c r="AS25" s="37" t="str">
        <f t="shared" si="17"/>
        <v/>
      </c>
      <c r="AT25" s="37">
        <f t="shared" si="18"/>
        <v>72</v>
      </c>
      <c r="AU25" s="36">
        <v>80</v>
      </c>
      <c r="AV25" s="36">
        <v>78</v>
      </c>
      <c r="AW25" s="45">
        <v>85</v>
      </c>
      <c r="AX25" s="36"/>
      <c r="AY25" s="36"/>
      <c r="AZ25" s="36"/>
      <c r="BA25" s="36"/>
      <c r="BB25" s="36"/>
      <c r="BC25" s="36"/>
      <c r="BD25" s="36"/>
      <c r="BE25" s="37">
        <f t="shared" si="19"/>
        <v>81</v>
      </c>
      <c r="BF25" s="36">
        <v>80</v>
      </c>
      <c r="BG25" s="36">
        <v>60</v>
      </c>
      <c r="BH25" s="38">
        <f t="shared" si="20"/>
        <v>75.2</v>
      </c>
      <c r="BI25" s="39">
        <f t="shared" si="21"/>
        <v>75</v>
      </c>
      <c r="BJ25" s="40"/>
      <c r="BK25" s="36">
        <v>80</v>
      </c>
      <c r="BL25" s="36">
        <v>50</v>
      </c>
      <c r="BM25" s="36">
        <v>80</v>
      </c>
      <c r="BN25" s="36"/>
      <c r="BO25" s="36"/>
      <c r="BP25" s="36"/>
      <c r="BQ25" s="36"/>
      <c r="BR25" s="36"/>
      <c r="BS25" s="36"/>
      <c r="BT25" s="36"/>
      <c r="BU25" s="41">
        <f t="shared" si="22"/>
        <v>70</v>
      </c>
      <c r="BV25" s="40"/>
      <c r="BW25" s="45">
        <v>80</v>
      </c>
      <c r="BX25" s="36"/>
      <c r="BY25" s="36"/>
      <c r="BZ25" s="36"/>
      <c r="CA25" s="36"/>
      <c r="CB25" s="36"/>
      <c r="CC25" s="36"/>
      <c r="CD25" s="36"/>
      <c r="CE25" s="36"/>
      <c r="CF25" s="36"/>
      <c r="CG25" s="37">
        <f t="shared" si="23"/>
        <v>80</v>
      </c>
      <c r="CH25" s="42" t="str">
        <f t="shared" si="24"/>
        <v>B</v>
      </c>
      <c r="CI25" s="43"/>
      <c r="CJ25" s="45">
        <v>11</v>
      </c>
      <c r="CK25"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6" spans="1:102" x14ac:dyDescent="0.25">
      <c r="A26" s="14">
        <v>16</v>
      </c>
      <c r="B26" s="14">
        <v>10044</v>
      </c>
      <c r="C26" s="14" t="s">
        <v>134</v>
      </c>
      <c r="E26" s="31">
        <f t="shared" si="0"/>
        <v>84</v>
      </c>
      <c r="F26" s="20"/>
      <c r="G26" s="31">
        <f t="shared" si="1"/>
        <v>84</v>
      </c>
      <c r="H26" s="31">
        <f t="shared" si="2"/>
        <v>85</v>
      </c>
      <c r="I26" s="31" t="str">
        <f t="shared" si="3"/>
        <v>B</v>
      </c>
      <c r="J26" s="31" t="str">
        <f t="shared" si="4"/>
        <v xml:space="preserve">Sudah memahami tentang Menyampaikan sambutan dalam bentuk  pasrah penganten atau panampi pasrah penganten dalam upacara adat pengantin Jawa, Membaca nyaring wacana berhuruf Jawa 20-50 kalimat, Menulis naskah drama atau sandiwara, </v>
      </c>
      <c r="K26" s="20"/>
      <c r="L26" s="31">
        <f t="shared" si="5"/>
        <v>83</v>
      </c>
      <c r="M26" s="31">
        <f t="shared" si="6"/>
        <v>90</v>
      </c>
      <c r="N26" s="31">
        <f t="shared" si="7"/>
        <v>66</v>
      </c>
      <c r="P26" s="36">
        <v>85</v>
      </c>
      <c r="Q26" s="36"/>
      <c r="R26" s="37">
        <f t="shared" si="8"/>
        <v>85</v>
      </c>
      <c r="S26" s="36">
        <v>85</v>
      </c>
      <c r="T26" s="36"/>
      <c r="U26" s="37">
        <f t="shared" si="9"/>
        <v>85</v>
      </c>
      <c r="V26" s="36">
        <v>80</v>
      </c>
      <c r="W26" s="36"/>
      <c r="X26" s="37">
        <f t="shared" si="10"/>
        <v>80</v>
      </c>
      <c r="Y26" s="36"/>
      <c r="Z26" s="36"/>
      <c r="AA26" s="37" t="str">
        <f t="shared" si="11"/>
        <v/>
      </c>
      <c r="AB26" s="36"/>
      <c r="AC26" s="36"/>
      <c r="AD26" s="37" t="str">
        <f t="shared" si="12"/>
        <v/>
      </c>
      <c r="AE26" s="36"/>
      <c r="AF26" s="36"/>
      <c r="AG26" s="37" t="str">
        <f t="shared" si="13"/>
        <v/>
      </c>
      <c r="AH26" s="36"/>
      <c r="AI26" s="36"/>
      <c r="AJ26" s="37" t="str">
        <f t="shared" si="14"/>
        <v/>
      </c>
      <c r="AK26" s="36"/>
      <c r="AL26" s="36"/>
      <c r="AM26" s="37" t="str">
        <f t="shared" si="15"/>
        <v/>
      </c>
      <c r="AN26" s="36"/>
      <c r="AO26" s="36"/>
      <c r="AP26" s="37" t="str">
        <f t="shared" si="16"/>
        <v/>
      </c>
      <c r="AQ26" s="36"/>
      <c r="AR26" s="36"/>
      <c r="AS26" s="37" t="str">
        <f t="shared" si="17"/>
        <v/>
      </c>
      <c r="AT26" s="37">
        <f t="shared" si="18"/>
        <v>83</v>
      </c>
      <c r="AU26" s="36">
        <v>90</v>
      </c>
      <c r="AV26" s="36">
        <v>85</v>
      </c>
      <c r="AW26" s="45">
        <v>85</v>
      </c>
      <c r="AX26" s="36"/>
      <c r="AY26" s="36"/>
      <c r="AZ26" s="36"/>
      <c r="BA26" s="36"/>
      <c r="BB26" s="36"/>
      <c r="BC26" s="36"/>
      <c r="BD26" s="36"/>
      <c r="BE26" s="37">
        <f t="shared" si="19"/>
        <v>87</v>
      </c>
      <c r="BF26" s="36">
        <v>90</v>
      </c>
      <c r="BG26" s="36">
        <v>66</v>
      </c>
      <c r="BH26" s="38">
        <f t="shared" si="20"/>
        <v>83.6</v>
      </c>
      <c r="BI26" s="39">
        <f t="shared" si="21"/>
        <v>84</v>
      </c>
      <c r="BJ26" s="40"/>
      <c r="BK26" s="36">
        <v>90</v>
      </c>
      <c r="BL26" s="36">
        <v>85</v>
      </c>
      <c r="BM26" s="36">
        <v>80</v>
      </c>
      <c r="BN26" s="36"/>
      <c r="BO26" s="36"/>
      <c r="BP26" s="36"/>
      <c r="BQ26" s="36"/>
      <c r="BR26" s="36"/>
      <c r="BS26" s="36"/>
      <c r="BT26" s="36"/>
      <c r="BU26" s="41">
        <f t="shared" si="22"/>
        <v>85</v>
      </c>
      <c r="BV26" s="40"/>
      <c r="BW26" s="45">
        <v>85</v>
      </c>
      <c r="BX26" s="36"/>
      <c r="BY26" s="36"/>
      <c r="BZ26" s="36"/>
      <c r="CA26" s="36"/>
      <c r="CB26" s="36"/>
      <c r="CC26" s="36"/>
      <c r="CD26" s="36"/>
      <c r="CE26" s="36"/>
      <c r="CF26" s="36"/>
      <c r="CG26" s="37">
        <f t="shared" si="23"/>
        <v>85</v>
      </c>
      <c r="CH26" s="42" t="str">
        <f t="shared" si="24"/>
        <v>B</v>
      </c>
      <c r="CI26" s="43"/>
      <c r="CJ26" s="45">
        <v>11</v>
      </c>
      <c r="CK26"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7" spans="1:102" x14ac:dyDescent="0.25">
      <c r="A27" s="14">
        <v>17</v>
      </c>
      <c r="B27" s="14">
        <v>10058</v>
      </c>
      <c r="C27" s="14" t="s">
        <v>135</v>
      </c>
      <c r="E27" s="31">
        <f t="shared" si="0"/>
        <v>83</v>
      </c>
      <c r="F27" s="20"/>
      <c r="G27" s="31">
        <f t="shared" si="1"/>
        <v>83</v>
      </c>
      <c r="H27" s="31">
        <f t="shared" si="2"/>
        <v>83</v>
      </c>
      <c r="I27" s="31" t="str">
        <f t="shared" si="3"/>
        <v>B</v>
      </c>
      <c r="J27" s="31" t="str">
        <f t="shared" si="4"/>
        <v xml:space="preserve">Sudah memahami tentang Menyampaikan sambutan dalam bentuk  pasrah penganten atau panampi pasrah penganten dalam upacara adat pengantin Jawa, Membaca nyaring wacana berhuruf Jawa 20-50 kalimat, Menulis naskah drama atau sandiwara, </v>
      </c>
      <c r="K27" s="20"/>
      <c r="L27" s="31">
        <f t="shared" si="5"/>
        <v>83</v>
      </c>
      <c r="M27" s="31">
        <f t="shared" si="6"/>
        <v>90</v>
      </c>
      <c r="N27" s="31">
        <f t="shared" si="7"/>
        <v>60</v>
      </c>
      <c r="P27" s="36">
        <v>85</v>
      </c>
      <c r="Q27" s="36"/>
      <c r="R27" s="37">
        <f t="shared" si="8"/>
        <v>85</v>
      </c>
      <c r="S27" s="36">
        <v>85</v>
      </c>
      <c r="T27" s="36"/>
      <c r="U27" s="37">
        <f t="shared" si="9"/>
        <v>85</v>
      </c>
      <c r="V27" s="36">
        <v>80</v>
      </c>
      <c r="W27" s="36"/>
      <c r="X27" s="37">
        <f t="shared" si="10"/>
        <v>80</v>
      </c>
      <c r="Y27" s="36"/>
      <c r="Z27" s="36"/>
      <c r="AA27" s="37" t="str">
        <f t="shared" si="11"/>
        <v/>
      </c>
      <c r="AB27" s="36"/>
      <c r="AC27" s="36"/>
      <c r="AD27" s="37" t="str">
        <f t="shared" si="12"/>
        <v/>
      </c>
      <c r="AE27" s="36"/>
      <c r="AF27" s="36"/>
      <c r="AG27" s="37" t="str">
        <f t="shared" si="13"/>
        <v/>
      </c>
      <c r="AH27" s="36"/>
      <c r="AI27" s="36"/>
      <c r="AJ27" s="37" t="str">
        <f t="shared" si="14"/>
        <v/>
      </c>
      <c r="AK27" s="36"/>
      <c r="AL27" s="36"/>
      <c r="AM27" s="37" t="str">
        <f t="shared" si="15"/>
        <v/>
      </c>
      <c r="AN27" s="36"/>
      <c r="AO27" s="36"/>
      <c r="AP27" s="37" t="str">
        <f t="shared" si="16"/>
        <v/>
      </c>
      <c r="AQ27" s="36"/>
      <c r="AR27" s="36"/>
      <c r="AS27" s="37" t="str">
        <f t="shared" si="17"/>
        <v/>
      </c>
      <c r="AT27" s="37">
        <f t="shared" si="18"/>
        <v>83</v>
      </c>
      <c r="AU27" s="36">
        <v>90</v>
      </c>
      <c r="AV27" s="36">
        <v>85</v>
      </c>
      <c r="AW27" s="45">
        <v>85</v>
      </c>
      <c r="AX27" s="36"/>
      <c r="AY27" s="36"/>
      <c r="AZ27" s="36"/>
      <c r="BA27" s="36"/>
      <c r="BB27" s="36"/>
      <c r="BC27" s="36"/>
      <c r="BD27" s="36"/>
      <c r="BE27" s="37">
        <f t="shared" si="19"/>
        <v>87</v>
      </c>
      <c r="BF27" s="36">
        <v>90</v>
      </c>
      <c r="BG27" s="36">
        <v>60</v>
      </c>
      <c r="BH27" s="38">
        <f t="shared" si="20"/>
        <v>83</v>
      </c>
      <c r="BI27" s="39">
        <f t="shared" si="21"/>
        <v>83</v>
      </c>
      <c r="BJ27" s="40"/>
      <c r="BK27" s="36">
        <v>85</v>
      </c>
      <c r="BL27" s="36">
        <v>85</v>
      </c>
      <c r="BM27" s="36">
        <v>80</v>
      </c>
      <c r="BN27" s="36"/>
      <c r="BO27" s="36"/>
      <c r="BP27" s="36"/>
      <c r="BQ27" s="36"/>
      <c r="BR27" s="36"/>
      <c r="BS27" s="36"/>
      <c r="BT27" s="36"/>
      <c r="BU27" s="41">
        <f t="shared" si="22"/>
        <v>83</v>
      </c>
      <c r="BV27" s="40"/>
      <c r="BW27" s="45">
        <v>85</v>
      </c>
      <c r="BX27" s="36"/>
      <c r="BY27" s="36"/>
      <c r="BZ27" s="36"/>
      <c r="CA27" s="36"/>
      <c r="CB27" s="36"/>
      <c r="CC27" s="36"/>
      <c r="CD27" s="36"/>
      <c r="CE27" s="36"/>
      <c r="CF27" s="36"/>
      <c r="CG27" s="37">
        <f t="shared" si="23"/>
        <v>85</v>
      </c>
      <c r="CH27" s="42" t="str">
        <f t="shared" si="24"/>
        <v>B</v>
      </c>
      <c r="CI27" s="43"/>
      <c r="CJ27" s="45">
        <v>11</v>
      </c>
      <c r="CK27"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8" spans="1:102" x14ac:dyDescent="0.25">
      <c r="A28" s="14">
        <v>18</v>
      </c>
      <c r="B28" s="14">
        <v>10072</v>
      </c>
      <c r="C28" s="14" t="s">
        <v>136</v>
      </c>
      <c r="E28" s="31">
        <f t="shared" si="0"/>
        <v>81</v>
      </c>
      <c r="F28" s="20"/>
      <c r="G28" s="31">
        <f t="shared" si="1"/>
        <v>81</v>
      </c>
      <c r="H28" s="31">
        <f t="shared" si="2"/>
        <v>83</v>
      </c>
      <c r="I28" s="31" t="str">
        <f t="shared" si="3"/>
        <v>B</v>
      </c>
      <c r="J28" s="31" t="str">
        <f t="shared" si="4"/>
        <v xml:space="preserve">Sudah memahami tentang Menyampaikan sambutan dalam bentuk  pasrah penganten atau panampi pasrah penganten dalam upacara adat pengantin Jawa, Membaca nyaring wacana berhuruf Jawa 20-50 kalimat, Menulis naskah drama atau sandiwara, </v>
      </c>
      <c r="K28" s="20"/>
      <c r="L28" s="31">
        <f t="shared" si="5"/>
        <v>83</v>
      </c>
      <c r="M28" s="31">
        <f t="shared" si="6"/>
        <v>80</v>
      </c>
      <c r="N28" s="31">
        <f t="shared" si="7"/>
        <v>66</v>
      </c>
      <c r="P28" s="36">
        <v>85</v>
      </c>
      <c r="Q28" s="36"/>
      <c r="R28" s="37">
        <f t="shared" si="8"/>
        <v>85</v>
      </c>
      <c r="S28" s="36">
        <v>80</v>
      </c>
      <c r="T28" s="36"/>
      <c r="U28" s="37">
        <f t="shared" si="9"/>
        <v>80</v>
      </c>
      <c r="V28" s="36">
        <v>85</v>
      </c>
      <c r="W28" s="36"/>
      <c r="X28" s="37">
        <f t="shared" si="10"/>
        <v>85</v>
      </c>
      <c r="Y28" s="36"/>
      <c r="Z28" s="36"/>
      <c r="AA28" s="37" t="str">
        <f t="shared" si="11"/>
        <v/>
      </c>
      <c r="AB28" s="36"/>
      <c r="AC28" s="36"/>
      <c r="AD28" s="37" t="str">
        <f t="shared" si="12"/>
        <v/>
      </c>
      <c r="AE28" s="36"/>
      <c r="AF28" s="36"/>
      <c r="AG28" s="37" t="str">
        <f t="shared" si="13"/>
        <v/>
      </c>
      <c r="AH28" s="36"/>
      <c r="AI28" s="36"/>
      <c r="AJ28" s="37" t="str">
        <f t="shared" si="14"/>
        <v/>
      </c>
      <c r="AK28" s="36"/>
      <c r="AL28" s="36"/>
      <c r="AM28" s="37" t="str">
        <f t="shared" si="15"/>
        <v/>
      </c>
      <c r="AN28" s="36"/>
      <c r="AO28" s="36"/>
      <c r="AP28" s="37" t="str">
        <f t="shared" si="16"/>
        <v/>
      </c>
      <c r="AQ28" s="36"/>
      <c r="AR28" s="36"/>
      <c r="AS28" s="37" t="str">
        <f t="shared" si="17"/>
        <v/>
      </c>
      <c r="AT28" s="37">
        <f t="shared" si="18"/>
        <v>83</v>
      </c>
      <c r="AU28" s="36">
        <v>80</v>
      </c>
      <c r="AV28" s="36">
        <v>85</v>
      </c>
      <c r="AW28" s="45">
        <v>85</v>
      </c>
      <c r="AX28" s="36"/>
      <c r="AY28" s="36"/>
      <c r="AZ28" s="36"/>
      <c r="BA28" s="36"/>
      <c r="BB28" s="36"/>
      <c r="BC28" s="36"/>
      <c r="BD28" s="36"/>
      <c r="BE28" s="37">
        <f t="shared" si="19"/>
        <v>83</v>
      </c>
      <c r="BF28" s="36">
        <v>80</v>
      </c>
      <c r="BG28" s="36">
        <v>66</v>
      </c>
      <c r="BH28" s="38">
        <f t="shared" si="20"/>
        <v>81</v>
      </c>
      <c r="BI28" s="39">
        <f t="shared" si="21"/>
        <v>81</v>
      </c>
      <c r="BJ28" s="40"/>
      <c r="BK28" s="36">
        <v>85</v>
      </c>
      <c r="BL28" s="36">
        <v>83</v>
      </c>
      <c r="BM28" s="36">
        <v>80</v>
      </c>
      <c r="BN28" s="36"/>
      <c r="BO28" s="36"/>
      <c r="BP28" s="36"/>
      <c r="BQ28" s="36"/>
      <c r="BR28" s="36"/>
      <c r="BS28" s="36"/>
      <c r="BT28" s="36"/>
      <c r="BU28" s="41">
        <f t="shared" si="22"/>
        <v>83</v>
      </c>
      <c r="BV28" s="40"/>
      <c r="BW28" s="45">
        <v>85</v>
      </c>
      <c r="BX28" s="36"/>
      <c r="BY28" s="36"/>
      <c r="BZ28" s="36"/>
      <c r="CA28" s="36"/>
      <c r="CB28" s="36"/>
      <c r="CC28" s="36"/>
      <c r="CD28" s="36"/>
      <c r="CE28" s="36"/>
      <c r="CF28" s="36"/>
      <c r="CG28" s="37">
        <f t="shared" si="23"/>
        <v>85</v>
      </c>
      <c r="CH28" s="42" t="str">
        <f t="shared" si="24"/>
        <v>B</v>
      </c>
      <c r="CI28" s="43"/>
      <c r="CJ28" s="45">
        <v>11</v>
      </c>
      <c r="CK28"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9" spans="1:102" x14ac:dyDescent="0.25">
      <c r="A29" s="14">
        <v>19</v>
      </c>
      <c r="B29" s="14">
        <v>10086</v>
      </c>
      <c r="C29" s="14" t="s">
        <v>137</v>
      </c>
      <c r="E29" s="31">
        <f t="shared" si="0"/>
        <v>76</v>
      </c>
      <c r="F29" s="20"/>
      <c r="G29" s="31">
        <f t="shared" si="1"/>
        <v>76</v>
      </c>
      <c r="H29" s="31">
        <f t="shared" si="2"/>
        <v>60</v>
      </c>
      <c r="I29" s="31" t="str">
        <f t="shared" si="3"/>
        <v>B</v>
      </c>
      <c r="J29" s="31" t="str">
        <f t="shared" si="4"/>
        <v xml:space="preserve">Sudah memahami tentang Menyampaikan sambutan dalam bentuk  pasrah penganten atau panampi pasrah penganten dalam upacara adat pengantin Jawa, Membaca nyaring wacana berhuruf Jawa 20-50 kalimat, Menulis naskah drama atau sandiwara, </v>
      </c>
      <c r="K29" s="20"/>
      <c r="L29" s="31">
        <f t="shared" si="5"/>
        <v>72</v>
      </c>
      <c r="M29" s="31">
        <f t="shared" si="6"/>
        <v>80</v>
      </c>
      <c r="N29" s="31">
        <f t="shared" si="7"/>
        <v>64</v>
      </c>
      <c r="P29" s="36">
        <v>50</v>
      </c>
      <c r="Q29" s="36"/>
      <c r="R29" s="37">
        <f t="shared" si="8"/>
        <v>50</v>
      </c>
      <c r="S29" s="36">
        <v>80</v>
      </c>
      <c r="T29" s="36"/>
      <c r="U29" s="37">
        <f t="shared" si="9"/>
        <v>80</v>
      </c>
      <c r="V29" s="36">
        <v>85</v>
      </c>
      <c r="W29" s="36"/>
      <c r="X29" s="37">
        <f t="shared" si="10"/>
        <v>85</v>
      </c>
      <c r="Y29" s="36"/>
      <c r="Z29" s="36"/>
      <c r="AA29" s="37" t="str">
        <f t="shared" si="11"/>
        <v/>
      </c>
      <c r="AB29" s="36"/>
      <c r="AC29" s="36"/>
      <c r="AD29" s="37" t="str">
        <f t="shared" si="12"/>
        <v/>
      </c>
      <c r="AE29" s="36"/>
      <c r="AF29" s="36"/>
      <c r="AG29" s="37" t="str">
        <f t="shared" si="13"/>
        <v/>
      </c>
      <c r="AH29" s="36"/>
      <c r="AI29" s="36"/>
      <c r="AJ29" s="37" t="str">
        <f t="shared" si="14"/>
        <v/>
      </c>
      <c r="AK29" s="36"/>
      <c r="AL29" s="36"/>
      <c r="AM29" s="37" t="str">
        <f t="shared" si="15"/>
        <v/>
      </c>
      <c r="AN29" s="36"/>
      <c r="AO29" s="36"/>
      <c r="AP29" s="37" t="str">
        <f t="shared" si="16"/>
        <v/>
      </c>
      <c r="AQ29" s="36"/>
      <c r="AR29" s="36"/>
      <c r="AS29" s="37" t="str">
        <f t="shared" si="17"/>
        <v/>
      </c>
      <c r="AT29" s="37">
        <f t="shared" si="18"/>
        <v>72</v>
      </c>
      <c r="AU29" s="36">
        <v>80</v>
      </c>
      <c r="AV29" s="36">
        <v>78</v>
      </c>
      <c r="AW29" s="45">
        <v>85</v>
      </c>
      <c r="AX29" s="36"/>
      <c r="AY29" s="36"/>
      <c r="AZ29" s="36"/>
      <c r="BA29" s="36"/>
      <c r="BB29" s="36"/>
      <c r="BC29" s="36"/>
      <c r="BD29" s="36"/>
      <c r="BE29" s="37">
        <f t="shared" si="19"/>
        <v>81</v>
      </c>
      <c r="BF29" s="36">
        <v>80</v>
      </c>
      <c r="BG29" s="36">
        <v>64</v>
      </c>
      <c r="BH29" s="38">
        <f t="shared" si="20"/>
        <v>75.599999999999994</v>
      </c>
      <c r="BI29" s="39">
        <f t="shared" si="21"/>
        <v>76</v>
      </c>
      <c r="BJ29" s="40"/>
      <c r="BK29" s="36">
        <v>50</v>
      </c>
      <c r="BL29" s="36">
        <v>50</v>
      </c>
      <c r="BM29" s="36">
        <v>80</v>
      </c>
      <c r="BN29" s="36"/>
      <c r="BO29" s="36"/>
      <c r="BP29" s="36"/>
      <c r="BQ29" s="36"/>
      <c r="BR29" s="36"/>
      <c r="BS29" s="36"/>
      <c r="BT29" s="36"/>
      <c r="BU29" s="41">
        <f t="shared" si="22"/>
        <v>60</v>
      </c>
      <c r="BV29" s="40"/>
      <c r="BW29" s="45">
        <v>78</v>
      </c>
      <c r="BX29" s="36"/>
      <c r="BY29" s="36"/>
      <c r="BZ29" s="36"/>
      <c r="CA29" s="36"/>
      <c r="CB29" s="36"/>
      <c r="CC29" s="36"/>
      <c r="CD29" s="36"/>
      <c r="CE29" s="36"/>
      <c r="CF29" s="36"/>
      <c r="CG29" s="37">
        <f t="shared" si="23"/>
        <v>78</v>
      </c>
      <c r="CH29" s="42" t="str">
        <f t="shared" si="24"/>
        <v>B</v>
      </c>
      <c r="CI29" s="43"/>
      <c r="CJ29" s="45">
        <v>11</v>
      </c>
      <c r="CK29"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0" spans="1:102" x14ac:dyDescent="0.25">
      <c r="A30" s="14">
        <v>20</v>
      </c>
      <c r="B30" s="14">
        <v>10100</v>
      </c>
      <c r="C30" s="14" t="s">
        <v>138</v>
      </c>
      <c r="E30" s="31">
        <f t="shared" si="0"/>
        <v>84</v>
      </c>
      <c r="F30" s="20"/>
      <c r="G30" s="31">
        <f t="shared" si="1"/>
        <v>84</v>
      </c>
      <c r="H30" s="31">
        <f t="shared" si="2"/>
        <v>87</v>
      </c>
      <c r="I30" s="31" t="str">
        <f t="shared" si="3"/>
        <v>B</v>
      </c>
      <c r="J30" s="31" t="str">
        <f t="shared" si="4"/>
        <v xml:space="preserve">Sudah memahami tentang Menyampaikan sambutan dalam bentuk  pasrah penganten atau panampi pasrah penganten dalam upacara adat pengantin Jawa, Membaca nyaring wacana berhuruf Jawa 20-50 kalimat, Menulis naskah drama atau sandiwara, </v>
      </c>
      <c r="K30" s="20"/>
      <c r="L30" s="31">
        <f t="shared" si="5"/>
        <v>83</v>
      </c>
      <c r="M30" s="31">
        <f t="shared" si="6"/>
        <v>90</v>
      </c>
      <c r="N30" s="31">
        <f t="shared" si="7"/>
        <v>70</v>
      </c>
      <c r="P30" s="36">
        <v>85</v>
      </c>
      <c r="Q30" s="36"/>
      <c r="R30" s="37">
        <f t="shared" si="8"/>
        <v>85</v>
      </c>
      <c r="S30" s="36">
        <v>80</v>
      </c>
      <c r="T30" s="36"/>
      <c r="U30" s="37">
        <f t="shared" si="9"/>
        <v>80</v>
      </c>
      <c r="V30" s="36">
        <v>85</v>
      </c>
      <c r="W30" s="36"/>
      <c r="X30" s="37">
        <f t="shared" si="10"/>
        <v>85</v>
      </c>
      <c r="Y30" s="36"/>
      <c r="Z30" s="36"/>
      <c r="AA30" s="37" t="str">
        <f t="shared" si="11"/>
        <v/>
      </c>
      <c r="AB30" s="36"/>
      <c r="AC30" s="36"/>
      <c r="AD30" s="37" t="str">
        <f t="shared" si="12"/>
        <v/>
      </c>
      <c r="AE30" s="36"/>
      <c r="AF30" s="36"/>
      <c r="AG30" s="37" t="str">
        <f t="shared" si="13"/>
        <v/>
      </c>
      <c r="AH30" s="36"/>
      <c r="AI30" s="36"/>
      <c r="AJ30" s="37" t="str">
        <f t="shared" si="14"/>
        <v/>
      </c>
      <c r="AK30" s="36"/>
      <c r="AL30" s="36"/>
      <c r="AM30" s="37" t="str">
        <f t="shared" si="15"/>
        <v/>
      </c>
      <c r="AN30" s="36"/>
      <c r="AO30" s="36"/>
      <c r="AP30" s="37" t="str">
        <f t="shared" si="16"/>
        <v/>
      </c>
      <c r="AQ30" s="36"/>
      <c r="AR30" s="36"/>
      <c r="AS30" s="37" t="str">
        <f t="shared" si="17"/>
        <v/>
      </c>
      <c r="AT30" s="37">
        <f t="shared" si="18"/>
        <v>83</v>
      </c>
      <c r="AU30" s="36">
        <v>90</v>
      </c>
      <c r="AV30" s="36">
        <v>85</v>
      </c>
      <c r="AW30" s="45">
        <v>85</v>
      </c>
      <c r="AX30" s="36"/>
      <c r="AY30" s="36"/>
      <c r="AZ30" s="36"/>
      <c r="BA30" s="36"/>
      <c r="BB30" s="36"/>
      <c r="BC30" s="36"/>
      <c r="BD30" s="36"/>
      <c r="BE30" s="37">
        <f t="shared" si="19"/>
        <v>87</v>
      </c>
      <c r="BF30" s="36">
        <v>90</v>
      </c>
      <c r="BG30" s="36">
        <v>70</v>
      </c>
      <c r="BH30" s="38">
        <f t="shared" si="20"/>
        <v>84</v>
      </c>
      <c r="BI30" s="39">
        <f t="shared" si="21"/>
        <v>84</v>
      </c>
      <c r="BJ30" s="40"/>
      <c r="BK30" s="36">
        <v>95</v>
      </c>
      <c r="BL30" s="36">
        <v>85</v>
      </c>
      <c r="BM30" s="36">
        <v>80</v>
      </c>
      <c r="BN30" s="36"/>
      <c r="BO30" s="36"/>
      <c r="BP30" s="36"/>
      <c r="BQ30" s="36"/>
      <c r="BR30" s="36"/>
      <c r="BS30" s="36"/>
      <c r="BT30" s="36"/>
      <c r="BU30" s="41">
        <f t="shared" si="22"/>
        <v>87</v>
      </c>
      <c r="BV30" s="40"/>
      <c r="BW30" s="45">
        <v>85</v>
      </c>
      <c r="BX30" s="36"/>
      <c r="BY30" s="36"/>
      <c r="BZ30" s="36"/>
      <c r="CA30" s="36"/>
      <c r="CB30" s="36"/>
      <c r="CC30" s="36"/>
      <c r="CD30" s="36"/>
      <c r="CE30" s="36"/>
      <c r="CF30" s="36"/>
      <c r="CG30" s="37">
        <f t="shared" si="23"/>
        <v>85</v>
      </c>
      <c r="CH30" s="42" t="str">
        <f t="shared" si="24"/>
        <v>B</v>
      </c>
      <c r="CI30" s="43"/>
      <c r="CJ30" s="45">
        <v>11</v>
      </c>
      <c r="CK30"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1" spans="1:102" x14ac:dyDescent="0.25">
      <c r="A31" s="14">
        <v>21</v>
      </c>
      <c r="B31" s="14">
        <v>10114</v>
      </c>
      <c r="C31" s="14" t="s">
        <v>139</v>
      </c>
      <c r="E31" s="31">
        <f t="shared" si="0"/>
        <v>84</v>
      </c>
      <c r="F31" s="20"/>
      <c r="G31" s="31">
        <f t="shared" si="1"/>
        <v>84</v>
      </c>
      <c r="H31" s="31">
        <f t="shared" si="2"/>
        <v>88</v>
      </c>
      <c r="I31" s="31" t="str">
        <f t="shared" si="3"/>
        <v>B</v>
      </c>
      <c r="J31" s="31" t="str">
        <f t="shared" si="4"/>
        <v xml:space="preserve">Sudah memahami tentang Menyampaikan sambutan dalam bentuk  pasrah penganten atau panampi pasrah penganten dalam upacara adat pengantin Jawa, Membaca nyaring wacana berhuruf Jawa 20-50 kalimat, Menulis naskah drama atau sandiwara, </v>
      </c>
      <c r="K31" s="20"/>
      <c r="L31" s="31">
        <f t="shared" si="5"/>
        <v>83</v>
      </c>
      <c r="M31" s="31">
        <f t="shared" si="6"/>
        <v>90</v>
      </c>
      <c r="N31" s="31">
        <f t="shared" si="7"/>
        <v>66</v>
      </c>
      <c r="P31" s="36">
        <v>85</v>
      </c>
      <c r="Q31" s="36"/>
      <c r="R31" s="37">
        <f t="shared" si="8"/>
        <v>85</v>
      </c>
      <c r="S31" s="36">
        <v>85</v>
      </c>
      <c r="T31" s="36"/>
      <c r="U31" s="37">
        <f t="shared" si="9"/>
        <v>85</v>
      </c>
      <c r="V31" s="36">
        <v>80</v>
      </c>
      <c r="W31" s="36"/>
      <c r="X31" s="37">
        <f t="shared" si="10"/>
        <v>80</v>
      </c>
      <c r="Y31" s="36"/>
      <c r="Z31" s="36"/>
      <c r="AA31" s="37" t="str">
        <f t="shared" si="11"/>
        <v/>
      </c>
      <c r="AB31" s="36"/>
      <c r="AC31" s="36"/>
      <c r="AD31" s="37" t="str">
        <f t="shared" si="12"/>
        <v/>
      </c>
      <c r="AE31" s="36"/>
      <c r="AF31" s="36"/>
      <c r="AG31" s="37" t="str">
        <f t="shared" si="13"/>
        <v/>
      </c>
      <c r="AH31" s="36"/>
      <c r="AI31" s="36"/>
      <c r="AJ31" s="37" t="str">
        <f t="shared" si="14"/>
        <v/>
      </c>
      <c r="AK31" s="36"/>
      <c r="AL31" s="36"/>
      <c r="AM31" s="37" t="str">
        <f t="shared" si="15"/>
        <v/>
      </c>
      <c r="AN31" s="36"/>
      <c r="AO31" s="36"/>
      <c r="AP31" s="37" t="str">
        <f t="shared" si="16"/>
        <v/>
      </c>
      <c r="AQ31" s="36"/>
      <c r="AR31" s="36"/>
      <c r="AS31" s="37" t="str">
        <f t="shared" si="17"/>
        <v/>
      </c>
      <c r="AT31" s="37">
        <f t="shared" si="18"/>
        <v>83</v>
      </c>
      <c r="AU31" s="36">
        <v>90</v>
      </c>
      <c r="AV31" s="36">
        <v>90</v>
      </c>
      <c r="AW31" s="45">
        <v>85</v>
      </c>
      <c r="AX31" s="36"/>
      <c r="AY31" s="36"/>
      <c r="AZ31" s="36"/>
      <c r="BA31" s="36"/>
      <c r="BB31" s="36"/>
      <c r="BC31" s="36"/>
      <c r="BD31" s="36"/>
      <c r="BE31" s="37">
        <f t="shared" si="19"/>
        <v>88</v>
      </c>
      <c r="BF31" s="36">
        <v>90</v>
      </c>
      <c r="BG31" s="36">
        <v>66</v>
      </c>
      <c r="BH31" s="38">
        <f t="shared" si="20"/>
        <v>84</v>
      </c>
      <c r="BI31" s="39">
        <f t="shared" si="21"/>
        <v>84</v>
      </c>
      <c r="BJ31" s="40"/>
      <c r="BK31" s="36">
        <v>85</v>
      </c>
      <c r="BL31" s="36">
        <v>90</v>
      </c>
      <c r="BM31" s="36">
        <v>90</v>
      </c>
      <c r="BN31" s="36"/>
      <c r="BO31" s="36"/>
      <c r="BP31" s="36"/>
      <c r="BQ31" s="36"/>
      <c r="BR31" s="36"/>
      <c r="BS31" s="36"/>
      <c r="BT31" s="36"/>
      <c r="BU31" s="41">
        <f t="shared" si="22"/>
        <v>88</v>
      </c>
      <c r="BV31" s="40"/>
      <c r="BW31" s="45">
        <v>85</v>
      </c>
      <c r="BX31" s="36"/>
      <c r="BY31" s="36"/>
      <c r="BZ31" s="36"/>
      <c r="CA31" s="36"/>
      <c r="CB31" s="36"/>
      <c r="CC31" s="36"/>
      <c r="CD31" s="36"/>
      <c r="CE31" s="36"/>
      <c r="CF31" s="36"/>
      <c r="CG31" s="37">
        <f t="shared" si="23"/>
        <v>85</v>
      </c>
      <c r="CH31" s="42" t="str">
        <f t="shared" si="24"/>
        <v>B</v>
      </c>
      <c r="CI31" s="43"/>
      <c r="CJ31" s="45">
        <v>11</v>
      </c>
      <c r="CK31"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2" spans="1:102" x14ac:dyDescent="0.25">
      <c r="A32" s="14">
        <v>22</v>
      </c>
      <c r="B32" s="14">
        <v>10128</v>
      </c>
      <c r="C32" s="14" t="s">
        <v>140</v>
      </c>
      <c r="E32" s="31">
        <f t="shared" si="0"/>
        <v>86</v>
      </c>
      <c r="F32" s="20"/>
      <c r="G32" s="31">
        <f t="shared" si="1"/>
        <v>86</v>
      </c>
      <c r="H32" s="31">
        <f t="shared" si="2"/>
        <v>90</v>
      </c>
      <c r="I32" s="31" t="str">
        <f t="shared" si="3"/>
        <v>B</v>
      </c>
      <c r="J32" s="31" t="str">
        <f t="shared" si="4"/>
        <v xml:space="preserve">Sudah memahami tentang Menyampaikan sambutan dalam bentuk  pasrah penganten atau panampi pasrah penganten dalam upacara adat pengantin Jawa, Membaca nyaring wacana berhuruf Jawa 20-50 kalimat, Menulis naskah drama atau sandiwara, </v>
      </c>
      <c r="K32" s="20"/>
      <c r="L32" s="31">
        <f t="shared" si="5"/>
        <v>83</v>
      </c>
      <c r="M32" s="31">
        <f t="shared" si="6"/>
        <v>90</v>
      </c>
      <c r="N32" s="31">
        <f t="shared" si="7"/>
        <v>84</v>
      </c>
      <c r="P32" s="36">
        <v>85</v>
      </c>
      <c r="Q32" s="36"/>
      <c r="R32" s="37">
        <f t="shared" si="8"/>
        <v>85</v>
      </c>
      <c r="S32" s="36">
        <v>85</v>
      </c>
      <c r="T32" s="36"/>
      <c r="U32" s="37">
        <f t="shared" si="9"/>
        <v>85</v>
      </c>
      <c r="V32" s="36">
        <v>80</v>
      </c>
      <c r="W32" s="36"/>
      <c r="X32" s="37">
        <f t="shared" si="10"/>
        <v>80</v>
      </c>
      <c r="Y32" s="36"/>
      <c r="Z32" s="36"/>
      <c r="AA32" s="37" t="str">
        <f t="shared" si="11"/>
        <v/>
      </c>
      <c r="AB32" s="36"/>
      <c r="AC32" s="36"/>
      <c r="AD32" s="37" t="str">
        <f t="shared" si="12"/>
        <v/>
      </c>
      <c r="AE32" s="36"/>
      <c r="AF32" s="36"/>
      <c r="AG32" s="37" t="str">
        <f t="shared" si="13"/>
        <v/>
      </c>
      <c r="AH32" s="36"/>
      <c r="AI32" s="36"/>
      <c r="AJ32" s="37" t="str">
        <f t="shared" si="14"/>
        <v/>
      </c>
      <c r="AK32" s="36"/>
      <c r="AL32" s="36"/>
      <c r="AM32" s="37" t="str">
        <f t="shared" si="15"/>
        <v/>
      </c>
      <c r="AN32" s="36"/>
      <c r="AO32" s="36"/>
      <c r="AP32" s="37" t="str">
        <f t="shared" si="16"/>
        <v/>
      </c>
      <c r="AQ32" s="36"/>
      <c r="AR32" s="36"/>
      <c r="AS32" s="37" t="str">
        <f t="shared" si="17"/>
        <v/>
      </c>
      <c r="AT32" s="37">
        <f t="shared" si="18"/>
        <v>83</v>
      </c>
      <c r="AU32" s="36">
        <v>90</v>
      </c>
      <c r="AV32" s="36">
        <v>90</v>
      </c>
      <c r="AW32" s="45">
        <v>85</v>
      </c>
      <c r="AX32" s="36"/>
      <c r="AY32" s="36"/>
      <c r="AZ32" s="36"/>
      <c r="BA32" s="36"/>
      <c r="BB32" s="36"/>
      <c r="BC32" s="36"/>
      <c r="BD32" s="36"/>
      <c r="BE32" s="37">
        <f t="shared" si="19"/>
        <v>88</v>
      </c>
      <c r="BF32" s="36">
        <v>90</v>
      </c>
      <c r="BG32" s="36">
        <v>84</v>
      </c>
      <c r="BH32" s="38">
        <f t="shared" si="20"/>
        <v>85.8</v>
      </c>
      <c r="BI32" s="39">
        <f t="shared" si="21"/>
        <v>86</v>
      </c>
      <c r="BJ32" s="40"/>
      <c r="BK32" s="36">
        <v>90</v>
      </c>
      <c r="BL32" s="36">
        <v>90</v>
      </c>
      <c r="BM32" s="36">
        <v>90</v>
      </c>
      <c r="BN32" s="36"/>
      <c r="BO32" s="36"/>
      <c r="BP32" s="36"/>
      <c r="BQ32" s="36"/>
      <c r="BR32" s="36"/>
      <c r="BS32" s="36"/>
      <c r="BT32" s="36"/>
      <c r="BU32" s="41">
        <f t="shared" si="22"/>
        <v>90</v>
      </c>
      <c r="BV32" s="40"/>
      <c r="BW32" s="45">
        <v>85</v>
      </c>
      <c r="BX32" s="36"/>
      <c r="BY32" s="36"/>
      <c r="BZ32" s="36"/>
      <c r="CA32" s="36"/>
      <c r="CB32" s="36"/>
      <c r="CC32" s="36"/>
      <c r="CD32" s="36"/>
      <c r="CE32" s="36"/>
      <c r="CF32" s="36"/>
      <c r="CG32" s="37">
        <f t="shared" si="23"/>
        <v>85</v>
      </c>
      <c r="CH32" s="42" t="str">
        <f t="shared" si="24"/>
        <v>B</v>
      </c>
      <c r="CI32" s="43"/>
      <c r="CJ32" s="45">
        <v>11</v>
      </c>
      <c r="CK32"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3" spans="1:89" x14ac:dyDescent="0.25">
      <c r="A33" s="14">
        <v>23</v>
      </c>
      <c r="B33" s="14">
        <v>10142</v>
      </c>
      <c r="C33" s="14" t="s">
        <v>141</v>
      </c>
      <c r="E33" s="31">
        <f t="shared" si="0"/>
        <v>83</v>
      </c>
      <c r="F33" s="20"/>
      <c r="G33" s="31">
        <f t="shared" si="1"/>
        <v>83</v>
      </c>
      <c r="H33" s="31">
        <f t="shared" si="2"/>
        <v>70</v>
      </c>
      <c r="I33" s="31" t="str">
        <f t="shared" si="3"/>
        <v>B</v>
      </c>
      <c r="J33" s="31" t="str">
        <f t="shared" si="4"/>
        <v xml:space="preserve">Sudah memahami tentang Menyampaikan sambutan dalam bentuk  pasrah penganten atau panampi pasrah penganten dalam upacara adat pengantin Jawa, Membaca nyaring wacana berhuruf Jawa 20-50 kalimat, Menulis naskah drama atau sandiwara, </v>
      </c>
      <c r="K33" s="20"/>
      <c r="L33" s="31">
        <f t="shared" si="5"/>
        <v>83</v>
      </c>
      <c r="M33" s="31">
        <f t="shared" si="6"/>
        <v>80</v>
      </c>
      <c r="N33" s="31">
        <f t="shared" si="7"/>
        <v>90</v>
      </c>
      <c r="P33" s="36">
        <v>85</v>
      </c>
      <c r="Q33" s="36"/>
      <c r="R33" s="37">
        <f t="shared" si="8"/>
        <v>85</v>
      </c>
      <c r="S33" s="36">
        <v>80</v>
      </c>
      <c r="T33" s="36"/>
      <c r="U33" s="37">
        <f t="shared" si="9"/>
        <v>80</v>
      </c>
      <c r="V33" s="36">
        <v>85</v>
      </c>
      <c r="W33" s="36"/>
      <c r="X33" s="37">
        <f t="shared" si="10"/>
        <v>85</v>
      </c>
      <c r="Y33" s="36"/>
      <c r="Z33" s="36"/>
      <c r="AA33" s="37" t="str">
        <f t="shared" si="11"/>
        <v/>
      </c>
      <c r="AB33" s="36"/>
      <c r="AC33" s="36"/>
      <c r="AD33" s="37" t="str">
        <f t="shared" si="12"/>
        <v/>
      </c>
      <c r="AE33" s="36"/>
      <c r="AF33" s="36"/>
      <c r="AG33" s="37" t="str">
        <f t="shared" si="13"/>
        <v/>
      </c>
      <c r="AH33" s="36"/>
      <c r="AI33" s="36"/>
      <c r="AJ33" s="37" t="str">
        <f t="shared" si="14"/>
        <v/>
      </c>
      <c r="AK33" s="36"/>
      <c r="AL33" s="36"/>
      <c r="AM33" s="37" t="str">
        <f t="shared" si="15"/>
        <v/>
      </c>
      <c r="AN33" s="36"/>
      <c r="AO33" s="36"/>
      <c r="AP33" s="37" t="str">
        <f t="shared" si="16"/>
        <v/>
      </c>
      <c r="AQ33" s="36"/>
      <c r="AR33" s="36"/>
      <c r="AS33" s="37" t="str">
        <f t="shared" si="17"/>
        <v/>
      </c>
      <c r="AT33" s="37">
        <f t="shared" si="18"/>
        <v>83</v>
      </c>
      <c r="AU33" s="36">
        <v>80</v>
      </c>
      <c r="AV33" s="36">
        <v>80</v>
      </c>
      <c r="AW33" s="45">
        <v>85</v>
      </c>
      <c r="AX33" s="36"/>
      <c r="AY33" s="36"/>
      <c r="AZ33" s="36"/>
      <c r="BA33" s="36"/>
      <c r="BB33" s="36"/>
      <c r="BC33" s="36"/>
      <c r="BD33" s="36"/>
      <c r="BE33" s="37">
        <f t="shared" si="19"/>
        <v>82</v>
      </c>
      <c r="BF33" s="36">
        <v>80</v>
      </c>
      <c r="BG33" s="36">
        <v>90</v>
      </c>
      <c r="BH33" s="38">
        <f t="shared" si="20"/>
        <v>83</v>
      </c>
      <c r="BI33" s="39">
        <f t="shared" si="21"/>
        <v>83</v>
      </c>
      <c r="BJ33" s="40"/>
      <c r="BK33" s="36">
        <v>50</v>
      </c>
      <c r="BL33" s="36">
        <v>80</v>
      </c>
      <c r="BM33" s="36">
        <v>80</v>
      </c>
      <c r="BN33" s="36"/>
      <c r="BO33" s="36"/>
      <c r="BP33" s="36"/>
      <c r="BQ33" s="36"/>
      <c r="BR33" s="36"/>
      <c r="BS33" s="36"/>
      <c r="BT33" s="36"/>
      <c r="BU33" s="41">
        <f t="shared" si="22"/>
        <v>70</v>
      </c>
      <c r="BV33" s="40"/>
      <c r="BW33" s="45">
        <v>80</v>
      </c>
      <c r="BX33" s="36"/>
      <c r="BY33" s="36"/>
      <c r="BZ33" s="36"/>
      <c r="CA33" s="36"/>
      <c r="CB33" s="36"/>
      <c r="CC33" s="36"/>
      <c r="CD33" s="36"/>
      <c r="CE33" s="36"/>
      <c r="CF33" s="36"/>
      <c r="CG33" s="37">
        <f t="shared" si="23"/>
        <v>80</v>
      </c>
      <c r="CH33" s="42" t="str">
        <f t="shared" si="24"/>
        <v>B</v>
      </c>
      <c r="CI33" s="43"/>
      <c r="CJ33" s="45">
        <v>11</v>
      </c>
      <c r="CK33"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4" spans="1:89" x14ac:dyDescent="0.25">
      <c r="A34" s="14">
        <v>24</v>
      </c>
      <c r="B34" s="14">
        <v>10156</v>
      </c>
      <c r="C34" s="14" t="s">
        <v>142</v>
      </c>
      <c r="E34" s="31">
        <f t="shared" si="0"/>
        <v>81</v>
      </c>
      <c r="F34" s="20"/>
      <c r="G34" s="31">
        <f t="shared" si="1"/>
        <v>81</v>
      </c>
      <c r="H34" s="31">
        <f t="shared" si="2"/>
        <v>83</v>
      </c>
      <c r="I34" s="31" t="str">
        <f t="shared" si="3"/>
        <v>B</v>
      </c>
      <c r="J34" s="31" t="str">
        <f t="shared" si="4"/>
        <v xml:space="preserve">Sudah memahami tentang Menyampaikan sambutan dalam bentuk  pasrah penganten atau panampi pasrah penganten dalam upacara adat pengantin Jawa, Membaca nyaring wacana berhuruf Jawa 20-50 kalimat, Menulis naskah drama atau sandiwara, </v>
      </c>
      <c r="K34" s="20"/>
      <c r="L34" s="31">
        <f t="shared" si="5"/>
        <v>83</v>
      </c>
      <c r="M34" s="31">
        <f t="shared" si="6"/>
        <v>80</v>
      </c>
      <c r="N34" s="31">
        <f t="shared" si="7"/>
        <v>66</v>
      </c>
      <c r="P34" s="36">
        <v>85</v>
      </c>
      <c r="Q34" s="36"/>
      <c r="R34" s="37">
        <f t="shared" si="8"/>
        <v>85</v>
      </c>
      <c r="S34" s="36">
        <v>85</v>
      </c>
      <c r="T34" s="36"/>
      <c r="U34" s="37">
        <f t="shared" si="9"/>
        <v>85</v>
      </c>
      <c r="V34" s="36">
        <v>80</v>
      </c>
      <c r="W34" s="36"/>
      <c r="X34" s="37">
        <f t="shared" si="10"/>
        <v>80</v>
      </c>
      <c r="Y34" s="36"/>
      <c r="Z34" s="36"/>
      <c r="AA34" s="37" t="str">
        <f t="shared" si="11"/>
        <v/>
      </c>
      <c r="AB34" s="36"/>
      <c r="AC34" s="36"/>
      <c r="AD34" s="37" t="str">
        <f t="shared" si="12"/>
        <v/>
      </c>
      <c r="AE34" s="36"/>
      <c r="AF34" s="36"/>
      <c r="AG34" s="37" t="str">
        <f t="shared" si="13"/>
        <v/>
      </c>
      <c r="AH34" s="36"/>
      <c r="AI34" s="36"/>
      <c r="AJ34" s="37" t="str">
        <f t="shared" si="14"/>
        <v/>
      </c>
      <c r="AK34" s="36"/>
      <c r="AL34" s="36"/>
      <c r="AM34" s="37" t="str">
        <f t="shared" si="15"/>
        <v/>
      </c>
      <c r="AN34" s="36"/>
      <c r="AO34" s="36"/>
      <c r="AP34" s="37" t="str">
        <f t="shared" si="16"/>
        <v/>
      </c>
      <c r="AQ34" s="36"/>
      <c r="AR34" s="36"/>
      <c r="AS34" s="37" t="str">
        <f t="shared" si="17"/>
        <v/>
      </c>
      <c r="AT34" s="37">
        <f t="shared" si="18"/>
        <v>83</v>
      </c>
      <c r="AU34" s="36">
        <v>80</v>
      </c>
      <c r="AV34" s="36">
        <v>80</v>
      </c>
      <c r="AW34" s="45">
        <v>85</v>
      </c>
      <c r="AX34" s="36"/>
      <c r="AY34" s="36"/>
      <c r="AZ34" s="36"/>
      <c r="BA34" s="36"/>
      <c r="BB34" s="36"/>
      <c r="BC34" s="36"/>
      <c r="BD34" s="36"/>
      <c r="BE34" s="37">
        <f t="shared" si="19"/>
        <v>82</v>
      </c>
      <c r="BF34" s="36">
        <v>80</v>
      </c>
      <c r="BG34" s="36">
        <v>66</v>
      </c>
      <c r="BH34" s="38">
        <f t="shared" si="20"/>
        <v>80.599999999999994</v>
      </c>
      <c r="BI34" s="39">
        <f t="shared" si="21"/>
        <v>81</v>
      </c>
      <c r="BJ34" s="40"/>
      <c r="BK34" s="36">
        <v>90</v>
      </c>
      <c r="BL34" s="36">
        <v>80</v>
      </c>
      <c r="BM34" s="36">
        <v>80</v>
      </c>
      <c r="BN34" s="36"/>
      <c r="BO34" s="36"/>
      <c r="BP34" s="36"/>
      <c r="BQ34" s="36"/>
      <c r="BR34" s="36"/>
      <c r="BS34" s="36"/>
      <c r="BT34" s="36"/>
      <c r="BU34" s="41">
        <f t="shared" si="22"/>
        <v>83</v>
      </c>
      <c r="BV34" s="40"/>
      <c r="BW34" s="45">
        <v>85</v>
      </c>
      <c r="BX34" s="36"/>
      <c r="BY34" s="36"/>
      <c r="BZ34" s="36"/>
      <c r="CA34" s="36"/>
      <c r="CB34" s="36"/>
      <c r="CC34" s="36"/>
      <c r="CD34" s="36"/>
      <c r="CE34" s="36"/>
      <c r="CF34" s="36"/>
      <c r="CG34" s="37">
        <f t="shared" si="23"/>
        <v>85</v>
      </c>
      <c r="CH34" s="42" t="str">
        <f t="shared" si="24"/>
        <v>B</v>
      </c>
      <c r="CI34" s="43"/>
      <c r="CJ34" s="45">
        <v>11</v>
      </c>
      <c r="CK34"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5" spans="1:89" x14ac:dyDescent="0.25">
      <c r="A35" s="14">
        <v>25</v>
      </c>
      <c r="B35" s="14">
        <v>10170</v>
      </c>
      <c r="C35" s="14" t="s">
        <v>143</v>
      </c>
      <c r="E35" s="31">
        <f t="shared" si="0"/>
        <v>82</v>
      </c>
      <c r="F35" s="20"/>
      <c r="G35" s="31">
        <f t="shared" si="1"/>
        <v>82</v>
      </c>
      <c r="H35" s="31">
        <f t="shared" si="2"/>
        <v>82</v>
      </c>
      <c r="I35" s="31" t="str">
        <f t="shared" si="3"/>
        <v>B</v>
      </c>
      <c r="J35" s="31" t="str">
        <f t="shared" si="4"/>
        <v xml:space="preserve">Sudah memahami tentang Menyampaikan sambutan dalam bentuk  pasrah penganten atau panampi pasrah penganten dalam upacara adat pengantin Jawa, Membaca nyaring wacana berhuruf Jawa 20-50 kalimat, Menulis naskah drama atau sandiwara, </v>
      </c>
      <c r="K35" s="20"/>
      <c r="L35" s="31">
        <f t="shared" si="5"/>
        <v>83</v>
      </c>
      <c r="M35" s="31">
        <f t="shared" si="6"/>
        <v>85</v>
      </c>
      <c r="N35" s="31">
        <f t="shared" si="7"/>
        <v>66</v>
      </c>
      <c r="P35" s="36">
        <v>85</v>
      </c>
      <c r="Q35" s="36"/>
      <c r="R35" s="37">
        <f t="shared" si="8"/>
        <v>85</v>
      </c>
      <c r="S35" s="36">
        <v>85</v>
      </c>
      <c r="T35" s="36"/>
      <c r="U35" s="37">
        <f t="shared" si="9"/>
        <v>85</v>
      </c>
      <c r="V35" s="36">
        <v>80</v>
      </c>
      <c r="W35" s="36"/>
      <c r="X35" s="37">
        <f t="shared" si="10"/>
        <v>80</v>
      </c>
      <c r="Y35" s="36"/>
      <c r="Z35" s="36"/>
      <c r="AA35" s="37" t="str">
        <f t="shared" si="11"/>
        <v/>
      </c>
      <c r="AB35" s="36"/>
      <c r="AC35" s="36"/>
      <c r="AD35" s="37" t="str">
        <f t="shared" si="12"/>
        <v/>
      </c>
      <c r="AE35" s="36"/>
      <c r="AF35" s="36"/>
      <c r="AG35" s="37" t="str">
        <f t="shared" si="13"/>
        <v/>
      </c>
      <c r="AH35" s="36"/>
      <c r="AI35" s="36"/>
      <c r="AJ35" s="37" t="str">
        <f t="shared" si="14"/>
        <v/>
      </c>
      <c r="AK35" s="36"/>
      <c r="AL35" s="36"/>
      <c r="AM35" s="37" t="str">
        <f t="shared" si="15"/>
        <v/>
      </c>
      <c r="AN35" s="36"/>
      <c r="AO35" s="36"/>
      <c r="AP35" s="37" t="str">
        <f t="shared" si="16"/>
        <v/>
      </c>
      <c r="AQ35" s="36"/>
      <c r="AR35" s="36"/>
      <c r="AS35" s="37" t="str">
        <f t="shared" si="17"/>
        <v/>
      </c>
      <c r="AT35" s="37">
        <f t="shared" si="18"/>
        <v>83</v>
      </c>
      <c r="AU35" s="36">
        <v>85</v>
      </c>
      <c r="AV35" s="36">
        <v>85</v>
      </c>
      <c r="AW35" s="45">
        <v>85</v>
      </c>
      <c r="AX35" s="36"/>
      <c r="AY35" s="36"/>
      <c r="AZ35" s="36"/>
      <c r="BA35" s="36"/>
      <c r="BB35" s="36"/>
      <c r="BC35" s="36"/>
      <c r="BD35" s="36"/>
      <c r="BE35" s="37">
        <f t="shared" si="19"/>
        <v>85</v>
      </c>
      <c r="BF35" s="36">
        <v>85</v>
      </c>
      <c r="BG35" s="36">
        <v>66</v>
      </c>
      <c r="BH35" s="38">
        <f t="shared" si="20"/>
        <v>82.3</v>
      </c>
      <c r="BI35" s="39">
        <f t="shared" si="21"/>
        <v>82</v>
      </c>
      <c r="BJ35" s="40"/>
      <c r="BK35" s="36">
        <v>85</v>
      </c>
      <c r="BL35" s="36">
        <v>82</v>
      </c>
      <c r="BM35" s="36">
        <v>80</v>
      </c>
      <c r="BN35" s="36"/>
      <c r="BO35" s="36"/>
      <c r="BP35" s="36"/>
      <c r="BQ35" s="36"/>
      <c r="BR35" s="36"/>
      <c r="BS35" s="36"/>
      <c r="BT35" s="36"/>
      <c r="BU35" s="41">
        <f t="shared" si="22"/>
        <v>82</v>
      </c>
      <c r="BV35" s="40"/>
      <c r="BW35" s="45">
        <v>85</v>
      </c>
      <c r="BX35" s="36"/>
      <c r="BY35" s="36"/>
      <c r="BZ35" s="36"/>
      <c r="CA35" s="36"/>
      <c r="CB35" s="36"/>
      <c r="CC35" s="36"/>
      <c r="CD35" s="36"/>
      <c r="CE35" s="36"/>
      <c r="CF35" s="36"/>
      <c r="CG35" s="37">
        <f t="shared" si="23"/>
        <v>85</v>
      </c>
      <c r="CH35" s="42" t="str">
        <f t="shared" si="24"/>
        <v>B</v>
      </c>
      <c r="CI35" s="43"/>
      <c r="CJ35" s="45">
        <v>11</v>
      </c>
      <c r="CK35"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6" spans="1:89" x14ac:dyDescent="0.25">
      <c r="A36" s="14">
        <v>26</v>
      </c>
      <c r="B36" s="14">
        <v>10184</v>
      </c>
      <c r="C36" s="14" t="s">
        <v>144</v>
      </c>
      <c r="E36" s="31">
        <f t="shared" si="0"/>
        <v>82</v>
      </c>
      <c r="F36" s="20"/>
      <c r="G36" s="31">
        <f t="shared" si="1"/>
        <v>82</v>
      </c>
      <c r="H36" s="31">
        <f t="shared" si="2"/>
        <v>83</v>
      </c>
      <c r="I36" s="31" t="str">
        <f t="shared" si="3"/>
        <v>B</v>
      </c>
      <c r="J36" s="31" t="str">
        <f t="shared" si="4"/>
        <v xml:space="preserve">Sudah memahami tentang Menyampaikan sambutan dalam bentuk  pasrah penganten atau panampi pasrah penganten dalam upacara adat pengantin Jawa, Membaca nyaring wacana berhuruf Jawa 20-50 kalimat, Menulis naskah drama atau sandiwara, </v>
      </c>
      <c r="K36" s="20"/>
      <c r="L36" s="31">
        <f t="shared" si="5"/>
        <v>83</v>
      </c>
      <c r="M36" s="31">
        <f t="shared" si="6"/>
        <v>85</v>
      </c>
      <c r="N36" s="31">
        <f t="shared" si="7"/>
        <v>70</v>
      </c>
      <c r="P36" s="36">
        <v>85</v>
      </c>
      <c r="Q36" s="36"/>
      <c r="R36" s="37">
        <f t="shared" si="8"/>
        <v>85</v>
      </c>
      <c r="S36" s="36">
        <v>85</v>
      </c>
      <c r="T36" s="36"/>
      <c r="U36" s="37">
        <f t="shared" si="9"/>
        <v>85</v>
      </c>
      <c r="V36" s="36">
        <v>80</v>
      </c>
      <c r="W36" s="36"/>
      <c r="X36" s="37">
        <f t="shared" si="10"/>
        <v>80</v>
      </c>
      <c r="Y36" s="36"/>
      <c r="Z36" s="36"/>
      <c r="AA36" s="37" t="str">
        <f t="shared" si="11"/>
        <v/>
      </c>
      <c r="AB36" s="36"/>
      <c r="AC36" s="36"/>
      <c r="AD36" s="37" t="str">
        <f t="shared" si="12"/>
        <v/>
      </c>
      <c r="AE36" s="36"/>
      <c r="AF36" s="36"/>
      <c r="AG36" s="37" t="str">
        <f t="shared" si="13"/>
        <v/>
      </c>
      <c r="AH36" s="36"/>
      <c r="AI36" s="36"/>
      <c r="AJ36" s="37" t="str">
        <f t="shared" si="14"/>
        <v/>
      </c>
      <c r="AK36" s="36"/>
      <c r="AL36" s="36"/>
      <c r="AM36" s="37" t="str">
        <f t="shared" si="15"/>
        <v/>
      </c>
      <c r="AN36" s="36"/>
      <c r="AO36" s="36"/>
      <c r="AP36" s="37" t="str">
        <f t="shared" si="16"/>
        <v/>
      </c>
      <c r="AQ36" s="36"/>
      <c r="AR36" s="36"/>
      <c r="AS36" s="37" t="str">
        <f t="shared" si="17"/>
        <v/>
      </c>
      <c r="AT36" s="37">
        <f t="shared" si="18"/>
        <v>83</v>
      </c>
      <c r="AU36" s="36">
        <v>85</v>
      </c>
      <c r="AV36" s="36">
        <v>80</v>
      </c>
      <c r="AW36" s="45">
        <v>85</v>
      </c>
      <c r="AX36" s="36"/>
      <c r="AY36" s="36"/>
      <c r="AZ36" s="36"/>
      <c r="BA36" s="36"/>
      <c r="BB36" s="36"/>
      <c r="BC36" s="36"/>
      <c r="BD36" s="36"/>
      <c r="BE36" s="37">
        <f t="shared" si="19"/>
        <v>83</v>
      </c>
      <c r="BF36" s="36">
        <v>85</v>
      </c>
      <c r="BG36" s="36">
        <v>70</v>
      </c>
      <c r="BH36" s="38">
        <f t="shared" si="20"/>
        <v>81.900000000000006</v>
      </c>
      <c r="BI36" s="39">
        <f t="shared" si="21"/>
        <v>82</v>
      </c>
      <c r="BJ36" s="40"/>
      <c r="BK36" s="36">
        <v>90</v>
      </c>
      <c r="BL36" s="36">
        <v>80</v>
      </c>
      <c r="BM36" s="36">
        <v>80</v>
      </c>
      <c r="BN36" s="36"/>
      <c r="BO36" s="36"/>
      <c r="BP36" s="36"/>
      <c r="BQ36" s="36"/>
      <c r="BR36" s="36"/>
      <c r="BS36" s="36"/>
      <c r="BT36" s="36"/>
      <c r="BU36" s="41">
        <f t="shared" si="22"/>
        <v>83</v>
      </c>
      <c r="BV36" s="40"/>
      <c r="BW36" s="45">
        <v>85</v>
      </c>
      <c r="BX36" s="36"/>
      <c r="BY36" s="36"/>
      <c r="BZ36" s="36"/>
      <c r="CA36" s="36"/>
      <c r="CB36" s="36"/>
      <c r="CC36" s="36"/>
      <c r="CD36" s="36"/>
      <c r="CE36" s="36"/>
      <c r="CF36" s="36"/>
      <c r="CG36" s="37">
        <f t="shared" si="23"/>
        <v>85</v>
      </c>
      <c r="CH36" s="42" t="str">
        <f t="shared" si="24"/>
        <v>B</v>
      </c>
      <c r="CI36" s="43"/>
      <c r="CJ36" s="45">
        <v>11</v>
      </c>
      <c r="CK36"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7" spans="1:89" x14ac:dyDescent="0.25">
      <c r="A37" s="14">
        <v>27</v>
      </c>
      <c r="B37" s="14">
        <v>10198</v>
      </c>
      <c r="C37" s="14" t="s">
        <v>145</v>
      </c>
      <c r="E37" s="31">
        <f t="shared" si="0"/>
        <v>83</v>
      </c>
      <c r="F37" s="20"/>
      <c r="G37" s="31">
        <f t="shared" si="1"/>
        <v>83</v>
      </c>
      <c r="H37" s="31">
        <f t="shared" si="2"/>
        <v>81</v>
      </c>
      <c r="I37" s="31" t="str">
        <f t="shared" si="3"/>
        <v>B</v>
      </c>
      <c r="J37" s="31" t="str">
        <f t="shared" si="4"/>
        <v xml:space="preserve">Sudah memahami tentang Menyampaikan sambutan dalam bentuk  pasrah penganten atau panampi pasrah penganten dalam upacara adat pengantin Jawa, Membaca nyaring wacana berhuruf Jawa 20-50 kalimat, Menulis naskah drama atau sandiwara, </v>
      </c>
      <c r="K37" s="20"/>
      <c r="L37" s="31">
        <f t="shared" si="5"/>
        <v>83</v>
      </c>
      <c r="M37" s="31">
        <f t="shared" si="6"/>
        <v>85</v>
      </c>
      <c r="N37" s="31">
        <f t="shared" si="7"/>
        <v>76</v>
      </c>
      <c r="P37" s="36">
        <v>85</v>
      </c>
      <c r="Q37" s="36"/>
      <c r="R37" s="37">
        <f t="shared" si="8"/>
        <v>85</v>
      </c>
      <c r="S37" s="36">
        <v>80</v>
      </c>
      <c r="T37" s="36"/>
      <c r="U37" s="37">
        <f t="shared" si="9"/>
        <v>80</v>
      </c>
      <c r="V37" s="36">
        <v>85</v>
      </c>
      <c r="W37" s="36"/>
      <c r="X37" s="37">
        <f t="shared" si="10"/>
        <v>85</v>
      </c>
      <c r="Y37" s="36"/>
      <c r="Z37" s="36"/>
      <c r="AA37" s="37" t="str">
        <f t="shared" si="11"/>
        <v/>
      </c>
      <c r="AB37" s="36"/>
      <c r="AC37" s="36"/>
      <c r="AD37" s="37" t="str">
        <f t="shared" si="12"/>
        <v/>
      </c>
      <c r="AE37" s="36"/>
      <c r="AF37" s="36"/>
      <c r="AG37" s="37" t="str">
        <f t="shared" si="13"/>
        <v/>
      </c>
      <c r="AH37" s="36"/>
      <c r="AI37" s="36"/>
      <c r="AJ37" s="37" t="str">
        <f t="shared" si="14"/>
        <v/>
      </c>
      <c r="AK37" s="36"/>
      <c r="AL37" s="36"/>
      <c r="AM37" s="37" t="str">
        <f t="shared" si="15"/>
        <v/>
      </c>
      <c r="AN37" s="36"/>
      <c r="AO37" s="36"/>
      <c r="AP37" s="37" t="str">
        <f t="shared" si="16"/>
        <v/>
      </c>
      <c r="AQ37" s="36"/>
      <c r="AR37" s="36"/>
      <c r="AS37" s="37" t="str">
        <f t="shared" si="17"/>
        <v/>
      </c>
      <c r="AT37" s="37">
        <f t="shared" si="18"/>
        <v>83</v>
      </c>
      <c r="AU37" s="36">
        <v>85</v>
      </c>
      <c r="AV37" s="36">
        <v>85</v>
      </c>
      <c r="AW37" s="45">
        <v>85</v>
      </c>
      <c r="AX37" s="36"/>
      <c r="AY37" s="36"/>
      <c r="AZ37" s="36"/>
      <c r="BA37" s="36"/>
      <c r="BB37" s="36"/>
      <c r="BC37" s="36"/>
      <c r="BD37" s="36"/>
      <c r="BE37" s="37">
        <f t="shared" si="19"/>
        <v>85</v>
      </c>
      <c r="BF37" s="36">
        <v>85</v>
      </c>
      <c r="BG37" s="36">
        <v>76</v>
      </c>
      <c r="BH37" s="38">
        <f t="shared" si="20"/>
        <v>83.3</v>
      </c>
      <c r="BI37" s="39">
        <f t="shared" si="21"/>
        <v>83</v>
      </c>
      <c r="BJ37" s="40"/>
      <c r="BK37" s="36">
        <v>80</v>
      </c>
      <c r="BL37" s="36">
        <v>83</v>
      </c>
      <c r="BM37" s="36">
        <v>80</v>
      </c>
      <c r="BN37" s="36"/>
      <c r="BO37" s="36"/>
      <c r="BP37" s="36"/>
      <c r="BQ37" s="36"/>
      <c r="BR37" s="36"/>
      <c r="BS37" s="36"/>
      <c r="BT37" s="36"/>
      <c r="BU37" s="41">
        <f t="shared" si="22"/>
        <v>81</v>
      </c>
      <c r="BV37" s="40"/>
      <c r="BW37" s="45">
        <v>85</v>
      </c>
      <c r="BX37" s="36"/>
      <c r="BY37" s="36"/>
      <c r="BZ37" s="36"/>
      <c r="CA37" s="36"/>
      <c r="CB37" s="36"/>
      <c r="CC37" s="36"/>
      <c r="CD37" s="36"/>
      <c r="CE37" s="36"/>
      <c r="CF37" s="36"/>
      <c r="CG37" s="37">
        <f t="shared" si="23"/>
        <v>85</v>
      </c>
      <c r="CH37" s="42" t="str">
        <f t="shared" si="24"/>
        <v>B</v>
      </c>
      <c r="CI37" s="43"/>
      <c r="CJ37" s="45">
        <v>11</v>
      </c>
      <c r="CK37"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8" spans="1:89" x14ac:dyDescent="0.25">
      <c r="A38" s="14">
        <v>28</v>
      </c>
      <c r="B38" s="14">
        <v>10212</v>
      </c>
      <c r="C38" s="14" t="s">
        <v>146</v>
      </c>
      <c r="E38" s="31">
        <f t="shared" si="0"/>
        <v>84</v>
      </c>
      <c r="F38" s="20"/>
      <c r="G38" s="31">
        <f t="shared" si="1"/>
        <v>84</v>
      </c>
      <c r="H38" s="31">
        <f t="shared" si="2"/>
        <v>83</v>
      </c>
      <c r="I38" s="31" t="str">
        <f t="shared" si="3"/>
        <v>B</v>
      </c>
      <c r="J38" s="31" t="str">
        <f t="shared" si="4"/>
        <v xml:space="preserve">Sudah memahami tentang Menyampaikan sambutan dalam bentuk  pasrah penganten atau panampi pasrah penganten dalam upacara adat pengantin Jawa, Membaca nyaring wacana berhuruf Jawa 20-50 kalimat, Menulis naskah drama atau sandiwara, </v>
      </c>
      <c r="K38" s="20"/>
      <c r="L38" s="31">
        <f t="shared" si="5"/>
        <v>83</v>
      </c>
      <c r="M38" s="31">
        <f t="shared" si="6"/>
        <v>85</v>
      </c>
      <c r="N38" s="31">
        <f t="shared" si="7"/>
        <v>78</v>
      </c>
      <c r="P38" s="36">
        <v>85</v>
      </c>
      <c r="Q38" s="36"/>
      <c r="R38" s="37">
        <f t="shared" si="8"/>
        <v>85</v>
      </c>
      <c r="S38" s="36">
        <v>80</v>
      </c>
      <c r="T38" s="36"/>
      <c r="U38" s="37">
        <f t="shared" si="9"/>
        <v>80</v>
      </c>
      <c r="V38" s="36">
        <v>85</v>
      </c>
      <c r="W38" s="36"/>
      <c r="X38" s="37">
        <f t="shared" si="10"/>
        <v>85</v>
      </c>
      <c r="Y38" s="36"/>
      <c r="Z38" s="36"/>
      <c r="AA38" s="37" t="str">
        <f t="shared" si="11"/>
        <v/>
      </c>
      <c r="AB38" s="36"/>
      <c r="AC38" s="36"/>
      <c r="AD38" s="37" t="str">
        <f t="shared" si="12"/>
        <v/>
      </c>
      <c r="AE38" s="36"/>
      <c r="AF38" s="36"/>
      <c r="AG38" s="37" t="str">
        <f t="shared" si="13"/>
        <v/>
      </c>
      <c r="AH38" s="36"/>
      <c r="AI38" s="36"/>
      <c r="AJ38" s="37" t="str">
        <f t="shared" si="14"/>
        <v/>
      </c>
      <c r="AK38" s="36"/>
      <c r="AL38" s="36"/>
      <c r="AM38" s="37" t="str">
        <f t="shared" si="15"/>
        <v/>
      </c>
      <c r="AN38" s="36"/>
      <c r="AO38" s="36"/>
      <c r="AP38" s="37" t="str">
        <f t="shared" si="16"/>
        <v/>
      </c>
      <c r="AQ38" s="36"/>
      <c r="AR38" s="36"/>
      <c r="AS38" s="37" t="str">
        <f t="shared" si="17"/>
        <v/>
      </c>
      <c r="AT38" s="37">
        <f t="shared" si="18"/>
        <v>83</v>
      </c>
      <c r="AU38" s="36">
        <v>85</v>
      </c>
      <c r="AV38" s="36">
        <v>85</v>
      </c>
      <c r="AW38" s="45">
        <v>85</v>
      </c>
      <c r="AX38" s="36"/>
      <c r="AY38" s="36"/>
      <c r="AZ38" s="36"/>
      <c r="BA38" s="36"/>
      <c r="BB38" s="36"/>
      <c r="BC38" s="36"/>
      <c r="BD38" s="36"/>
      <c r="BE38" s="37">
        <f t="shared" si="19"/>
        <v>85</v>
      </c>
      <c r="BF38" s="36">
        <v>85</v>
      </c>
      <c r="BG38" s="36">
        <v>78</v>
      </c>
      <c r="BH38" s="38">
        <f t="shared" si="20"/>
        <v>83.5</v>
      </c>
      <c r="BI38" s="39">
        <f t="shared" si="21"/>
        <v>84</v>
      </c>
      <c r="BJ38" s="40"/>
      <c r="BK38" s="36">
        <v>85</v>
      </c>
      <c r="BL38" s="36">
        <v>83</v>
      </c>
      <c r="BM38" s="36">
        <v>80</v>
      </c>
      <c r="BN38" s="36"/>
      <c r="BO38" s="36"/>
      <c r="BP38" s="36"/>
      <c r="BQ38" s="36"/>
      <c r="BR38" s="36"/>
      <c r="BS38" s="36"/>
      <c r="BT38" s="36"/>
      <c r="BU38" s="41">
        <f t="shared" si="22"/>
        <v>83</v>
      </c>
      <c r="BV38" s="40"/>
      <c r="BW38" s="45">
        <v>85</v>
      </c>
      <c r="BX38" s="36"/>
      <c r="BY38" s="36"/>
      <c r="BZ38" s="36"/>
      <c r="CA38" s="36"/>
      <c r="CB38" s="36"/>
      <c r="CC38" s="36"/>
      <c r="CD38" s="36"/>
      <c r="CE38" s="36"/>
      <c r="CF38" s="36"/>
      <c r="CG38" s="37">
        <f t="shared" si="23"/>
        <v>85</v>
      </c>
      <c r="CH38" s="42" t="str">
        <f t="shared" si="24"/>
        <v>B</v>
      </c>
      <c r="CI38" s="43"/>
      <c r="CJ38" s="45">
        <v>11</v>
      </c>
      <c r="CK38"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9" spans="1:89" x14ac:dyDescent="0.25">
      <c r="A39" s="14">
        <v>29</v>
      </c>
      <c r="B39" s="14">
        <v>10226</v>
      </c>
      <c r="C39" s="14" t="s">
        <v>147</v>
      </c>
      <c r="E39" s="31">
        <f t="shared" si="0"/>
        <v>84</v>
      </c>
      <c r="F39" s="20"/>
      <c r="G39" s="31">
        <f t="shared" si="1"/>
        <v>84</v>
      </c>
      <c r="H39" s="31">
        <f t="shared" si="2"/>
        <v>88</v>
      </c>
      <c r="I39" s="31" t="str">
        <f t="shared" si="3"/>
        <v>B</v>
      </c>
      <c r="J39" s="31" t="str">
        <f t="shared" si="4"/>
        <v xml:space="preserve">Sudah memahami tentang Menyampaikan sambutan dalam bentuk  pasrah penganten atau panampi pasrah penganten dalam upacara adat pengantin Jawa, Membaca nyaring wacana berhuruf Jawa 20-50 kalimat, Menulis naskah drama atau sandiwara, </v>
      </c>
      <c r="K39" s="20"/>
      <c r="L39" s="31">
        <f t="shared" si="5"/>
        <v>83</v>
      </c>
      <c r="M39" s="31">
        <f t="shared" si="6"/>
        <v>90</v>
      </c>
      <c r="N39" s="31">
        <f t="shared" si="7"/>
        <v>72</v>
      </c>
      <c r="P39" s="36">
        <v>85</v>
      </c>
      <c r="Q39" s="36"/>
      <c r="R39" s="37">
        <f t="shared" si="8"/>
        <v>85</v>
      </c>
      <c r="S39" s="36">
        <v>85</v>
      </c>
      <c r="T39" s="36"/>
      <c r="U39" s="37">
        <f t="shared" si="9"/>
        <v>85</v>
      </c>
      <c r="V39" s="36">
        <v>80</v>
      </c>
      <c r="W39" s="36"/>
      <c r="X39" s="37">
        <f t="shared" si="10"/>
        <v>80</v>
      </c>
      <c r="Y39" s="36"/>
      <c r="Z39" s="36"/>
      <c r="AA39" s="37" t="str">
        <f t="shared" si="11"/>
        <v/>
      </c>
      <c r="AB39" s="36"/>
      <c r="AC39" s="36"/>
      <c r="AD39" s="37" t="str">
        <f t="shared" si="12"/>
        <v/>
      </c>
      <c r="AE39" s="36"/>
      <c r="AF39" s="36"/>
      <c r="AG39" s="37" t="str">
        <f t="shared" si="13"/>
        <v/>
      </c>
      <c r="AH39" s="36"/>
      <c r="AI39" s="36"/>
      <c r="AJ39" s="37" t="str">
        <f t="shared" si="14"/>
        <v/>
      </c>
      <c r="AK39" s="36"/>
      <c r="AL39" s="36"/>
      <c r="AM39" s="37" t="str">
        <f t="shared" si="15"/>
        <v/>
      </c>
      <c r="AN39" s="36"/>
      <c r="AO39" s="36"/>
      <c r="AP39" s="37" t="str">
        <f t="shared" si="16"/>
        <v/>
      </c>
      <c r="AQ39" s="36"/>
      <c r="AR39" s="36"/>
      <c r="AS39" s="37" t="str">
        <f t="shared" si="17"/>
        <v/>
      </c>
      <c r="AT39" s="37">
        <f t="shared" si="18"/>
        <v>83</v>
      </c>
      <c r="AU39" s="36">
        <v>90</v>
      </c>
      <c r="AV39" s="36">
        <v>85</v>
      </c>
      <c r="AW39" s="45">
        <v>85</v>
      </c>
      <c r="AX39" s="36"/>
      <c r="AY39" s="36"/>
      <c r="AZ39" s="36"/>
      <c r="BA39" s="36"/>
      <c r="BB39" s="36"/>
      <c r="BC39" s="36"/>
      <c r="BD39" s="36"/>
      <c r="BE39" s="37">
        <f t="shared" si="19"/>
        <v>87</v>
      </c>
      <c r="BF39" s="36">
        <v>90</v>
      </c>
      <c r="BG39" s="36">
        <v>72</v>
      </c>
      <c r="BH39" s="38">
        <f t="shared" si="20"/>
        <v>84.2</v>
      </c>
      <c r="BI39" s="39">
        <f t="shared" si="21"/>
        <v>84</v>
      </c>
      <c r="BJ39" s="40"/>
      <c r="BK39" s="36">
        <v>100</v>
      </c>
      <c r="BL39" s="36">
        <v>85</v>
      </c>
      <c r="BM39" s="36">
        <v>80</v>
      </c>
      <c r="BN39" s="36"/>
      <c r="BO39" s="36"/>
      <c r="BP39" s="36"/>
      <c r="BQ39" s="36"/>
      <c r="BR39" s="36"/>
      <c r="BS39" s="36"/>
      <c r="BT39" s="36"/>
      <c r="BU39" s="41">
        <f t="shared" si="22"/>
        <v>88</v>
      </c>
      <c r="BV39" s="40"/>
      <c r="BW39" s="45">
        <v>85</v>
      </c>
      <c r="BX39" s="36"/>
      <c r="BY39" s="36"/>
      <c r="BZ39" s="36"/>
      <c r="CA39" s="36"/>
      <c r="CB39" s="36"/>
      <c r="CC39" s="36"/>
      <c r="CD39" s="36"/>
      <c r="CE39" s="36"/>
      <c r="CF39" s="36"/>
      <c r="CG39" s="37">
        <f t="shared" si="23"/>
        <v>85</v>
      </c>
      <c r="CH39" s="42" t="str">
        <f t="shared" si="24"/>
        <v>B</v>
      </c>
      <c r="CI39" s="43"/>
      <c r="CJ39" s="45">
        <v>11</v>
      </c>
      <c r="CK39"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40" spans="1:89" x14ac:dyDescent="0.25">
      <c r="A40" s="14">
        <v>30</v>
      </c>
      <c r="B40" s="14">
        <v>10240</v>
      </c>
      <c r="C40" s="14" t="s">
        <v>148</v>
      </c>
      <c r="E40" s="31">
        <f t="shared" si="0"/>
        <v>85</v>
      </c>
      <c r="F40" s="20"/>
      <c r="G40" s="31">
        <f t="shared" si="1"/>
        <v>85</v>
      </c>
      <c r="H40" s="31">
        <f t="shared" si="2"/>
        <v>87</v>
      </c>
      <c r="I40" s="31" t="str">
        <f t="shared" si="3"/>
        <v>B</v>
      </c>
      <c r="J40" s="31" t="str">
        <f t="shared" si="4"/>
        <v xml:space="preserve">Sudah memahami tentang Menyampaikan sambutan dalam bentuk  pasrah penganten atau panampi pasrah penganten dalam upacara adat pengantin Jawa, Membaca nyaring wacana berhuruf Jawa 20-50 kalimat, Menulis naskah drama atau sandiwara, </v>
      </c>
      <c r="K40" s="20"/>
      <c r="L40" s="31">
        <f t="shared" si="5"/>
        <v>83</v>
      </c>
      <c r="M40" s="31">
        <f t="shared" si="6"/>
        <v>90</v>
      </c>
      <c r="N40" s="31">
        <f t="shared" si="7"/>
        <v>78</v>
      </c>
      <c r="P40" s="36">
        <v>85</v>
      </c>
      <c r="Q40" s="36"/>
      <c r="R40" s="37">
        <f t="shared" si="8"/>
        <v>85</v>
      </c>
      <c r="S40" s="36">
        <v>85</v>
      </c>
      <c r="T40" s="36"/>
      <c r="U40" s="37">
        <f t="shared" si="9"/>
        <v>85</v>
      </c>
      <c r="V40" s="36">
        <v>80</v>
      </c>
      <c r="W40" s="36"/>
      <c r="X40" s="37">
        <f t="shared" si="10"/>
        <v>80</v>
      </c>
      <c r="Y40" s="36"/>
      <c r="Z40" s="36"/>
      <c r="AA40" s="37" t="str">
        <f t="shared" si="11"/>
        <v/>
      </c>
      <c r="AB40" s="36"/>
      <c r="AC40" s="36"/>
      <c r="AD40" s="37" t="str">
        <f t="shared" si="12"/>
        <v/>
      </c>
      <c r="AE40" s="36"/>
      <c r="AF40" s="36"/>
      <c r="AG40" s="37" t="str">
        <f t="shared" si="13"/>
        <v/>
      </c>
      <c r="AH40" s="36"/>
      <c r="AI40" s="36"/>
      <c r="AJ40" s="37" t="str">
        <f t="shared" si="14"/>
        <v/>
      </c>
      <c r="AK40" s="36"/>
      <c r="AL40" s="36"/>
      <c r="AM40" s="37" t="str">
        <f t="shared" si="15"/>
        <v/>
      </c>
      <c r="AN40" s="36"/>
      <c r="AO40" s="36"/>
      <c r="AP40" s="37" t="str">
        <f t="shared" si="16"/>
        <v/>
      </c>
      <c r="AQ40" s="36"/>
      <c r="AR40" s="36"/>
      <c r="AS40" s="37" t="str">
        <f t="shared" si="17"/>
        <v/>
      </c>
      <c r="AT40" s="37">
        <f t="shared" si="18"/>
        <v>83</v>
      </c>
      <c r="AU40" s="36">
        <v>90</v>
      </c>
      <c r="AV40" s="36">
        <v>85</v>
      </c>
      <c r="AW40" s="45">
        <v>85</v>
      </c>
      <c r="AX40" s="36"/>
      <c r="AY40" s="36"/>
      <c r="AZ40" s="36"/>
      <c r="BA40" s="36"/>
      <c r="BB40" s="36"/>
      <c r="BC40" s="36"/>
      <c r="BD40" s="36"/>
      <c r="BE40" s="37">
        <f t="shared" si="19"/>
        <v>87</v>
      </c>
      <c r="BF40" s="36">
        <v>90</v>
      </c>
      <c r="BG40" s="36">
        <v>78</v>
      </c>
      <c r="BH40" s="38">
        <f t="shared" si="20"/>
        <v>84.8</v>
      </c>
      <c r="BI40" s="39">
        <f t="shared" si="21"/>
        <v>85</v>
      </c>
      <c r="BJ40" s="40"/>
      <c r="BK40" s="36">
        <v>100</v>
      </c>
      <c r="BL40" s="36">
        <v>82</v>
      </c>
      <c r="BM40" s="36">
        <v>80</v>
      </c>
      <c r="BN40" s="36"/>
      <c r="BO40" s="36"/>
      <c r="BP40" s="36"/>
      <c r="BQ40" s="36"/>
      <c r="BR40" s="36"/>
      <c r="BS40" s="36"/>
      <c r="BT40" s="36"/>
      <c r="BU40" s="41">
        <f t="shared" si="22"/>
        <v>87</v>
      </c>
      <c r="BV40" s="40"/>
      <c r="BW40" s="45">
        <v>85</v>
      </c>
      <c r="BX40" s="36"/>
      <c r="BY40" s="36"/>
      <c r="BZ40" s="36"/>
      <c r="CA40" s="36"/>
      <c r="CB40" s="36"/>
      <c r="CC40" s="36"/>
      <c r="CD40" s="36"/>
      <c r="CE40" s="36"/>
      <c r="CF40" s="36"/>
      <c r="CG40" s="37">
        <f t="shared" si="23"/>
        <v>85</v>
      </c>
      <c r="CH40" s="42" t="str">
        <f t="shared" si="24"/>
        <v>B</v>
      </c>
      <c r="CI40" s="43"/>
      <c r="CJ40" s="45">
        <v>11</v>
      </c>
      <c r="CK40"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41" spans="1:89" x14ac:dyDescent="0.25">
      <c r="A41" s="14"/>
      <c r="B41" s="14"/>
      <c r="C41" s="14"/>
      <c r="E41" s="31" t="str">
        <f t="shared" si="0"/>
        <v/>
      </c>
      <c r="F41" s="20"/>
      <c r="G41" s="31" t="str">
        <f t="shared" si="1"/>
        <v/>
      </c>
      <c r="H41" s="31" t="str">
        <f t="shared" si="2"/>
        <v/>
      </c>
      <c r="I41" s="31" t="str">
        <f t="shared" si="3"/>
        <v/>
      </c>
      <c r="J41" s="31" t="str">
        <f t="shared" si="4"/>
        <v/>
      </c>
      <c r="K41" s="20"/>
      <c r="L41" s="31" t="str">
        <f t="shared" si="5"/>
        <v/>
      </c>
      <c r="M41" s="31" t="str">
        <f t="shared" si="6"/>
        <v/>
      </c>
      <c r="N41" s="31" t="str">
        <f t="shared" si="7"/>
        <v/>
      </c>
      <c r="P41" s="36"/>
      <c r="Q41" s="36"/>
      <c r="R41" s="37" t="str">
        <f t="shared" si="8"/>
        <v/>
      </c>
      <c r="S41" s="36"/>
      <c r="T41" s="36"/>
      <c r="U41" s="37" t="str">
        <f t="shared" si="9"/>
        <v/>
      </c>
      <c r="V41" s="36"/>
      <c r="W41" s="36"/>
      <c r="X41" s="37" t="str">
        <f t="shared" si="10"/>
        <v/>
      </c>
      <c r="Y41" s="36"/>
      <c r="Z41" s="36"/>
      <c r="AA41" s="37" t="str">
        <f t="shared" si="11"/>
        <v/>
      </c>
      <c r="AB41" s="36"/>
      <c r="AC41" s="36"/>
      <c r="AD41" s="37" t="str">
        <f t="shared" si="12"/>
        <v/>
      </c>
      <c r="AE41" s="36"/>
      <c r="AF41" s="36"/>
      <c r="AG41" s="37" t="str">
        <f t="shared" si="13"/>
        <v/>
      </c>
      <c r="AH41" s="36"/>
      <c r="AI41" s="36"/>
      <c r="AJ41" s="37" t="str">
        <f t="shared" si="14"/>
        <v/>
      </c>
      <c r="AK41" s="36"/>
      <c r="AL41" s="36"/>
      <c r="AM41" s="37" t="str">
        <f t="shared" si="15"/>
        <v/>
      </c>
      <c r="AN41" s="36"/>
      <c r="AO41" s="36"/>
      <c r="AP41" s="37" t="str">
        <f t="shared" si="16"/>
        <v/>
      </c>
      <c r="AQ41" s="36"/>
      <c r="AR41" s="36"/>
      <c r="AS41" s="37" t="str">
        <f t="shared" si="17"/>
        <v/>
      </c>
      <c r="AT41" s="37" t="str">
        <f t="shared" si="18"/>
        <v/>
      </c>
      <c r="AU41" s="36"/>
      <c r="AV41" s="36"/>
      <c r="AW41" s="36"/>
      <c r="AX41" s="36"/>
      <c r="AY41" s="36"/>
      <c r="AZ41" s="36"/>
      <c r="BA41" s="36"/>
      <c r="BB41" s="36"/>
      <c r="BC41" s="36"/>
      <c r="BD41" s="36"/>
      <c r="BE41" s="37" t="str">
        <f t="shared" si="19"/>
        <v/>
      </c>
      <c r="BF41" s="36"/>
      <c r="BG41" s="36"/>
      <c r="BH41" s="38" t="str">
        <f t="shared" si="20"/>
        <v/>
      </c>
      <c r="BI41" s="39" t="str">
        <f t="shared" si="21"/>
        <v/>
      </c>
      <c r="BJ41" s="40"/>
      <c r="BK41" s="36"/>
      <c r="BL41" s="36"/>
      <c r="BM41" s="36"/>
      <c r="BN41" s="36"/>
      <c r="BO41" s="36"/>
      <c r="BP41" s="36"/>
      <c r="BQ41" s="36"/>
      <c r="BR41" s="36"/>
      <c r="BS41" s="36"/>
      <c r="BT41" s="36"/>
      <c r="BU41" s="41" t="str">
        <f t="shared" si="22"/>
        <v/>
      </c>
      <c r="BV41" s="40"/>
      <c r="BW41" s="36"/>
      <c r="BX41" s="36"/>
      <c r="BY41" s="36"/>
      <c r="BZ41" s="36"/>
      <c r="CA41" s="36"/>
      <c r="CB41" s="36"/>
      <c r="CC41" s="36"/>
      <c r="CD41" s="36"/>
      <c r="CE41" s="36"/>
      <c r="CF41" s="36"/>
      <c r="CG41" s="37" t="str">
        <f t="shared" si="23"/>
        <v/>
      </c>
      <c r="CH41" s="42" t="str">
        <f t="shared" si="24"/>
        <v/>
      </c>
      <c r="CI41" s="43"/>
      <c r="CJ41" s="45"/>
      <c r="CK41" s="44" t="str">
        <f t="shared" si="25"/>
        <v/>
      </c>
    </row>
    <row r="42" spans="1:89" x14ac:dyDescent="0.25">
      <c r="A42" s="14"/>
      <c r="B42" s="14"/>
      <c r="C42" s="14"/>
      <c r="E42" s="31" t="str">
        <f t="shared" si="0"/>
        <v/>
      </c>
      <c r="F42" s="20"/>
      <c r="G42" s="31" t="str">
        <f t="shared" si="1"/>
        <v/>
      </c>
      <c r="H42" s="31" t="str">
        <f t="shared" si="2"/>
        <v/>
      </c>
      <c r="I42" s="31" t="str">
        <f t="shared" si="3"/>
        <v/>
      </c>
      <c r="J42" s="31" t="str">
        <f t="shared" si="4"/>
        <v/>
      </c>
      <c r="K42" s="20"/>
      <c r="L42" s="31" t="str">
        <f t="shared" si="5"/>
        <v/>
      </c>
      <c r="M42" s="31" t="str">
        <f t="shared" si="6"/>
        <v/>
      </c>
      <c r="N42" s="31" t="str">
        <f t="shared" si="7"/>
        <v/>
      </c>
      <c r="P42" s="36"/>
      <c r="Q42" s="36"/>
      <c r="R42" s="37" t="str">
        <f t="shared" si="8"/>
        <v/>
      </c>
      <c r="S42" s="36"/>
      <c r="T42" s="36"/>
      <c r="U42" s="37" t="str">
        <f t="shared" si="9"/>
        <v/>
      </c>
      <c r="V42" s="36"/>
      <c r="W42" s="36"/>
      <c r="X42" s="37" t="str">
        <f t="shared" si="10"/>
        <v/>
      </c>
      <c r="Y42" s="36"/>
      <c r="Z42" s="36"/>
      <c r="AA42" s="37" t="str">
        <f t="shared" si="11"/>
        <v/>
      </c>
      <c r="AB42" s="36"/>
      <c r="AC42" s="36"/>
      <c r="AD42" s="37" t="str">
        <f t="shared" si="12"/>
        <v/>
      </c>
      <c r="AE42" s="36"/>
      <c r="AF42" s="36"/>
      <c r="AG42" s="37" t="str">
        <f t="shared" si="13"/>
        <v/>
      </c>
      <c r="AH42" s="36"/>
      <c r="AI42" s="36"/>
      <c r="AJ42" s="37" t="str">
        <f t="shared" si="14"/>
        <v/>
      </c>
      <c r="AK42" s="36"/>
      <c r="AL42" s="36"/>
      <c r="AM42" s="37" t="str">
        <f t="shared" si="15"/>
        <v/>
      </c>
      <c r="AN42" s="36"/>
      <c r="AO42" s="36"/>
      <c r="AP42" s="37" t="str">
        <f t="shared" si="16"/>
        <v/>
      </c>
      <c r="AQ42" s="36"/>
      <c r="AR42" s="36"/>
      <c r="AS42" s="37" t="str">
        <f t="shared" si="17"/>
        <v/>
      </c>
      <c r="AT42" s="37" t="str">
        <f t="shared" si="18"/>
        <v/>
      </c>
      <c r="AU42" s="36"/>
      <c r="AV42" s="36"/>
      <c r="AW42" s="36"/>
      <c r="AX42" s="36"/>
      <c r="AY42" s="36"/>
      <c r="AZ42" s="36"/>
      <c r="BA42" s="36"/>
      <c r="BB42" s="36"/>
      <c r="BC42" s="36"/>
      <c r="BD42" s="36"/>
      <c r="BE42" s="37" t="str">
        <f t="shared" si="19"/>
        <v/>
      </c>
      <c r="BF42" s="36"/>
      <c r="BG42" s="36"/>
      <c r="BH42" s="38" t="str">
        <f t="shared" si="20"/>
        <v/>
      </c>
      <c r="BI42" s="39" t="str">
        <f t="shared" si="21"/>
        <v/>
      </c>
      <c r="BJ42" s="40"/>
      <c r="BK42" s="36"/>
      <c r="BL42" s="36"/>
      <c r="BM42" s="36"/>
      <c r="BN42" s="36"/>
      <c r="BO42" s="36"/>
      <c r="BP42" s="36"/>
      <c r="BQ42" s="36"/>
      <c r="BR42" s="36"/>
      <c r="BS42" s="36"/>
      <c r="BT42" s="36"/>
      <c r="BU42" s="41" t="str">
        <f t="shared" si="22"/>
        <v/>
      </c>
      <c r="BV42" s="40"/>
      <c r="BW42" s="36"/>
      <c r="BX42" s="36"/>
      <c r="BY42" s="36"/>
      <c r="BZ42" s="36"/>
      <c r="CA42" s="36"/>
      <c r="CB42" s="36"/>
      <c r="CC42" s="36"/>
      <c r="CD42" s="36"/>
      <c r="CE42" s="36"/>
      <c r="CF42" s="36"/>
      <c r="CG42" s="37" t="str">
        <f t="shared" si="23"/>
        <v/>
      </c>
      <c r="CH42" s="42" t="str">
        <f t="shared" si="24"/>
        <v/>
      </c>
      <c r="CI42" s="43"/>
      <c r="CJ42" s="45"/>
      <c r="CK42" s="44" t="str">
        <f t="shared" si="25"/>
        <v/>
      </c>
    </row>
    <row r="43" spans="1:89" x14ac:dyDescent="0.25">
      <c r="A43" s="14"/>
      <c r="B43" s="14"/>
      <c r="C43" s="14"/>
      <c r="E43" s="31" t="str">
        <f t="shared" si="0"/>
        <v/>
      </c>
      <c r="F43" s="20"/>
      <c r="G43" s="31" t="str">
        <f t="shared" si="1"/>
        <v/>
      </c>
      <c r="H43" s="31" t="str">
        <f t="shared" si="2"/>
        <v/>
      </c>
      <c r="I43" s="31" t="str">
        <f t="shared" si="3"/>
        <v/>
      </c>
      <c r="J43" s="31" t="str">
        <f t="shared" si="4"/>
        <v/>
      </c>
      <c r="K43" s="20"/>
      <c r="L43" s="31" t="str">
        <f t="shared" si="5"/>
        <v/>
      </c>
      <c r="M43" s="31" t="str">
        <f t="shared" si="6"/>
        <v/>
      </c>
      <c r="N43" s="31" t="str">
        <f t="shared" si="7"/>
        <v/>
      </c>
      <c r="P43" s="36"/>
      <c r="Q43" s="36"/>
      <c r="R43" s="37" t="str">
        <f t="shared" si="8"/>
        <v/>
      </c>
      <c r="S43" s="36"/>
      <c r="T43" s="36"/>
      <c r="U43" s="37" t="str">
        <f t="shared" si="9"/>
        <v/>
      </c>
      <c r="V43" s="36"/>
      <c r="W43" s="36"/>
      <c r="X43" s="37" t="str">
        <f t="shared" si="10"/>
        <v/>
      </c>
      <c r="Y43" s="36"/>
      <c r="Z43" s="36"/>
      <c r="AA43" s="37" t="str">
        <f t="shared" si="11"/>
        <v/>
      </c>
      <c r="AB43" s="36"/>
      <c r="AC43" s="36"/>
      <c r="AD43" s="37" t="str">
        <f t="shared" si="12"/>
        <v/>
      </c>
      <c r="AE43" s="36"/>
      <c r="AF43" s="36"/>
      <c r="AG43" s="37" t="str">
        <f t="shared" si="13"/>
        <v/>
      </c>
      <c r="AH43" s="36"/>
      <c r="AI43" s="36"/>
      <c r="AJ43" s="37" t="str">
        <f t="shared" si="14"/>
        <v/>
      </c>
      <c r="AK43" s="36"/>
      <c r="AL43" s="36"/>
      <c r="AM43" s="37" t="str">
        <f t="shared" si="15"/>
        <v/>
      </c>
      <c r="AN43" s="36"/>
      <c r="AO43" s="36"/>
      <c r="AP43" s="37" t="str">
        <f t="shared" si="16"/>
        <v/>
      </c>
      <c r="AQ43" s="36"/>
      <c r="AR43" s="36"/>
      <c r="AS43" s="37" t="str">
        <f t="shared" si="17"/>
        <v/>
      </c>
      <c r="AT43" s="37" t="str">
        <f t="shared" si="18"/>
        <v/>
      </c>
      <c r="AU43" s="36"/>
      <c r="AV43" s="36"/>
      <c r="AW43" s="36"/>
      <c r="AX43" s="36"/>
      <c r="AY43" s="36"/>
      <c r="AZ43" s="36"/>
      <c r="BA43" s="36"/>
      <c r="BB43" s="36"/>
      <c r="BC43" s="36"/>
      <c r="BD43" s="36"/>
      <c r="BE43" s="37" t="str">
        <f t="shared" si="19"/>
        <v/>
      </c>
      <c r="BF43" s="36"/>
      <c r="BG43" s="36"/>
      <c r="BH43" s="38" t="str">
        <f t="shared" si="20"/>
        <v/>
      </c>
      <c r="BI43" s="39" t="str">
        <f t="shared" si="21"/>
        <v/>
      </c>
      <c r="BJ43" s="40"/>
      <c r="BK43" s="36"/>
      <c r="BL43" s="36"/>
      <c r="BM43" s="36"/>
      <c r="BN43" s="36"/>
      <c r="BO43" s="36"/>
      <c r="BP43" s="36"/>
      <c r="BQ43" s="36"/>
      <c r="BR43" s="36"/>
      <c r="BS43" s="36"/>
      <c r="BT43" s="36"/>
      <c r="BU43" s="41" t="str">
        <f t="shared" si="22"/>
        <v/>
      </c>
      <c r="BV43" s="40"/>
      <c r="BW43" s="36"/>
      <c r="BX43" s="36"/>
      <c r="BY43" s="36"/>
      <c r="BZ43" s="36"/>
      <c r="CA43" s="36"/>
      <c r="CB43" s="36"/>
      <c r="CC43" s="36"/>
      <c r="CD43" s="36"/>
      <c r="CE43" s="36"/>
      <c r="CF43" s="36"/>
      <c r="CG43" s="37" t="str">
        <f t="shared" si="23"/>
        <v/>
      </c>
      <c r="CH43" s="42" t="str">
        <f t="shared" si="24"/>
        <v/>
      </c>
      <c r="CI43" s="43"/>
      <c r="CJ43" s="45"/>
      <c r="CK43" s="44" t="str">
        <f t="shared" si="25"/>
        <v/>
      </c>
    </row>
    <row r="44" spans="1:89" x14ac:dyDescent="0.25">
      <c r="A44" s="14"/>
      <c r="B44" s="14"/>
      <c r="C44" s="14"/>
      <c r="E44" s="31" t="str">
        <f t="shared" si="0"/>
        <v/>
      </c>
      <c r="F44" s="20"/>
      <c r="G44" s="31" t="str">
        <f t="shared" si="1"/>
        <v/>
      </c>
      <c r="H44" s="31" t="str">
        <f t="shared" si="2"/>
        <v/>
      </c>
      <c r="I44" s="31" t="str">
        <f t="shared" si="3"/>
        <v/>
      </c>
      <c r="J44" s="31" t="str">
        <f t="shared" si="4"/>
        <v/>
      </c>
      <c r="K44" s="20"/>
      <c r="L44" s="31" t="str">
        <f t="shared" si="5"/>
        <v/>
      </c>
      <c r="M44" s="31" t="str">
        <f t="shared" si="6"/>
        <v/>
      </c>
      <c r="N44" s="31" t="str">
        <f t="shared" si="7"/>
        <v/>
      </c>
      <c r="P44" s="36"/>
      <c r="Q44" s="36"/>
      <c r="R44" s="37" t="str">
        <f t="shared" si="8"/>
        <v/>
      </c>
      <c r="S44" s="36"/>
      <c r="T44" s="36"/>
      <c r="U44" s="37" t="str">
        <f t="shared" si="9"/>
        <v/>
      </c>
      <c r="V44" s="36"/>
      <c r="W44" s="36"/>
      <c r="X44" s="37" t="str">
        <f t="shared" si="10"/>
        <v/>
      </c>
      <c r="Y44" s="36"/>
      <c r="Z44" s="36"/>
      <c r="AA44" s="37" t="str">
        <f t="shared" si="11"/>
        <v/>
      </c>
      <c r="AB44" s="36"/>
      <c r="AC44" s="36"/>
      <c r="AD44" s="37" t="str">
        <f t="shared" si="12"/>
        <v/>
      </c>
      <c r="AE44" s="36"/>
      <c r="AF44" s="36"/>
      <c r="AG44" s="37" t="str">
        <f t="shared" si="13"/>
        <v/>
      </c>
      <c r="AH44" s="36"/>
      <c r="AI44" s="36"/>
      <c r="AJ44" s="37" t="str">
        <f t="shared" si="14"/>
        <v/>
      </c>
      <c r="AK44" s="36"/>
      <c r="AL44" s="36"/>
      <c r="AM44" s="37" t="str">
        <f t="shared" si="15"/>
        <v/>
      </c>
      <c r="AN44" s="36"/>
      <c r="AO44" s="36"/>
      <c r="AP44" s="37" t="str">
        <f t="shared" si="16"/>
        <v/>
      </c>
      <c r="AQ44" s="36"/>
      <c r="AR44" s="36"/>
      <c r="AS44" s="37" t="str">
        <f t="shared" si="17"/>
        <v/>
      </c>
      <c r="AT44" s="37" t="str">
        <f t="shared" si="18"/>
        <v/>
      </c>
      <c r="AU44" s="36"/>
      <c r="AV44" s="36"/>
      <c r="AW44" s="36"/>
      <c r="AX44" s="36"/>
      <c r="AY44" s="36"/>
      <c r="AZ44" s="36"/>
      <c r="BA44" s="36"/>
      <c r="BB44" s="36"/>
      <c r="BC44" s="36"/>
      <c r="BD44" s="36"/>
      <c r="BE44" s="37" t="str">
        <f t="shared" si="19"/>
        <v/>
      </c>
      <c r="BF44" s="36"/>
      <c r="BG44" s="36"/>
      <c r="BH44" s="38" t="str">
        <f t="shared" si="20"/>
        <v/>
      </c>
      <c r="BI44" s="39" t="str">
        <f t="shared" si="21"/>
        <v/>
      </c>
      <c r="BJ44" s="40"/>
      <c r="BK44" s="36"/>
      <c r="BL44" s="36"/>
      <c r="BM44" s="36"/>
      <c r="BN44" s="36"/>
      <c r="BO44" s="36"/>
      <c r="BP44" s="36"/>
      <c r="BQ44" s="36"/>
      <c r="BR44" s="36"/>
      <c r="BS44" s="36"/>
      <c r="BT44" s="36"/>
      <c r="BU44" s="41" t="str">
        <f t="shared" si="22"/>
        <v/>
      </c>
      <c r="BV44" s="40"/>
      <c r="BW44" s="36"/>
      <c r="BX44" s="36"/>
      <c r="BY44" s="36"/>
      <c r="BZ44" s="36"/>
      <c r="CA44" s="36"/>
      <c r="CB44" s="36"/>
      <c r="CC44" s="36"/>
      <c r="CD44" s="36"/>
      <c r="CE44" s="36"/>
      <c r="CF44" s="36"/>
      <c r="CG44" s="37" t="str">
        <f t="shared" si="23"/>
        <v/>
      </c>
      <c r="CH44" s="42" t="str">
        <f t="shared" si="24"/>
        <v/>
      </c>
      <c r="CI44" s="43"/>
      <c r="CJ44" s="45"/>
      <c r="CK44" s="44" t="str">
        <f t="shared" si="25"/>
        <v/>
      </c>
    </row>
    <row r="45" spans="1:89" x14ac:dyDescent="0.25">
      <c r="A45" s="14"/>
      <c r="B45" s="14"/>
      <c r="C45" s="14"/>
      <c r="E45" s="31" t="str">
        <f t="shared" si="0"/>
        <v/>
      </c>
      <c r="F45" s="20"/>
      <c r="G45" s="31" t="str">
        <f t="shared" si="1"/>
        <v/>
      </c>
      <c r="H45" s="31" t="str">
        <f t="shared" si="2"/>
        <v/>
      </c>
      <c r="I45" s="31" t="str">
        <f t="shared" si="3"/>
        <v/>
      </c>
      <c r="J45" s="31" t="str">
        <f t="shared" si="4"/>
        <v/>
      </c>
      <c r="K45" s="20"/>
      <c r="L45" s="31" t="str">
        <f t="shared" si="5"/>
        <v/>
      </c>
      <c r="M45" s="31" t="str">
        <f t="shared" si="6"/>
        <v/>
      </c>
      <c r="N45" s="31" t="str">
        <f t="shared" si="7"/>
        <v/>
      </c>
      <c r="P45" s="36"/>
      <c r="Q45" s="36"/>
      <c r="R45" s="37" t="str">
        <f t="shared" si="8"/>
        <v/>
      </c>
      <c r="S45" s="36"/>
      <c r="T45" s="36"/>
      <c r="U45" s="37" t="str">
        <f t="shared" si="9"/>
        <v/>
      </c>
      <c r="V45" s="36"/>
      <c r="W45" s="36"/>
      <c r="X45" s="37" t="str">
        <f t="shared" si="10"/>
        <v/>
      </c>
      <c r="Y45" s="36"/>
      <c r="Z45" s="36"/>
      <c r="AA45" s="37" t="str">
        <f t="shared" si="11"/>
        <v/>
      </c>
      <c r="AB45" s="36"/>
      <c r="AC45" s="36"/>
      <c r="AD45" s="37" t="str">
        <f t="shared" si="12"/>
        <v/>
      </c>
      <c r="AE45" s="36"/>
      <c r="AF45" s="36"/>
      <c r="AG45" s="37" t="str">
        <f t="shared" si="13"/>
        <v/>
      </c>
      <c r="AH45" s="36"/>
      <c r="AI45" s="36"/>
      <c r="AJ45" s="37" t="str">
        <f t="shared" si="14"/>
        <v/>
      </c>
      <c r="AK45" s="36"/>
      <c r="AL45" s="36"/>
      <c r="AM45" s="37" t="str">
        <f t="shared" si="15"/>
        <v/>
      </c>
      <c r="AN45" s="36"/>
      <c r="AO45" s="36"/>
      <c r="AP45" s="37" t="str">
        <f t="shared" si="16"/>
        <v/>
      </c>
      <c r="AQ45" s="36"/>
      <c r="AR45" s="36"/>
      <c r="AS45" s="37" t="str">
        <f t="shared" si="17"/>
        <v/>
      </c>
      <c r="AT45" s="37" t="str">
        <f t="shared" si="18"/>
        <v/>
      </c>
      <c r="AU45" s="36"/>
      <c r="AV45" s="36"/>
      <c r="AW45" s="36"/>
      <c r="AX45" s="36"/>
      <c r="AY45" s="36"/>
      <c r="AZ45" s="36"/>
      <c r="BA45" s="36"/>
      <c r="BB45" s="36"/>
      <c r="BC45" s="36"/>
      <c r="BD45" s="36"/>
      <c r="BE45" s="37" t="str">
        <f t="shared" si="19"/>
        <v/>
      </c>
      <c r="BF45" s="36"/>
      <c r="BG45" s="36"/>
      <c r="BH45" s="38" t="str">
        <f t="shared" si="20"/>
        <v/>
      </c>
      <c r="BI45" s="39" t="str">
        <f t="shared" si="21"/>
        <v/>
      </c>
      <c r="BJ45" s="40"/>
      <c r="BK45" s="36"/>
      <c r="BL45" s="36"/>
      <c r="BM45" s="36"/>
      <c r="BN45" s="36"/>
      <c r="BO45" s="36"/>
      <c r="BP45" s="36"/>
      <c r="BQ45" s="36"/>
      <c r="BR45" s="36"/>
      <c r="BS45" s="36"/>
      <c r="BT45" s="36"/>
      <c r="BU45" s="41" t="str">
        <f t="shared" si="22"/>
        <v/>
      </c>
      <c r="BV45" s="40"/>
      <c r="BW45" s="36"/>
      <c r="BX45" s="36"/>
      <c r="BY45" s="36"/>
      <c r="BZ45" s="36"/>
      <c r="CA45" s="36"/>
      <c r="CB45" s="36"/>
      <c r="CC45" s="36"/>
      <c r="CD45" s="36"/>
      <c r="CE45" s="36"/>
      <c r="CF45" s="36"/>
      <c r="CG45" s="37" t="str">
        <f t="shared" si="23"/>
        <v/>
      </c>
      <c r="CH45" s="42" t="str">
        <f t="shared" si="24"/>
        <v/>
      </c>
      <c r="CI45" s="43"/>
      <c r="CJ45" s="45"/>
      <c r="CK45" s="44" t="str">
        <f t="shared" si="25"/>
        <v/>
      </c>
    </row>
    <row r="46" spans="1:89" x14ac:dyDescent="0.25">
      <c r="A46" s="14"/>
      <c r="B46" s="14"/>
      <c r="C46" s="14"/>
      <c r="E46" s="31" t="str">
        <f t="shared" si="0"/>
        <v/>
      </c>
      <c r="F46" s="20"/>
      <c r="G46" s="31" t="str">
        <f t="shared" si="1"/>
        <v/>
      </c>
      <c r="H46" s="31" t="str">
        <f t="shared" si="2"/>
        <v/>
      </c>
      <c r="I46" s="31" t="str">
        <f t="shared" si="3"/>
        <v/>
      </c>
      <c r="J46" s="31" t="str">
        <f t="shared" si="4"/>
        <v/>
      </c>
      <c r="K46" s="20"/>
      <c r="L46" s="31" t="str">
        <f t="shared" si="5"/>
        <v/>
      </c>
      <c r="M46" s="31" t="str">
        <f t="shared" si="6"/>
        <v/>
      </c>
      <c r="N46" s="31" t="str">
        <f t="shared" si="7"/>
        <v/>
      </c>
      <c r="P46" s="36"/>
      <c r="Q46" s="36"/>
      <c r="R46" s="37" t="str">
        <f t="shared" si="8"/>
        <v/>
      </c>
      <c r="S46" s="36"/>
      <c r="T46" s="36"/>
      <c r="U46" s="37" t="str">
        <f t="shared" si="9"/>
        <v/>
      </c>
      <c r="V46" s="36"/>
      <c r="W46" s="36"/>
      <c r="X46" s="37" t="str">
        <f t="shared" si="10"/>
        <v/>
      </c>
      <c r="Y46" s="36"/>
      <c r="Z46" s="36"/>
      <c r="AA46" s="37" t="str">
        <f t="shared" si="11"/>
        <v/>
      </c>
      <c r="AB46" s="36"/>
      <c r="AC46" s="36"/>
      <c r="AD46" s="37" t="str">
        <f t="shared" si="12"/>
        <v/>
      </c>
      <c r="AE46" s="36"/>
      <c r="AF46" s="36"/>
      <c r="AG46" s="37" t="str">
        <f t="shared" si="13"/>
        <v/>
      </c>
      <c r="AH46" s="36"/>
      <c r="AI46" s="36"/>
      <c r="AJ46" s="37" t="str">
        <f t="shared" si="14"/>
        <v/>
      </c>
      <c r="AK46" s="36"/>
      <c r="AL46" s="36"/>
      <c r="AM46" s="37" t="str">
        <f t="shared" si="15"/>
        <v/>
      </c>
      <c r="AN46" s="36"/>
      <c r="AO46" s="36"/>
      <c r="AP46" s="37" t="str">
        <f t="shared" si="16"/>
        <v/>
      </c>
      <c r="AQ46" s="36"/>
      <c r="AR46" s="36"/>
      <c r="AS46" s="37" t="str">
        <f t="shared" si="17"/>
        <v/>
      </c>
      <c r="AT46" s="37" t="str">
        <f t="shared" si="18"/>
        <v/>
      </c>
      <c r="AU46" s="36"/>
      <c r="AV46" s="36"/>
      <c r="AW46" s="36"/>
      <c r="AX46" s="36"/>
      <c r="AY46" s="36"/>
      <c r="AZ46" s="36"/>
      <c r="BA46" s="36"/>
      <c r="BB46" s="36"/>
      <c r="BC46" s="36"/>
      <c r="BD46" s="36"/>
      <c r="BE46" s="37" t="str">
        <f t="shared" si="19"/>
        <v/>
      </c>
      <c r="BF46" s="36"/>
      <c r="BG46" s="36"/>
      <c r="BH46" s="38" t="str">
        <f t="shared" si="20"/>
        <v/>
      </c>
      <c r="BI46" s="39" t="str">
        <f t="shared" si="21"/>
        <v/>
      </c>
      <c r="BJ46" s="40"/>
      <c r="BK46" s="36"/>
      <c r="BL46" s="36"/>
      <c r="BM46" s="36"/>
      <c r="BN46" s="36"/>
      <c r="BO46" s="36"/>
      <c r="BP46" s="36"/>
      <c r="BQ46" s="36"/>
      <c r="BR46" s="36"/>
      <c r="BS46" s="36"/>
      <c r="BT46" s="36"/>
      <c r="BU46" s="41" t="str">
        <f t="shared" si="22"/>
        <v/>
      </c>
      <c r="BV46" s="40"/>
      <c r="BW46" s="36"/>
      <c r="BX46" s="36"/>
      <c r="BY46" s="36"/>
      <c r="BZ46" s="36"/>
      <c r="CA46" s="36"/>
      <c r="CB46" s="36"/>
      <c r="CC46" s="36"/>
      <c r="CD46" s="36"/>
      <c r="CE46" s="36"/>
      <c r="CF46" s="36"/>
      <c r="CG46" s="37" t="str">
        <f t="shared" si="23"/>
        <v/>
      </c>
      <c r="CH46" s="42" t="str">
        <f t="shared" si="24"/>
        <v/>
      </c>
      <c r="CI46" s="43"/>
      <c r="CJ46" s="45"/>
      <c r="CK46" s="44" t="str">
        <f t="shared" si="25"/>
        <v/>
      </c>
    </row>
    <row r="47" spans="1:89" x14ac:dyDescent="0.25">
      <c r="A47" s="14"/>
      <c r="B47" s="14"/>
      <c r="C47" s="14"/>
      <c r="E47" s="31" t="str">
        <f t="shared" si="0"/>
        <v/>
      </c>
      <c r="F47" s="20"/>
      <c r="G47" s="31" t="str">
        <f t="shared" si="1"/>
        <v/>
      </c>
      <c r="H47" s="31" t="str">
        <f t="shared" si="2"/>
        <v/>
      </c>
      <c r="I47" s="31" t="str">
        <f t="shared" si="3"/>
        <v/>
      </c>
      <c r="J47" s="31" t="str">
        <f t="shared" si="4"/>
        <v/>
      </c>
      <c r="K47" s="20"/>
      <c r="L47" s="31" t="str">
        <f t="shared" si="5"/>
        <v/>
      </c>
      <c r="M47" s="31" t="str">
        <f t="shared" si="6"/>
        <v/>
      </c>
      <c r="N47" s="31" t="str">
        <f t="shared" si="7"/>
        <v/>
      </c>
      <c r="P47" s="36"/>
      <c r="Q47" s="36"/>
      <c r="R47" s="37" t="str">
        <f t="shared" si="8"/>
        <v/>
      </c>
      <c r="S47" s="36"/>
      <c r="T47" s="36"/>
      <c r="U47" s="37" t="str">
        <f t="shared" si="9"/>
        <v/>
      </c>
      <c r="V47" s="36"/>
      <c r="W47" s="36"/>
      <c r="X47" s="37" t="str">
        <f t="shared" si="10"/>
        <v/>
      </c>
      <c r="Y47" s="36"/>
      <c r="Z47" s="36"/>
      <c r="AA47" s="37" t="str">
        <f t="shared" si="11"/>
        <v/>
      </c>
      <c r="AB47" s="36"/>
      <c r="AC47" s="36"/>
      <c r="AD47" s="37" t="str">
        <f t="shared" si="12"/>
        <v/>
      </c>
      <c r="AE47" s="36"/>
      <c r="AF47" s="36"/>
      <c r="AG47" s="37" t="str">
        <f t="shared" si="13"/>
        <v/>
      </c>
      <c r="AH47" s="36"/>
      <c r="AI47" s="36"/>
      <c r="AJ47" s="37" t="str">
        <f t="shared" si="14"/>
        <v/>
      </c>
      <c r="AK47" s="36"/>
      <c r="AL47" s="36"/>
      <c r="AM47" s="37" t="str">
        <f t="shared" si="15"/>
        <v/>
      </c>
      <c r="AN47" s="36"/>
      <c r="AO47" s="36"/>
      <c r="AP47" s="37" t="str">
        <f t="shared" si="16"/>
        <v/>
      </c>
      <c r="AQ47" s="36"/>
      <c r="AR47" s="36"/>
      <c r="AS47" s="37" t="str">
        <f t="shared" si="17"/>
        <v/>
      </c>
      <c r="AT47" s="37" t="str">
        <f t="shared" si="18"/>
        <v/>
      </c>
      <c r="AU47" s="36"/>
      <c r="AV47" s="36"/>
      <c r="AW47" s="36"/>
      <c r="AX47" s="36"/>
      <c r="AY47" s="36"/>
      <c r="AZ47" s="36"/>
      <c r="BA47" s="36"/>
      <c r="BB47" s="36"/>
      <c r="BC47" s="36"/>
      <c r="BD47" s="36"/>
      <c r="BE47" s="37" t="str">
        <f t="shared" si="19"/>
        <v/>
      </c>
      <c r="BF47" s="36"/>
      <c r="BG47" s="36"/>
      <c r="BH47" s="38" t="str">
        <f t="shared" si="20"/>
        <v/>
      </c>
      <c r="BI47" s="39" t="str">
        <f t="shared" si="21"/>
        <v/>
      </c>
      <c r="BJ47" s="40"/>
      <c r="BK47" s="36"/>
      <c r="BL47" s="36"/>
      <c r="BM47" s="36"/>
      <c r="BN47" s="36"/>
      <c r="BO47" s="36"/>
      <c r="BP47" s="36"/>
      <c r="BQ47" s="36"/>
      <c r="BR47" s="36"/>
      <c r="BS47" s="36"/>
      <c r="BT47" s="36"/>
      <c r="BU47" s="41" t="str">
        <f t="shared" si="22"/>
        <v/>
      </c>
      <c r="BV47" s="40"/>
      <c r="BW47" s="36"/>
      <c r="BX47" s="36"/>
      <c r="BY47" s="36"/>
      <c r="BZ47" s="36"/>
      <c r="CA47" s="36"/>
      <c r="CB47" s="36"/>
      <c r="CC47" s="36"/>
      <c r="CD47" s="36"/>
      <c r="CE47" s="36"/>
      <c r="CF47" s="36"/>
      <c r="CG47" s="37" t="str">
        <f t="shared" si="23"/>
        <v/>
      </c>
      <c r="CH47" s="42" t="str">
        <f t="shared" si="24"/>
        <v/>
      </c>
      <c r="CI47" s="43"/>
      <c r="CJ47" s="45"/>
      <c r="CK47" s="44" t="str">
        <f t="shared" si="25"/>
        <v/>
      </c>
    </row>
    <row r="48" spans="1:89" x14ac:dyDescent="0.25">
      <c r="A48" s="14"/>
      <c r="B48" s="14"/>
      <c r="C48" s="14"/>
      <c r="E48" s="31" t="str">
        <f t="shared" si="0"/>
        <v/>
      </c>
      <c r="F48" s="20"/>
      <c r="G48" s="31" t="str">
        <f t="shared" si="1"/>
        <v/>
      </c>
      <c r="H48" s="31" t="str">
        <f t="shared" si="2"/>
        <v/>
      </c>
      <c r="I48" s="31" t="str">
        <f t="shared" si="3"/>
        <v/>
      </c>
      <c r="J48" s="31" t="str">
        <f t="shared" si="4"/>
        <v/>
      </c>
      <c r="K48" s="20"/>
      <c r="L48" s="31" t="str">
        <f t="shared" si="5"/>
        <v/>
      </c>
      <c r="M48" s="31" t="str">
        <f t="shared" si="6"/>
        <v/>
      </c>
      <c r="N48" s="31" t="str">
        <f t="shared" si="7"/>
        <v/>
      </c>
      <c r="P48" s="36"/>
      <c r="Q48" s="36"/>
      <c r="R48" s="37" t="str">
        <f t="shared" si="8"/>
        <v/>
      </c>
      <c r="S48" s="36"/>
      <c r="T48" s="36"/>
      <c r="U48" s="37" t="str">
        <f t="shared" si="9"/>
        <v/>
      </c>
      <c r="V48" s="36"/>
      <c r="W48" s="36"/>
      <c r="X48" s="37" t="str">
        <f t="shared" si="10"/>
        <v/>
      </c>
      <c r="Y48" s="36"/>
      <c r="Z48" s="36"/>
      <c r="AA48" s="37" t="str">
        <f t="shared" si="11"/>
        <v/>
      </c>
      <c r="AB48" s="36"/>
      <c r="AC48" s="36"/>
      <c r="AD48" s="37" t="str">
        <f t="shared" si="12"/>
        <v/>
      </c>
      <c r="AE48" s="36"/>
      <c r="AF48" s="36"/>
      <c r="AG48" s="37" t="str">
        <f t="shared" si="13"/>
        <v/>
      </c>
      <c r="AH48" s="36"/>
      <c r="AI48" s="36"/>
      <c r="AJ48" s="37" t="str">
        <f t="shared" si="14"/>
        <v/>
      </c>
      <c r="AK48" s="36"/>
      <c r="AL48" s="36"/>
      <c r="AM48" s="37" t="str">
        <f t="shared" si="15"/>
        <v/>
      </c>
      <c r="AN48" s="36"/>
      <c r="AO48" s="36"/>
      <c r="AP48" s="37" t="str">
        <f t="shared" si="16"/>
        <v/>
      </c>
      <c r="AQ48" s="36"/>
      <c r="AR48" s="36"/>
      <c r="AS48" s="37" t="str">
        <f t="shared" si="17"/>
        <v/>
      </c>
      <c r="AT48" s="37" t="str">
        <f t="shared" si="18"/>
        <v/>
      </c>
      <c r="AU48" s="36"/>
      <c r="AV48" s="36"/>
      <c r="AW48" s="36"/>
      <c r="AX48" s="36"/>
      <c r="AY48" s="36"/>
      <c r="AZ48" s="36"/>
      <c r="BA48" s="36"/>
      <c r="BB48" s="36"/>
      <c r="BC48" s="36"/>
      <c r="BD48" s="36"/>
      <c r="BE48" s="37" t="str">
        <f t="shared" si="19"/>
        <v/>
      </c>
      <c r="BF48" s="36"/>
      <c r="BG48" s="36"/>
      <c r="BH48" s="38" t="str">
        <f t="shared" si="20"/>
        <v/>
      </c>
      <c r="BI48" s="39" t="str">
        <f t="shared" si="21"/>
        <v/>
      </c>
      <c r="BJ48" s="40"/>
      <c r="BK48" s="36"/>
      <c r="BL48" s="36"/>
      <c r="BM48" s="36"/>
      <c r="BN48" s="36"/>
      <c r="BO48" s="36"/>
      <c r="BP48" s="36"/>
      <c r="BQ48" s="36"/>
      <c r="BR48" s="36"/>
      <c r="BS48" s="36"/>
      <c r="BT48" s="36"/>
      <c r="BU48" s="41" t="str">
        <f t="shared" si="22"/>
        <v/>
      </c>
      <c r="BV48" s="40"/>
      <c r="BW48" s="36"/>
      <c r="BX48" s="36"/>
      <c r="BY48" s="36"/>
      <c r="BZ48" s="36"/>
      <c r="CA48" s="36"/>
      <c r="CB48" s="36"/>
      <c r="CC48" s="36"/>
      <c r="CD48" s="36"/>
      <c r="CE48" s="36"/>
      <c r="CF48" s="36"/>
      <c r="CG48" s="37" t="str">
        <f t="shared" si="23"/>
        <v/>
      </c>
      <c r="CH48" s="42" t="str">
        <f t="shared" si="24"/>
        <v/>
      </c>
      <c r="CI48" s="43"/>
      <c r="CJ48" s="45"/>
      <c r="CK48" s="44" t="str">
        <f t="shared" si="25"/>
        <v/>
      </c>
    </row>
    <row r="49" spans="1:89" x14ac:dyDescent="0.25">
      <c r="A49" s="14"/>
      <c r="B49" s="14"/>
      <c r="C49" s="14"/>
      <c r="E49" s="31" t="str">
        <f t="shared" si="0"/>
        <v/>
      </c>
      <c r="F49" s="20"/>
      <c r="G49" s="31" t="str">
        <f t="shared" si="1"/>
        <v/>
      </c>
      <c r="H49" s="31" t="str">
        <f t="shared" si="2"/>
        <v/>
      </c>
      <c r="I49" s="31" t="str">
        <f t="shared" si="3"/>
        <v/>
      </c>
      <c r="J49" s="31" t="str">
        <f t="shared" si="4"/>
        <v/>
      </c>
      <c r="K49" s="20"/>
      <c r="L49" s="31" t="str">
        <f t="shared" si="5"/>
        <v/>
      </c>
      <c r="M49" s="31" t="str">
        <f t="shared" si="6"/>
        <v/>
      </c>
      <c r="N49" s="31" t="str">
        <f t="shared" si="7"/>
        <v/>
      </c>
      <c r="P49" s="36"/>
      <c r="Q49" s="36"/>
      <c r="R49" s="37" t="str">
        <f t="shared" si="8"/>
        <v/>
      </c>
      <c r="S49" s="36"/>
      <c r="T49" s="36"/>
      <c r="U49" s="37" t="str">
        <f t="shared" si="9"/>
        <v/>
      </c>
      <c r="V49" s="36"/>
      <c r="W49" s="36"/>
      <c r="X49" s="37" t="str">
        <f t="shared" si="10"/>
        <v/>
      </c>
      <c r="Y49" s="36"/>
      <c r="Z49" s="36"/>
      <c r="AA49" s="37" t="str">
        <f t="shared" si="11"/>
        <v/>
      </c>
      <c r="AB49" s="36"/>
      <c r="AC49" s="36"/>
      <c r="AD49" s="37" t="str">
        <f t="shared" si="12"/>
        <v/>
      </c>
      <c r="AE49" s="36"/>
      <c r="AF49" s="36"/>
      <c r="AG49" s="37" t="str">
        <f t="shared" si="13"/>
        <v/>
      </c>
      <c r="AH49" s="36"/>
      <c r="AI49" s="36"/>
      <c r="AJ49" s="37" t="str">
        <f t="shared" si="14"/>
        <v/>
      </c>
      <c r="AK49" s="36"/>
      <c r="AL49" s="36"/>
      <c r="AM49" s="37" t="str">
        <f t="shared" si="15"/>
        <v/>
      </c>
      <c r="AN49" s="36"/>
      <c r="AO49" s="36"/>
      <c r="AP49" s="37" t="str">
        <f t="shared" si="16"/>
        <v/>
      </c>
      <c r="AQ49" s="36"/>
      <c r="AR49" s="36"/>
      <c r="AS49" s="37" t="str">
        <f t="shared" si="17"/>
        <v/>
      </c>
      <c r="AT49" s="37" t="str">
        <f t="shared" si="18"/>
        <v/>
      </c>
      <c r="AU49" s="36"/>
      <c r="AV49" s="36"/>
      <c r="AW49" s="36"/>
      <c r="AX49" s="36"/>
      <c r="AY49" s="36"/>
      <c r="AZ49" s="36"/>
      <c r="BA49" s="36"/>
      <c r="BB49" s="36"/>
      <c r="BC49" s="36"/>
      <c r="BD49" s="36"/>
      <c r="BE49" s="37" t="str">
        <f t="shared" si="19"/>
        <v/>
      </c>
      <c r="BF49" s="36"/>
      <c r="BG49" s="36"/>
      <c r="BH49" s="38" t="str">
        <f t="shared" si="20"/>
        <v/>
      </c>
      <c r="BI49" s="39" t="str">
        <f t="shared" si="21"/>
        <v/>
      </c>
      <c r="BJ49" s="40"/>
      <c r="BK49" s="36"/>
      <c r="BL49" s="36"/>
      <c r="BM49" s="36"/>
      <c r="BN49" s="36"/>
      <c r="BO49" s="36"/>
      <c r="BP49" s="36"/>
      <c r="BQ49" s="36"/>
      <c r="BR49" s="36"/>
      <c r="BS49" s="36"/>
      <c r="BT49" s="36"/>
      <c r="BU49" s="41" t="str">
        <f t="shared" si="22"/>
        <v/>
      </c>
      <c r="BV49" s="40"/>
      <c r="BW49" s="36"/>
      <c r="BX49" s="36"/>
      <c r="BY49" s="36"/>
      <c r="BZ49" s="36"/>
      <c r="CA49" s="36"/>
      <c r="CB49" s="36"/>
      <c r="CC49" s="36"/>
      <c r="CD49" s="36"/>
      <c r="CE49" s="36"/>
      <c r="CF49" s="36"/>
      <c r="CG49" s="37" t="str">
        <f t="shared" si="23"/>
        <v/>
      </c>
      <c r="CH49" s="42" t="str">
        <f t="shared" si="24"/>
        <v/>
      </c>
      <c r="CI49" s="43"/>
      <c r="CJ49" s="45"/>
      <c r="CK49" s="44" t="str">
        <f t="shared" si="25"/>
        <v/>
      </c>
    </row>
    <row r="50" spans="1:89" x14ac:dyDescent="0.25">
      <c r="A50" s="14"/>
      <c r="B50" s="14"/>
      <c r="C50" s="14"/>
      <c r="E50" s="31" t="str">
        <f t="shared" si="0"/>
        <v/>
      </c>
      <c r="F50" s="20"/>
      <c r="G50" s="31" t="str">
        <f t="shared" si="1"/>
        <v/>
      </c>
      <c r="H50" s="31" t="str">
        <f t="shared" si="2"/>
        <v/>
      </c>
      <c r="I50" s="31" t="str">
        <f t="shared" si="3"/>
        <v/>
      </c>
      <c r="J50" s="31" t="str">
        <f t="shared" si="4"/>
        <v/>
      </c>
      <c r="K50" s="20"/>
      <c r="L50" s="31" t="str">
        <f t="shared" si="5"/>
        <v/>
      </c>
      <c r="M50" s="31" t="str">
        <f t="shared" si="6"/>
        <v/>
      </c>
      <c r="N50" s="31" t="str">
        <f t="shared" si="7"/>
        <v/>
      </c>
      <c r="P50" s="36"/>
      <c r="Q50" s="36"/>
      <c r="R50" s="37" t="str">
        <f t="shared" si="8"/>
        <v/>
      </c>
      <c r="S50" s="36"/>
      <c r="T50" s="36"/>
      <c r="U50" s="37" t="str">
        <f t="shared" si="9"/>
        <v/>
      </c>
      <c r="V50" s="36"/>
      <c r="W50" s="36"/>
      <c r="X50" s="37" t="str">
        <f t="shared" si="10"/>
        <v/>
      </c>
      <c r="Y50" s="36"/>
      <c r="Z50" s="36"/>
      <c r="AA50" s="37" t="str">
        <f t="shared" si="11"/>
        <v/>
      </c>
      <c r="AB50" s="36"/>
      <c r="AC50" s="36"/>
      <c r="AD50" s="37" t="str">
        <f t="shared" si="12"/>
        <v/>
      </c>
      <c r="AE50" s="36"/>
      <c r="AF50" s="36"/>
      <c r="AG50" s="37" t="str">
        <f t="shared" si="13"/>
        <v/>
      </c>
      <c r="AH50" s="36"/>
      <c r="AI50" s="36"/>
      <c r="AJ50" s="37" t="str">
        <f t="shared" si="14"/>
        <v/>
      </c>
      <c r="AK50" s="36"/>
      <c r="AL50" s="36"/>
      <c r="AM50" s="37" t="str">
        <f t="shared" si="15"/>
        <v/>
      </c>
      <c r="AN50" s="36"/>
      <c r="AO50" s="36"/>
      <c r="AP50" s="37" t="str">
        <f t="shared" si="16"/>
        <v/>
      </c>
      <c r="AQ50" s="36"/>
      <c r="AR50" s="36"/>
      <c r="AS50" s="37" t="str">
        <f t="shared" si="17"/>
        <v/>
      </c>
      <c r="AT50" s="37" t="str">
        <f t="shared" si="18"/>
        <v/>
      </c>
      <c r="AU50" s="36"/>
      <c r="AV50" s="36"/>
      <c r="AW50" s="36"/>
      <c r="AX50" s="36"/>
      <c r="AY50" s="36"/>
      <c r="AZ50" s="36"/>
      <c r="BA50" s="36"/>
      <c r="BB50" s="36"/>
      <c r="BC50" s="36"/>
      <c r="BD50" s="36"/>
      <c r="BE50" s="37" t="str">
        <f t="shared" si="19"/>
        <v/>
      </c>
      <c r="BF50" s="36"/>
      <c r="BG50" s="36"/>
      <c r="BH50" s="38" t="str">
        <f t="shared" si="20"/>
        <v/>
      </c>
      <c r="BI50" s="39" t="str">
        <f t="shared" si="21"/>
        <v/>
      </c>
      <c r="BJ50" s="40"/>
      <c r="BK50" s="36"/>
      <c r="BL50" s="36"/>
      <c r="BM50" s="36"/>
      <c r="BN50" s="36"/>
      <c r="BO50" s="36"/>
      <c r="BP50" s="36"/>
      <c r="BQ50" s="36"/>
      <c r="BR50" s="36"/>
      <c r="BS50" s="36"/>
      <c r="BT50" s="36"/>
      <c r="BU50" s="41" t="str">
        <f t="shared" si="22"/>
        <v/>
      </c>
      <c r="BV50" s="40"/>
      <c r="BW50" s="36"/>
      <c r="BX50" s="36"/>
      <c r="BY50" s="36"/>
      <c r="BZ50" s="36"/>
      <c r="CA50" s="36"/>
      <c r="CB50" s="36"/>
      <c r="CC50" s="36"/>
      <c r="CD50" s="36"/>
      <c r="CE50" s="36"/>
      <c r="CF50" s="36"/>
      <c r="CG50" s="37" t="str">
        <f t="shared" si="23"/>
        <v/>
      </c>
      <c r="CH50" s="42" t="str">
        <f t="shared" si="24"/>
        <v/>
      </c>
      <c r="CI50" s="43"/>
      <c r="CJ50" s="45"/>
      <c r="CK50" s="44" t="str">
        <f t="shared" si="25"/>
        <v/>
      </c>
    </row>
  </sheetData>
  <sheetProtection formatCells="0" formatColumns="0" formatRows="0" insertColumns="0" insertRows="0" insertHyperlinks="0" deleteColumns="0" deleteRows="0" sort="0" autoFilter="0" pivotTables="0"/>
  <mergeCells count="37">
    <mergeCell ref="A8:A10"/>
    <mergeCell ref="B8:B10"/>
    <mergeCell ref="C8:C10"/>
    <mergeCell ref="AT8:AT10"/>
    <mergeCell ref="C1:N1"/>
    <mergeCell ref="E8:E10"/>
    <mergeCell ref="G8:J8"/>
    <mergeCell ref="G9:G10"/>
    <mergeCell ref="H9:H10"/>
    <mergeCell ref="I9:I10"/>
    <mergeCell ref="J9:J10"/>
    <mergeCell ref="L9:L10"/>
    <mergeCell ref="M9:M10"/>
    <mergeCell ref="N9:N10"/>
    <mergeCell ref="L8:N8"/>
    <mergeCell ref="CH8:CH10"/>
    <mergeCell ref="AU8:BD9"/>
    <mergeCell ref="BE8:BE10"/>
    <mergeCell ref="BF8:BF10"/>
    <mergeCell ref="BG8:BG10"/>
    <mergeCell ref="BH8:BH10"/>
    <mergeCell ref="CJ8:CJ10"/>
    <mergeCell ref="CK8:CK10"/>
    <mergeCell ref="P9:R9"/>
    <mergeCell ref="S9:U9"/>
    <mergeCell ref="V9:X9"/>
    <mergeCell ref="Y9:AA9"/>
    <mergeCell ref="AB9:AD9"/>
    <mergeCell ref="AE9:AG9"/>
    <mergeCell ref="AH9:AJ9"/>
    <mergeCell ref="AK9:AM9"/>
    <mergeCell ref="AN9:AP9"/>
    <mergeCell ref="AQ9:AS9"/>
    <mergeCell ref="BI8:BI10"/>
    <mergeCell ref="BK8:BT9"/>
    <mergeCell ref="BU8:BU10"/>
    <mergeCell ref="BW8:CG9"/>
  </mergeCells>
  <conditionalFormatting sqref="P11">
    <cfRule type="cellIs" dxfId="8259" priority="1" operator="lessThan">
      <formula>$C$4</formula>
    </cfRule>
  </conditionalFormatting>
  <conditionalFormatting sqref="P12">
    <cfRule type="cellIs" dxfId="8258" priority="2" operator="lessThan">
      <formula>$C$4</formula>
    </cfRule>
  </conditionalFormatting>
  <conditionalFormatting sqref="P13">
    <cfRule type="cellIs" dxfId="8257" priority="3" operator="lessThan">
      <formula>$C$4</formula>
    </cfRule>
  </conditionalFormatting>
  <conditionalFormatting sqref="P14">
    <cfRule type="cellIs" dxfId="8256" priority="4" operator="lessThan">
      <formula>$C$4</formula>
    </cfRule>
  </conditionalFormatting>
  <conditionalFormatting sqref="P15">
    <cfRule type="cellIs" dxfId="8255" priority="5" operator="lessThan">
      <formula>$C$4</formula>
    </cfRule>
  </conditionalFormatting>
  <conditionalFormatting sqref="P16">
    <cfRule type="cellIs" dxfId="8254" priority="6" operator="lessThan">
      <formula>$C$4</formula>
    </cfRule>
  </conditionalFormatting>
  <conditionalFormatting sqref="P17">
    <cfRule type="cellIs" dxfId="8253" priority="7" operator="lessThan">
      <formula>$C$4</formula>
    </cfRule>
  </conditionalFormatting>
  <conditionalFormatting sqref="P18">
    <cfRule type="cellIs" dxfId="8252" priority="8" operator="lessThan">
      <formula>$C$4</formula>
    </cfRule>
  </conditionalFormatting>
  <conditionalFormatting sqref="P19">
    <cfRule type="cellIs" dxfId="8251" priority="9" operator="lessThan">
      <formula>$C$4</formula>
    </cfRule>
  </conditionalFormatting>
  <conditionalFormatting sqref="P20">
    <cfRule type="cellIs" dxfId="8250" priority="10" operator="lessThan">
      <formula>$C$4</formula>
    </cfRule>
  </conditionalFormatting>
  <conditionalFormatting sqref="P21">
    <cfRule type="cellIs" dxfId="8249" priority="11" operator="lessThan">
      <formula>$C$4</formula>
    </cfRule>
  </conditionalFormatting>
  <conditionalFormatting sqref="P22">
    <cfRule type="cellIs" dxfId="8248" priority="12" operator="lessThan">
      <formula>$C$4</formula>
    </cfRule>
  </conditionalFormatting>
  <conditionalFormatting sqref="P23">
    <cfRule type="cellIs" dxfId="8247" priority="13" operator="lessThan">
      <formula>$C$4</formula>
    </cfRule>
  </conditionalFormatting>
  <conditionalFormatting sqref="P24">
    <cfRule type="cellIs" dxfId="8246" priority="14" operator="lessThan">
      <formula>$C$4</formula>
    </cfRule>
  </conditionalFormatting>
  <conditionalFormatting sqref="P25">
    <cfRule type="cellIs" dxfId="8245" priority="15" operator="lessThan">
      <formula>$C$4</formula>
    </cfRule>
  </conditionalFormatting>
  <conditionalFormatting sqref="P26">
    <cfRule type="cellIs" dxfId="8244" priority="16" operator="lessThan">
      <formula>$C$4</formula>
    </cfRule>
  </conditionalFormatting>
  <conditionalFormatting sqref="P27">
    <cfRule type="cellIs" dxfId="8243" priority="17" operator="lessThan">
      <formula>$C$4</formula>
    </cfRule>
  </conditionalFormatting>
  <conditionalFormatting sqref="P28">
    <cfRule type="cellIs" dxfId="8242" priority="18" operator="lessThan">
      <formula>$C$4</formula>
    </cfRule>
  </conditionalFormatting>
  <conditionalFormatting sqref="P29">
    <cfRule type="cellIs" dxfId="8241" priority="19" operator="lessThan">
      <formula>$C$4</formula>
    </cfRule>
  </conditionalFormatting>
  <conditionalFormatting sqref="P30">
    <cfRule type="cellIs" dxfId="8240" priority="20" operator="lessThan">
      <formula>$C$4</formula>
    </cfRule>
  </conditionalFormatting>
  <conditionalFormatting sqref="P31">
    <cfRule type="cellIs" dxfId="8239" priority="21" operator="lessThan">
      <formula>$C$4</formula>
    </cfRule>
  </conditionalFormatting>
  <conditionalFormatting sqref="P32">
    <cfRule type="cellIs" dxfId="8238" priority="22" operator="lessThan">
      <formula>$C$4</formula>
    </cfRule>
  </conditionalFormatting>
  <conditionalFormatting sqref="P33">
    <cfRule type="cellIs" dxfId="8237" priority="23" operator="lessThan">
      <formula>$C$4</formula>
    </cfRule>
  </conditionalFormatting>
  <conditionalFormatting sqref="P34">
    <cfRule type="cellIs" dxfId="8236" priority="24" operator="lessThan">
      <formula>$C$4</formula>
    </cfRule>
  </conditionalFormatting>
  <conditionalFormatting sqref="P35">
    <cfRule type="cellIs" dxfId="8235" priority="25" operator="lessThan">
      <formula>$C$4</formula>
    </cfRule>
  </conditionalFormatting>
  <conditionalFormatting sqref="P36">
    <cfRule type="cellIs" dxfId="8234" priority="26" operator="lessThan">
      <formula>$C$4</formula>
    </cfRule>
  </conditionalFormatting>
  <conditionalFormatting sqref="P37">
    <cfRule type="cellIs" dxfId="8233" priority="27" operator="lessThan">
      <formula>$C$4</formula>
    </cfRule>
  </conditionalFormatting>
  <conditionalFormatting sqref="P38">
    <cfRule type="cellIs" dxfId="8232" priority="28" operator="lessThan">
      <formula>$C$4</formula>
    </cfRule>
  </conditionalFormatting>
  <conditionalFormatting sqref="P39">
    <cfRule type="cellIs" dxfId="8231" priority="29" operator="lessThan">
      <formula>$C$4</formula>
    </cfRule>
  </conditionalFormatting>
  <conditionalFormatting sqref="P40">
    <cfRule type="cellIs" dxfId="8230" priority="30" operator="lessThan">
      <formula>$C$4</formula>
    </cfRule>
  </conditionalFormatting>
  <conditionalFormatting sqref="P41">
    <cfRule type="cellIs" dxfId="8229" priority="31" operator="lessThan">
      <formula>$C$4</formula>
    </cfRule>
  </conditionalFormatting>
  <conditionalFormatting sqref="P42">
    <cfRule type="cellIs" dxfId="8228" priority="32" operator="lessThan">
      <formula>$C$4</formula>
    </cfRule>
  </conditionalFormatting>
  <conditionalFormatting sqref="P43">
    <cfRule type="cellIs" dxfId="8227" priority="33" operator="lessThan">
      <formula>$C$4</formula>
    </cfRule>
  </conditionalFormatting>
  <conditionalFormatting sqref="P44">
    <cfRule type="cellIs" dxfId="8226" priority="34" operator="lessThan">
      <formula>$C$4</formula>
    </cfRule>
  </conditionalFormatting>
  <conditionalFormatting sqref="P45">
    <cfRule type="cellIs" dxfId="8225" priority="35" operator="lessThan">
      <formula>$C$4</formula>
    </cfRule>
  </conditionalFormatting>
  <conditionalFormatting sqref="P46">
    <cfRule type="cellIs" dxfId="8224" priority="36" operator="lessThan">
      <formula>$C$4</formula>
    </cfRule>
  </conditionalFormatting>
  <conditionalFormatting sqref="P47">
    <cfRule type="cellIs" dxfId="8223" priority="37" operator="lessThan">
      <formula>$C$4</formula>
    </cfRule>
  </conditionalFormatting>
  <conditionalFormatting sqref="P48">
    <cfRule type="cellIs" dxfId="8222" priority="38" operator="lessThan">
      <formula>$C$4</formula>
    </cfRule>
  </conditionalFormatting>
  <conditionalFormatting sqref="P49">
    <cfRule type="cellIs" dxfId="8221" priority="39" operator="lessThan">
      <formula>$C$4</formula>
    </cfRule>
  </conditionalFormatting>
  <conditionalFormatting sqref="P50">
    <cfRule type="cellIs" dxfId="8220" priority="40" operator="lessThan">
      <formula>$C$4</formula>
    </cfRule>
  </conditionalFormatting>
  <conditionalFormatting sqref="Q11">
    <cfRule type="cellIs" dxfId="8219" priority="41" operator="lessThan">
      <formula>$C$4</formula>
    </cfRule>
  </conditionalFormatting>
  <conditionalFormatting sqref="Q12">
    <cfRule type="cellIs" dxfId="8218" priority="42" operator="lessThan">
      <formula>$C$4</formula>
    </cfRule>
  </conditionalFormatting>
  <conditionalFormatting sqref="Q13">
    <cfRule type="cellIs" dxfId="8217" priority="43" operator="lessThan">
      <formula>$C$4</formula>
    </cfRule>
  </conditionalFormatting>
  <conditionalFormatting sqref="Q14">
    <cfRule type="cellIs" dxfId="8216" priority="44" operator="lessThan">
      <formula>$C$4</formula>
    </cfRule>
  </conditionalFormatting>
  <conditionalFormatting sqref="Q15">
    <cfRule type="cellIs" dxfId="8215" priority="45" operator="lessThan">
      <formula>$C$4</formula>
    </cfRule>
  </conditionalFormatting>
  <conditionalFormatting sqref="Q16">
    <cfRule type="cellIs" dxfId="8214" priority="46" operator="lessThan">
      <formula>$C$4</formula>
    </cfRule>
  </conditionalFormatting>
  <conditionalFormatting sqref="Q17">
    <cfRule type="cellIs" dxfId="8213" priority="47" operator="lessThan">
      <formula>$C$4</formula>
    </cfRule>
  </conditionalFormatting>
  <conditionalFormatting sqref="Q18">
    <cfRule type="cellIs" dxfId="8212" priority="48" operator="lessThan">
      <formula>$C$4</formula>
    </cfRule>
  </conditionalFormatting>
  <conditionalFormatting sqref="Q19">
    <cfRule type="cellIs" dxfId="8211" priority="49" operator="lessThan">
      <formula>$C$4</formula>
    </cfRule>
  </conditionalFormatting>
  <conditionalFormatting sqref="Q20">
    <cfRule type="cellIs" dxfId="8210" priority="50" operator="lessThan">
      <formula>$C$4</formula>
    </cfRule>
  </conditionalFormatting>
  <conditionalFormatting sqref="Q21">
    <cfRule type="cellIs" dxfId="8209" priority="51" operator="lessThan">
      <formula>$C$4</formula>
    </cfRule>
  </conditionalFormatting>
  <conditionalFormatting sqref="Q22">
    <cfRule type="cellIs" dxfId="8208" priority="52" operator="lessThan">
      <formula>$C$4</formula>
    </cfRule>
  </conditionalFormatting>
  <conditionalFormatting sqref="Q23">
    <cfRule type="cellIs" dxfId="8207" priority="53" operator="lessThan">
      <formula>$C$4</formula>
    </cfRule>
  </conditionalFormatting>
  <conditionalFormatting sqref="Q24">
    <cfRule type="cellIs" dxfId="8206" priority="54" operator="lessThan">
      <formula>$C$4</formula>
    </cfRule>
  </conditionalFormatting>
  <conditionalFormatting sqref="Q25">
    <cfRule type="cellIs" dxfId="8205" priority="55" operator="lessThan">
      <formula>$C$4</formula>
    </cfRule>
  </conditionalFormatting>
  <conditionalFormatting sqref="Q26">
    <cfRule type="cellIs" dxfId="8204" priority="56" operator="lessThan">
      <formula>$C$4</formula>
    </cfRule>
  </conditionalFormatting>
  <conditionalFormatting sqref="Q27">
    <cfRule type="cellIs" dxfId="8203" priority="57" operator="lessThan">
      <formula>$C$4</formula>
    </cfRule>
  </conditionalFormatting>
  <conditionalFormatting sqref="Q28">
    <cfRule type="cellIs" dxfId="8202" priority="58" operator="lessThan">
      <formula>$C$4</formula>
    </cfRule>
  </conditionalFormatting>
  <conditionalFormatting sqref="Q29">
    <cfRule type="cellIs" dxfId="8201" priority="59" operator="lessThan">
      <formula>$C$4</formula>
    </cfRule>
  </conditionalFormatting>
  <conditionalFormatting sqref="Q30">
    <cfRule type="cellIs" dxfId="8200" priority="60" operator="lessThan">
      <formula>$C$4</formula>
    </cfRule>
  </conditionalFormatting>
  <conditionalFormatting sqref="Q31">
    <cfRule type="cellIs" dxfId="8199" priority="61" operator="lessThan">
      <formula>$C$4</formula>
    </cfRule>
  </conditionalFormatting>
  <conditionalFormatting sqref="Q32">
    <cfRule type="cellIs" dxfId="8198" priority="62" operator="lessThan">
      <formula>$C$4</formula>
    </cfRule>
  </conditionalFormatting>
  <conditionalFormatting sqref="Q33">
    <cfRule type="cellIs" dxfId="8197" priority="63" operator="lessThan">
      <formula>$C$4</formula>
    </cfRule>
  </conditionalFormatting>
  <conditionalFormatting sqref="Q34">
    <cfRule type="cellIs" dxfId="8196" priority="64" operator="lessThan">
      <formula>$C$4</formula>
    </cfRule>
  </conditionalFormatting>
  <conditionalFormatting sqref="Q35">
    <cfRule type="cellIs" dxfId="8195" priority="65" operator="lessThan">
      <formula>$C$4</formula>
    </cfRule>
  </conditionalFormatting>
  <conditionalFormatting sqref="Q36">
    <cfRule type="cellIs" dxfId="8194" priority="66" operator="lessThan">
      <formula>$C$4</formula>
    </cfRule>
  </conditionalFormatting>
  <conditionalFormatting sqref="Q37">
    <cfRule type="cellIs" dxfId="8193" priority="67" operator="lessThan">
      <formula>$C$4</formula>
    </cfRule>
  </conditionalFormatting>
  <conditionalFormatting sqref="Q38">
    <cfRule type="cellIs" dxfId="8192" priority="68" operator="lessThan">
      <formula>$C$4</formula>
    </cfRule>
  </conditionalFormatting>
  <conditionalFormatting sqref="Q39">
    <cfRule type="cellIs" dxfId="8191" priority="69" operator="lessThan">
      <formula>$C$4</formula>
    </cfRule>
  </conditionalFormatting>
  <conditionalFormatting sqref="Q40">
    <cfRule type="cellIs" dxfId="8190" priority="70" operator="lessThan">
      <formula>$C$4</formula>
    </cfRule>
  </conditionalFormatting>
  <conditionalFormatting sqref="Q41">
    <cfRule type="cellIs" dxfId="8189" priority="71" operator="lessThan">
      <formula>$C$4</formula>
    </cfRule>
  </conditionalFormatting>
  <conditionalFormatting sqref="Q42">
    <cfRule type="cellIs" dxfId="8188" priority="72" operator="lessThan">
      <formula>$C$4</formula>
    </cfRule>
  </conditionalFormatting>
  <conditionalFormatting sqref="Q43">
    <cfRule type="cellIs" dxfId="8187" priority="73" operator="lessThan">
      <formula>$C$4</formula>
    </cfRule>
  </conditionalFormatting>
  <conditionalFormatting sqref="Q44">
    <cfRule type="cellIs" dxfId="8186" priority="74" operator="lessThan">
      <formula>$C$4</formula>
    </cfRule>
  </conditionalFormatting>
  <conditionalFormatting sqref="Q45">
    <cfRule type="cellIs" dxfId="8185" priority="75" operator="lessThan">
      <formula>$C$4</formula>
    </cfRule>
  </conditionalFormatting>
  <conditionalFormatting sqref="Q46">
    <cfRule type="cellIs" dxfId="8184" priority="76" operator="lessThan">
      <formula>$C$4</formula>
    </cfRule>
  </conditionalFormatting>
  <conditionalFormatting sqref="Q47">
    <cfRule type="cellIs" dxfId="8183" priority="77" operator="lessThan">
      <formula>$C$4</formula>
    </cfRule>
  </conditionalFormatting>
  <conditionalFormatting sqref="Q48">
    <cfRule type="cellIs" dxfId="8182" priority="78" operator="lessThan">
      <formula>$C$4</formula>
    </cfRule>
  </conditionalFormatting>
  <conditionalFormatting sqref="Q49">
    <cfRule type="cellIs" dxfId="8181" priority="79" operator="lessThan">
      <formula>$C$4</formula>
    </cfRule>
  </conditionalFormatting>
  <conditionalFormatting sqref="Q50">
    <cfRule type="cellIs" dxfId="8180" priority="80" operator="lessThan">
      <formula>$C$4</formula>
    </cfRule>
  </conditionalFormatting>
  <conditionalFormatting sqref="R11">
    <cfRule type="cellIs" dxfId="8179" priority="81" operator="lessThan">
      <formula>$C$4</formula>
    </cfRule>
  </conditionalFormatting>
  <conditionalFormatting sqref="R12">
    <cfRule type="cellIs" dxfId="8178" priority="82" operator="lessThan">
      <formula>$C$4</formula>
    </cfRule>
  </conditionalFormatting>
  <conditionalFormatting sqref="R13">
    <cfRule type="cellIs" dxfId="8177" priority="83" operator="lessThan">
      <formula>$C$4</formula>
    </cfRule>
  </conditionalFormatting>
  <conditionalFormatting sqref="R14">
    <cfRule type="cellIs" dxfId="8176" priority="84" operator="lessThan">
      <formula>$C$4</formula>
    </cfRule>
  </conditionalFormatting>
  <conditionalFormatting sqref="R15">
    <cfRule type="cellIs" dxfId="8175" priority="85" operator="lessThan">
      <formula>$C$4</formula>
    </cfRule>
  </conditionalFormatting>
  <conditionalFormatting sqref="R16">
    <cfRule type="cellIs" dxfId="8174" priority="86" operator="lessThan">
      <formula>$C$4</formula>
    </cfRule>
  </conditionalFormatting>
  <conditionalFormatting sqref="R17">
    <cfRule type="cellIs" dxfId="8173" priority="87" operator="lessThan">
      <formula>$C$4</formula>
    </cfRule>
  </conditionalFormatting>
  <conditionalFormatting sqref="R18">
    <cfRule type="cellIs" dxfId="8172" priority="88" operator="lessThan">
      <formula>$C$4</formula>
    </cfRule>
  </conditionalFormatting>
  <conditionalFormatting sqref="R19">
    <cfRule type="cellIs" dxfId="8171" priority="89" operator="lessThan">
      <formula>$C$4</formula>
    </cfRule>
  </conditionalFormatting>
  <conditionalFormatting sqref="R20">
    <cfRule type="cellIs" dxfId="8170" priority="90" operator="lessThan">
      <formula>$C$4</formula>
    </cfRule>
  </conditionalFormatting>
  <conditionalFormatting sqref="R21">
    <cfRule type="cellIs" dxfId="8169" priority="91" operator="lessThan">
      <formula>$C$4</formula>
    </cfRule>
  </conditionalFormatting>
  <conditionalFormatting sqref="R22">
    <cfRule type="cellIs" dxfId="8168" priority="92" operator="lessThan">
      <formula>$C$4</formula>
    </cfRule>
  </conditionalFormatting>
  <conditionalFormatting sqref="R23">
    <cfRule type="cellIs" dxfId="8167" priority="93" operator="lessThan">
      <formula>$C$4</formula>
    </cfRule>
  </conditionalFormatting>
  <conditionalFormatting sqref="R24">
    <cfRule type="cellIs" dxfId="8166" priority="94" operator="lessThan">
      <formula>$C$4</formula>
    </cfRule>
  </conditionalFormatting>
  <conditionalFormatting sqref="R25">
    <cfRule type="cellIs" dxfId="8165" priority="95" operator="lessThan">
      <formula>$C$4</formula>
    </cfRule>
  </conditionalFormatting>
  <conditionalFormatting sqref="R26">
    <cfRule type="cellIs" dxfId="8164" priority="96" operator="lessThan">
      <formula>$C$4</formula>
    </cfRule>
  </conditionalFormatting>
  <conditionalFormatting sqref="R27">
    <cfRule type="cellIs" dxfId="8163" priority="97" operator="lessThan">
      <formula>$C$4</formula>
    </cfRule>
  </conditionalFormatting>
  <conditionalFormatting sqref="R28">
    <cfRule type="cellIs" dxfId="8162" priority="98" operator="lessThan">
      <formula>$C$4</formula>
    </cfRule>
  </conditionalFormatting>
  <conditionalFormatting sqref="R29">
    <cfRule type="cellIs" dxfId="8161" priority="99" operator="lessThan">
      <formula>$C$4</formula>
    </cfRule>
  </conditionalFormatting>
  <conditionalFormatting sqref="R30">
    <cfRule type="cellIs" dxfId="8160" priority="100" operator="lessThan">
      <formula>$C$4</formula>
    </cfRule>
  </conditionalFormatting>
  <conditionalFormatting sqref="R31">
    <cfRule type="cellIs" dxfId="8159" priority="101" operator="lessThan">
      <formula>$C$4</formula>
    </cfRule>
  </conditionalFormatting>
  <conditionalFormatting sqref="R32">
    <cfRule type="cellIs" dxfId="8158" priority="102" operator="lessThan">
      <formula>$C$4</formula>
    </cfRule>
  </conditionalFormatting>
  <conditionalFormatting sqref="R33">
    <cfRule type="cellIs" dxfId="8157" priority="103" operator="lessThan">
      <formula>$C$4</formula>
    </cfRule>
  </conditionalFormatting>
  <conditionalFormatting sqref="R34">
    <cfRule type="cellIs" dxfId="8156" priority="104" operator="lessThan">
      <formula>$C$4</formula>
    </cfRule>
  </conditionalFormatting>
  <conditionalFormatting sqref="R35">
    <cfRule type="cellIs" dxfId="8155" priority="105" operator="lessThan">
      <formula>$C$4</formula>
    </cfRule>
  </conditionalFormatting>
  <conditionalFormatting sqref="R36">
    <cfRule type="cellIs" dxfId="8154" priority="106" operator="lessThan">
      <formula>$C$4</formula>
    </cfRule>
  </conditionalFormatting>
  <conditionalFormatting sqref="R37">
    <cfRule type="cellIs" dxfId="8153" priority="107" operator="lessThan">
      <formula>$C$4</formula>
    </cfRule>
  </conditionalFormatting>
  <conditionalFormatting sqref="R38">
    <cfRule type="cellIs" dxfId="8152" priority="108" operator="lessThan">
      <formula>$C$4</formula>
    </cfRule>
  </conditionalFormatting>
  <conditionalFormatting sqref="R39">
    <cfRule type="cellIs" dxfId="8151" priority="109" operator="lessThan">
      <formula>$C$4</formula>
    </cfRule>
  </conditionalFormatting>
  <conditionalFormatting sqref="R40">
    <cfRule type="cellIs" dxfId="8150" priority="110" operator="lessThan">
      <formula>$C$4</formula>
    </cfRule>
  </conditionalFormatting>
  <conditionalFormatting sqref="R41">
    <cfRule type="cellIs" dxfId="8149" priority="111" operator="lessThan">
      <formula>$C$4</formula>
    </cfRule>
  </conditionalFormatting>
  <conditionalFormatting sqref="R42">
    <cfRule type="cellIs" dxfId="8148" priority="112" operator="lessThan">
      <formula>$C$4</formula>
    </cfRule>
  </conditionalFormatting>
  <conditionalFormatting sqref="R43">
    <cfRule type="cellIs" dxfId="8147" priority="113" operator="lessThan">
      <formula>$C$4</formula>
    </cfRule>
  </conditionalFormatting>
  <conditionalFormatting sqref="R44">
    <cfRule type="cellIs" dxfId="8146" priority="114" operator="lessThan">
      <formula>$C$4</formula>
    </cfRule>
  </conditionalFormatting>
  <conditionalFormatting sqref="R45">
    <cfRule type="cellIs" dxfId="8145" priority="115" operator="lessThan">
      <formula>$C$4</formula>
    </cfRule>
  </conditionalFormatting>
  <conditionalFormatting sqref="R46">
    <cfRule type="cellIs" dxfId="8144" priority="116" operator="lessThan">
      <formula>$C$4</formula>
    </cfRule>
  </conditionalFormatting>
  <conditionalFormatting sqref="R47">
    <cfRule type="cellIs" dxfId="8143" priority="117" operator="lessThan">
      <formula>$C$4</formula>
    </cfRule>
  </conditionalFormatting>
  <conditionalFormatting sqref="R48">
    <cfRule type="cellIs" dxfId="8142" priority="118" operator="lessThan">
      <formula>$C$4</formula>
    </cfRule>
  </conditionalFormatting>
  <conditionalFormatting sqref="R49">
    <cfRule type="cellIs" dxfId="8141" priority="119" operator="lessThan">
      <formula>$C$4</formula>
    </cfRule>
  </conditionalFormatting>
  <conditionalFormatting sqref="R50">
    <cfRule type="cellIs" dxfId="8140" priority="120" operator="lessThan">
      <formula>$C$4</formula>
    </cfRule>
  </conditionalFormatting>
  <conditionalFormatting sqref="U11">
    <cfRule type="cellIs" dxfId="8139" priority="121" operator="lessThan">
      <formula>$C$4</formula>
    </cfRule>
  </conditionalFormatting>
  <conditionalFormatting sqref="U12">
    <cfRule type="cellIs" dxfId="8138" priority="122" operator="lessThan">
      <formula>$C$4</formula>
    </cfRule>
  </conditionalFormatting>
  <conditionalFormatting sqref="U13">
    <cfRule type="cellIs" dxfId="8137" priority="123" operator="lessThan">
      <formula>$C$4</formula>
    </cfRule>
  </conditionalFormatting>
  <conditionalFormatting sqref="U14">
    <cfRule type="cellIs" dxfId="8136" priority="124" operator="lessThan">
      <formula>$C$4</formula>
    </cfRule>
  </conditionalFormatting>
  <conditionalFormatting sqref="U15">
    <cfRule type="cellIs" dxfId="8135" priority="125" operator="lessThan">
      <formula>$C$4</formula>
    </cfRule>
  </conditionalFormatting>
  <conditionalFormatting sqref="U16">
    <cfRule type="cellIs" dxfId="8134" priority="126" operator="lessThan">
      <formula>$C$4</formula>
    </cfRule>
  </conditionalFormatting>
  <conditionalFormatting sqref="U17">
    <cfRule type="cellIs" dxfId="8133" priority="127" operator="lessThan">
      <formula>$C$4</formula>
    </cfRule>
  </conditionalFormatting>
  <conditionalFormatting sqref="U18">
    <cfRule type="cellIs" dxfId="8132" priority="128" operator="lessThan">
      <formula>$C$4</formula>
    </cfRule>
  </conditionalFormatting>
  <conditionalFormatting sqref="U19">
    <cfRule type="cellIs" dxfId="8131" priority="129" operator="lessThan">
      <formula>$C$4</formula>
    </cfRule>
  </conditionalFormatting>
  <conditionalFormatting sqref="U20">
    <cfRule type="cellIs" dxfId="8130" priority="130" operator="lessThan">
      <formula>$C$4</formula>
    </cfRule>
  </conditionalFormatting>
  <conditionalFormatting sqref="U21">
    <cfRule type="cellIs" dxfId="8129" priority="131" operator="lessThan">
      <formula>$C$4</formula>
    </cfRule>
  </conditionalFormatting>
  <conditionalFormatting sqref="U22">
    <cfRule type="cellIs" dxfId="8128" priority="132" operator="lessThan">
      <formula>$C$4</formula>
    </cfRule>
  </conditionalFormatting>
  <conditionalFormatting sqref="U23">
    <cfRule type="cellIs" dxfId="8127" priority="133" operator="lessThan">
      <formula>$C$4</formula>
    </cfRule>
  </conditionalFormatting>
  <conditionalFormatting sqref="U24">
    <cfRule type="cellIs" dxfId="8126" priority="134" operator="lessThan">
      <formula>$C$4</formula>
    </cfRule>
  </conditionalFormatting>
  <conditionalFormatting sqref="U25">
    <cfRule type="cellIs" dxfId="8125" priority="135" operator="lessThan">
      <formula>$C$4</formula>
    </cfRule>
  </conditionalFormatting>
  <conditionalFormatting sqref="U26">
    <cfRule type="cellIs" dxfId="8124" priority="136" operator="lessThan">
      <formula>$C$4</formula>
    </cfRule>
  </conditionalFormatting>
  <conditionalFormatting sqref="U27">
    <cfRule type="cellIs" dxfId="8123" priority="137" operator="lessThan">
      <formula>$C$4</formula>
    </cfRule>
  </conditionalFormatting>
  <conditionalFormatting sqref="U28">
    <cfRule type="cellIs" dxfId="8122" priority="138" operator="lessThan">
      <formula>$C$4</formula>
    </cfRule>
  </conditionalFormatting>
  <conditionalFormatting sqref="U29">
    <cfRule type="cellIs" dxfId="8121" priority="139" operator="lessThan">
      <formula>$C$4</formula>
    </cfRule>
  </conditionalFormatting>
  <conditionalFormatting sqref="U30">
    <cfRule type="cellIs" dxfId="8120" priority="140" operator="lessThan">
      <formula>$C$4</formula>
    </cfRule>
  </conditionalFormatting>
  <conditionalFormatting sqref="U31">
    <cfRule type="cellIs" dxfId="8119" priority="141" operator="lessThan">
      <formula>$C$4</formula>
    </cfRule>
  </conditionalFormatting>
  <conditionalFormatting sqref="U32">
    <cfRule type="cellIs" dxfId="8118" priority="142" operator="lessThan">
      <formula>$C$4</formula>
    </cfRule>
  </conditionalFormatting>
  <conditionalFormatting sqref="U33">
    <cfRule type="cellIs" dxfId="8117" priority="143" operator="lessThan">
      <formula>$C$4</formula>
    </cfRule>
  </conditionalFormatting>
  <conditionalFormatting sqref="U34">
    <cfRule type="cellIs" dxfId="8116" priority="144" operator="lessThan">
      <formula>$C$4</formula>
    </cfRule>
  </conditionalFormatting>
  <conditionalFormatting sqref="U35">
    <cfRule type="cellIs" dxfId="8115" priority="145" operator="lessThan">
      <formula>$C$4</formula>
    </cfRule>
  </conditionalFormatting>
  <conditionalFormatting sqref="U36">
    <cfRule type="cellIs" dxfId="8114" priority="146" operator="lessThan">
      <formula>$C$4</formula>
    </cfRule>
  </conditionalFormatting>
  <conditionalFormatting sqref="U37">
    <cfRule type="cellIs" dxfId="8113" priority="147" operator="lessThan">
      <formula>$C$4</formula>
    </cfRule>
  </conditionalFormatting>
  <conditionalFormatting sqref="U38">
    <cfRule type="cellIs" dxfId="8112" priority="148" operator="lessThan">
      <formula>$C$4</formula>
    </cfRule>
  </conditionalFormatting>
  <conditionalFormatting sqref="U39">
    <cfRule type="cellIs" dxfId="8111" priority="149" operator="lessThan">
      <formula>$C$4</formula>
    </cfRule>
  </conditionalFormatting>
  <conditionalFormatting sqref="U40">
    <cfRule type="cellIs" dxfId="8110" priority="150" operator="lessThan">
      <formula>$C$4</formula>
    </cfRule>
  </conditionalFormatting>
  <conditionalFormatting sqref="U41">
    <cfRule type="cellIs" dxfId="8109" priority="151" operator="lessThan">
      <formula>$C$4</formula>
    </cfRule>
  </conditionalFormatting>
  <conditionalFormatting sqref="U42">
    <cfRule type="cellIs" dxfId="8108" priority="152" operator="lessThan">
      <formula>$C$4</formula>
    </cfRule>
  </conditionalFormatting>
  <conditionalFormatting sqref="U43">
    <cfRule type="cellIs" dxfId="8107" priority="153" operator="lessThan">
      <formula>$C$4</formula>
    </cfRule>
  </conditionalFormatting>
  <conditionalFormatting sqref="U44">
    <cfRule type="cellIs" dxfId="8106" priority="154" operator="lessThan">
      <formula>$C$4</formula>
    </cfRule>
  </conditionalFormatting>
  <conditionalFormatting sqref="U45">
    <cfRule type="cellIs" dxfId="8105" priority="155" operator="lessThan">
      <formula>$C$4</formula>
    </cfRule>
  </conditionalFormatting>
  <conditionalFormatting sqref="U46">
    <cfRule type="cellIs" dxfId="8104" priority="156" operator="lessThan">
      <formula>$C$4</formula>
    </cfRule>
  </conditionalFormatting>
  <conditionalFormatting sqref="U47">
    <cfRule type="cellIs" dxfId="8103" priority="157" operator="lessThan">
      <formula>$C$4</formula>
    </cfRule>
  </conditionalFormatting>
  <conditionalFormatting sqref="U48">
    <cfRule type="cellIs" dxfId="8102" priority="158" operator="lessThan">
      <formula>$C$4</formula>
    </cfRule>
  </conditionalFormatting>
  <conditionalFormatting sqref="U49">
    <cfRule type="cellIs" dxfId="8101" priority="159" operator="lessThan">
      <formula>$C$4</formula>
    </cfRule>
  </conditionalFormatting>
  <conditionalFormatting sqref="U50">
    <cfRule type="cellIs" dxfId="8100" priority="160" operator="lessThan">
      <formula>$C$4</formula>
    </cfRule>
  </conditionalFormatting>
  <conditionalFormatting sqref="X11">
    <cfRule type="cellIs" dxfId="8099" priority="161" operator="lessThan">
      <formula>$C$4</formula>
    </cfRule>
  </conditionalFormatting>
  <conditionalFormatting sqref="X12">
    <cfRule type="cellIs" dxfId="8098" priority="162" operator="lessThan">
      <formula>$C$4</formula>
    </cfRule>
  </conditionalFormatting>
  <conditionalFormatting sqref="X13">
    <cfRule type="cellIs" dxfId="8097" priority="163" operator="lessThan">
      <formula>$C$4</formula>
    </cfRule>
  </conditionalFormatting>
  <conditionalFormatting sqref="X14">
    <cfRule type="cellIs" dxfId="8096" priority="164" operator="lessThan">
      <formula>$C$4</formula>
    </cfRule>
  </conditionalFormatting>
  <conditionalFormatting sqref="X15">
    <cfRule type="cellIs" dxfId="8095" priority="165" operator="lessThan">
      <formula>$C$4</formula>
    </cfRule>
  </conditionalFormatting>
  <conditionalFormatting sqref="X16">
    <cfRule type="cellIs" dxfId="8094" priority="166" operator="lessThan">
      <formula>$C$4</formula>
    </cfRule>
  </conditionalFormatting>
  <conditionalFormatting sqref="X17">
    <cfRule type="cellIs" dxfId="8093" priority="167" operator="lessThan">
      <formula>$C$4</formula>
    </cfRule>
  </conditionalFormatting>
  <conditionalFormatting sqref="X18">
    <cfRule type="cellIs" dxfId="8092" priority="168" operator="lessThan">
      <formula>$C$4</formula>
    </cfRule>
  </conditionalFormatting>
  <conditionalFormatting sqref="X19">
    <cfRule type="cellIs" dxfId="8091" priority="169" operator="lessThan">
      <formula>$C$4</formula>
    </cfRule>
  </conditionalFormatting>
  <conditionalFormatting sqref="X20">
    <cfRule type="cellIs" dxfId="8090" priority="170" operator="lessThan">
      <formula>$C$4</formula>
    </cfRule>
  </conditionalFormatting>
  <conditionalFormatting sqref="X21">
    <cfRule type="cellIs" dxfId="8089" priority="171" operator="lessThan">
      <formula>$C$4</formula>
    </cfRule>
  </conditionalFormatting>
  <conditionalFormatting sqref="X22">
    <cfRule type="cellIs" dxfId="8088" priority="172" operator="lessThan">
      <formula>$C$4</formula>
    </cfRule>
  </conditionalFormatting>
  <conditionalFormatting sqref="X23">
    <cfRule type="cellIs" dxfId="8087" priority="173" operator="lessThan">
      <formula>$C$4</formula>
    </cfRule>
  </conditionalFormatting>
  <conditionalFormatting sqref="X24">
    <cfRule type="cellIs" dxfId="8086" priority="174" operator="lessThan">
      <formula>$C$4</formula>
    </cfRule>
  </conditionalFormatting>
  <conditionalFormatting sqref="X25">
    <cfRule type="cellIs" dxfId="8085" priority="175" operator="lessThan">
      <formula>$C$4</formula>
    </cfRule>
  </conditionalFormatting>
  <conditionalFormatting sqref="X26">
    <cfRule type="cellIs" dxfId="8084" priority="176" operator="lessThan">
      <formula>$C$4</formula>
    </cfRule>
  </conditionalFormatting>
  <conditionalFormatting sqref="X27">
    <cfRule type="cellIs" dxfId="8083" priority="177" operator="lessThan">
      <formula>$C$4</formula>
    </cfRule>
  </conditionalFormatting>
  <conditionalFormatting sqref="X28">
    <cfRule type="cellIs" dxfId="8082" priority="178" operator="lessThan">
      <formula>$C$4</formula>
    </cfRule>
  </conditionalFormatting>
  <conditionalFormatting sqref="X29">
    <cfRule type="cellIs" dxfId="8081" priority="179" operator="lessThan">
      <formula>$C$4</formula>
    </cfRule>
  </conditionalFormatting>
  <conditionalFormatting sqref="X30">
    <cfRule type="cellIs" dxfId="8080" priority="180" operator="lessThan">
      <formula>$C$4</formula>
    </cfRule>
  </conditionalFormatting>
  <conditionalFormatting sqref="X31">
    <cfRule type="cellIs" dxfId="8079" priority="181" operator="lessThan">
      <formula>$C$4</formula>
    </cfRule>
  </conditionalFormatting>
  <conditionalFormatting sqref="X32">
    <cfRule type="cellIs" dxfId="8078" priority="182" operator="lessThan">
      <formula>$C$4</formula>
    </cfRule>
  </conditionalFormatting>
  <conditionalFormatting sqref="X33">
    <cfRule type="cellIs" dxfId="8077" priority="183" operator="lessThan">
      <formula>$C$4</formula>
    </cfRule>
  </conditionalFormatting>
  <conditionalFormatting sqref="X34">
    <cfRule type="cellIs" dxfId="8076" priority="184" operator="lessThan">
      <formula>$C$4</formula>
    </cfRule>
  </conditionalFormatting>
  <conditionalFormatting sqref="X35">
    <cfRule type="cellIs" dxfId="8075" priority="185" operator="lessThan">
      <formula>$C$4</formula>
    </cfRule>
  </conditionalFormatting>
  <conditionalFormatting sqref="X36">
    <cfRule type="cellIs" dxfId="8074" priority="186" operator="lessThan">
      <formula>$C$4</formula>
    </cfRule>
  </conditionalFormatting>
  <conditionalFormatting sqref="X37">
    <cfRule type="cellIs" dxfId="8073" priority="187" operator="lessThan">
      <formula>$C$4</formula>
    </cfRule>
  </conditionalFormatting>
  <conditionalFormatting sqref="X38">
    <cfRule type="cellIs" dxfId="8072" priority="188" operator="lessThan">
      <formula>$C$4</formula>
    </cfRule>
  </conditionalFormatting>
  <conditionalFormatting sqref="X39">
    <cfRule type="cellIs" dxfId="8071" priority="189" operator="lessThan">
      <formula>$C$4</formula>
    </cfRule>
  </conditionalFormatting>
  <conditionalFormatting sqref="X40">
    <cfRule type="cellIs" dxfId="8070" priority="190" operator="lessThan">
      <formula>$C$4</formula>
    </cfRule>
  </conditionalFormatting>
  <conditionalFormatting sqref="X41">
    <cfRule type="cellIs" dxfId="8069" priority="191" operator="lessThan">
      <formula>$C$4</formula>
    </cfRule>
  </conditionalFormatting>
  <conditionalFormatting sqref="X42">
    <cfRule type="cellIs" dxfId="8068" priority="192" operator="lessThan">
      <formula>$C$4</formula>
    </cfRule>
  </conditionalFormatting>
  <conditionalFormatting sqref="X43">
    <cfRule type="cellIs" dxfId="8067" priority="193" operator="lessThan">
      <formula>$C$4</formula>
    </cfRule>
  </conditionalFormatting>
  <conditionalFormatting sqref="X44">
    <cfRule type="cellIs" dxfId="8066" priority="194" operator="lessThan">
      <formula>$C$4</formula>
    </cfRule>
  </conditionalFormatting>
  <conditionalFormatting sqref="X45">
    <cfRule type="cellIs" dxfId="8065" priority="195" operator="lessThan">
      <formula>$C$4</formula>
    </cfRule>
  </conditionalFormatting>
  <conditionalFormatting sqref="X46">
    <cfRule type="cellIs" dxfId="8064" priority="196" operator="lessThan">
      <formula>$C$4</formula>
    </cfRule>
  </conditionalFormatting>
  <conditionalFormatting sqref="X47">
    <cfRule type="cellIs" dxfId="8063" priority="197" operator="lessThan">
      <formula>$C$4</formula>
    </cfRule>
  </conditionalFormatting>
  <conditionalFormatting sqref="X48">
    <cfRule type="cellIs" dxfId="8062" priority="198" operator="lessThan">
      <formula>$C$4</formula>
    </cfRule>
  </conditionalFormatting>
  <conditionalFormatting sqref="X49">
    <cfRule type="cellIs" dxfId="8061" priority="199" operator="lessThan">
      <formula>$C$4</formula>
    </cfRule>
  </conditionalFormatting>
  <conditionalFormatting sqref="X50">
    <cfRule type="cellIs" dxfId="8060" priority="200" operator="lessThan">
      <formula>$C$4</formula>
    </cfRule>
  </conditionalFormatting>
  <conditionalFormatting sqref="Y11">
    <cfRule type="cellIs" dxfId="8059" priority="201" operator="lessThan">
      <formula>$C$4</formula>
    </cfRule>
  </conditionalFormatting>
  <conditionalFormatting sqref="Y12">
    <cfRule type="cellIs" dxfId="8058" priority="202" operator="lessThan">
      <formula>$C$4</formula>
    </cfRule>
  </conditionalFormatting>
  <conditionalFormatting sqref="Y13">
    <cfRule type="cellIs" dxfId="8057" priority="203" operator="lessThan">
      <formula>$C$4</formula>
    </cfRule>
  </conditionalFormatting>
  <conditionalFormatting sqref="Y14">
    <cfRule type="cellIs" dxfId="8056" priority="204" operator="lessThan">
      <formula>$C$4</formula>
    </cfRule>
  </conditionalFormatting>
  <conditionalFormatting sqref="Y15">
    <cfRule type="cellIs" dxfId="8055" priority="205" operator="lessThan">
      <formula>$C$4</formula>
    </cfRule>
  </conditionalFormatting>
  <conditionalFormatting sqref="Y16">
    <cfRule type="cellIs" dxfId="8054" priority="206" operator="lessThan">
      <formula>$C$4</formula>
    </cfRule>
  </conditionalFormatting>
  <conditionalFormatting sqref="Y17">
    <cfRule type="cellIs" dxfId="8053" priority="207" operator="lessThan">
      <formula>$C$4</formula>
    </cfRule>
  </conditionalFormatting>
  <conditionalFormatting sqref="Y18">
    <cfRule type="cellIs" dxfId="8052" priority="208" operator="lessThan">
      <formula>$C$4</formula>
    </cfRule>
  </conditionalFormatting>
  <conditionalFormatting sqref="Y19">
    <cfRule type="cellIs" dxfId="8051" priority="209" operator="lessThan">
      <formula>$C$4</formula>
    </cfRule>
  </conditionalFormatting>
  <conditionalFormatting sqref="Y20">
    <cfRule type="cellIs" dxfId="8050" priority="210" operator="lessThan">
      <formula>$C$4</formula>
    </cfRule>
  </conditionalFormatting>
  <conditionalFormatting sqref="Y21">
    <cfRule type="cellIs" dxfId="8049" priority="211" operator="lessThan">
      <formula>$C$4</formula>
    </cfRule>
  </conditionalFormatting>
  <conditionalFormatting sqref="Y22">
    <cfRule type="cellIs" dxfId="8048" priority="212" operator="lessThan">
      <formula>$C$4</formula>
    </cfRule>
  </conditionalFormatting>
  <conditionalFormatting sqref="Y23">
    <cfRule type="cellIs" dxfId="8047" priority="213" operator="lessThan">
      <formula>$C$4</formula>
    </cfRule>
  </conditionalFormatting>
  <conditionalFormatting sqref="Y24">
    <cfRule type="cellIs" dxfId="8046" priority="214" operator="lessThan">
      <formula>$C$4</formula>
    </cfRule>
  </conditionalFormatting>
  <conditionalFormatting sqref="Y25">
    <cfRule type="cellIs" dxfId="8045" priority="215" operator="lessThan">
      <formula>$C$4</formula>
    </cfRule>
  </conditionalFormatting>
  <conditionalFormatting sqref="Y26">
    <cfRule type="cellIs" dxfId="8044" priority="216" operator="lessThan">
      <formula>$C$4</formula>
    </cfRule>
  </conditionalFormatting>
  <conditionalFormatting sqref="Y27">
    <cfRule type="cellIs" dxfId="8043" priority="217" operator="lessThan">
      <formula>$C$4</formula>
    </cfRule>
  </conditionalFormatting>
  <conditionalFormatting sqref="Y28">
    <cfRule type="cellIs" dxfId="8042" priority="218" operator="lessThan">
      <formula>$C$4</formula>
    </cfRule>
  </conditionalFormatting>
  <conditionalFormatting sqref="Y29">
    <cfRule type="cellIs" dxfId="8041" priority="219" operator="lessThan">
      <formula>$C$4</formula>
    </cfRule>
  </conditionalFormatting>
  <conditionalFormatting sqref="Y30">
    <cfRule type="cellIs" dxfId="8040" priority="220" operator="lessThan">
      <formula>$C$4</formula>
    </cfRule>
  </conditionalFormatting>
  <conditionalFormatting sqref="Y31">
    <cfRule type="cellIs" dxfId="8039" priority="221" operator="lessThan">
      <formula>$C$4</formula>
    </cfRule>
  </conditionalFormatting>
  <conditionalFormatting sqref="Y32">
    <cfRule type="cellIs" dxfId="8038" priority="222" operator="lessThan">
      <formula>$C$4</formula>
    </cfRule>
  </conditionalFormatting>
  <conditionalFormatting sqref="Y33">
    <cfRule type="cellIs" dxfId="8037" priority="223" operator="lessThan">
      <formula>$C$4</formula>
    </cfRule>
  </conditionalFormatting>
  <conditionalFormatting sqref="Y34">
    <cfRule type="cellIs" dxfId="8036" priority="224" operator="lessThan">
      <formula>$C$4</formula>
    </cfRule>
  </conditionalFormatting>
  <conditionalFormatting sqref="Y35">
    <cfRule type="cellIs" dxfId="8035" priority="225" operator="lessThan">
      <formula>$C$4</formula>
    </cfRule>
  </conditionalFormatting>
  <conditionalFormatting sqref="Y36">
    <cfRule type="cellIs" dxfId="8034" priority="226" operator="lessThan">
      <formula>$C$4</formula>
    </cfRule>
  </conditionalFormatting>
  <conditionalFormatting sqref="Y37">
    <cfRule type="cellIs" dxfId="8033" priority="227" operator="lessThan">
      <formula>$C$4</formula>
    </cfRule>
  </conditionalFormatting>
  <conditionalFormatting sqref="Y38">
    <cfRule type="cellIs" dxfId="8032" priority="228" operator="lessThan">
      <formula>$C$4</formula>
    </cfRule>
  </conditionalFormatting>
  <conditionalFormatting sqref="Y39">
    <cfRule type="cellIs" dxfId="8031" priority="229" operator="lessThan">
      <formula>$C$4</formula>
    </cfRule>
  </conditionalFormatting>
  <conditionalFormatting sqref="Y40">
    <cfRule type="cellIs" dxfId="8030" priority="230" operator="lessThan">
      <formula>$C$4</formula>
    </cfRule>
  </conditionalFormatting>
  <conditionalFormatting sqref="Y41">
    <cfRule type="cellIs" dxfId="8029" priority="231" operator="lessThan">
      <formula>$C$4</formula>
    </cfRule>
  </conditionalFormatting>
  <conditionalFormatting sqref="Y42">
    <cfRule type="cellIs" dxfId="8028" priority="232" operator="lessThan">
      <formula>$C$4</formula>
    </cfRule>
  </conditionalFormatting>
  <conditionalFormatting sqref="Y43">
    <cfRule type="cellIs" dxfId="8027" priority="233" operator="lessThan">
      <formula>$C$4</formula>
    </cfRule>
  </conditionalFormatting>
  <conditionalFormatting sqref="Y44">
    <cfRule type="cellIs" dxfId="8026" priority="234" operator="lessThan">
      <formula>$C$4</formula>
    </cfRule>
  </conditionalFormatting>
  <conditionalFormatting sqref="Y45">
    <cfRule type="cellIs" dxfId="8025" priority="235" operator="lessThan">
      <formula>$C$4</formula>
    </cfRule>
  </conditionalFormatting>
  <conditionalFormatting sqref="Y46">
    <cfRule type="cellIs" dxfId="8024" priority="236" operator="lessThan">
      <formula>$C$4</formula>
    </cfRule>
  </conditionalFormatting>
  <conditionalFormatting sqref="Y47">
    <cfRule type="cellIs" dxfId="8023" priority="237" operator="lessThan">
      <formula>$C$4</formula>
    </cfRule>
  </conditionalFormatting>
  <conditionalFormatting sqref="Y48">
    <cfRule type="cellIs" dxfId="8022" priority="238" operator="lessThan">
      <formula>$C$4</formula>
    </cfRule>
  </conditionalFormatting>
  <conditionalFormatting sqref="Y49">
    <cfRule type="cellIs" dxfId="8021" priority="239" operator="lessThan">
      <formula>$C$4</formula>
    </cfRule>
  </conditionalFormatting>
  <conditionalFormatting sqref="Y50">
    <cfRule type="cellIs" dxfId="8020" priority="240" operator="lessThan">
      <formula>$C$4</formula>
    </cfRule>
  </conditionalFormatting>
  <conditionalFormatting sqref="Z11">
    <cfRule type="cellIs" dxfId="8019" priority="241" operator="lessThan">
      <formula>$C$4</formula>
    </cfRule>
  </conditionalFormatting>
  <conditionalFormatting sqref="Z12">
    <cfRule type="cellIs" dxfId="8018" priority="242" operator="lessThan">
      <formula>$C$4</formula>
    </cfRule>
  </conditionalFormatting>
  <conditionalFormatting sqref="Z13">
    <cfRule type="cellIs" dxfId="8017" priority="243" operator="lessThan">
      <formula>$C$4</formula>
    </cfRule>
  </conditionalFormatting>
  <conditionalFormatting sqref="Z14">
    <cfRule type="cellIs" dxfId="8016" priority="244" operator="lessThan">
      <formula>$C$4</formula>
    </cfRule>
  </conditionalFormatting>
  <conditionalFormatting sqref="Z15">
    <cfRule type="cellIs" dxfId="8015" priority="245" operator="lessThan">
      <formula>$C$4</formula>
    </cfRule>
  </conditionalFormatting>
  <conditionalFormatting sqref="Z16">
    <cfRule type="cellIs" dxfId="8014" priority="246" operator="lessThan">
      <formula>$C$4</formula>
    </cfRule>
  </conditionalFormatting>
  <conditionalFormatting sqref="Z17">
    <cfRule type="cellIs" dxfId="8013" priority="247" operator="lessThan">
      <formula>$C$4</formula>
    </cfRule>
  </conditionalFormatting>
  <conditionalFormatting sqref="Z18">
    <cfRule type="cellIs" dxfId="8012" priority="248" operator="lessThan">
      <formula>$C$4</formula>
    </cfRule>
  </conditionalFormatting>
  <conditionalFormatting sqref="Z19">
    <cfRule type="cellIs" dxfId="8011" priority="249" operator="lessThan">
      <formula>$C$4</formula>
    </cfRule>
  </conditionalFormatting>
  <conditionalFormatting sqref="Z20">
    <cfRule type="cellIs" dxfId="8010" priority="250" operator="lessThan">
      <formula>$C$4</formula>
    </cfRule>
  </conditionalFormatting>
  <conditionalFormatting sqref="Z21">
    <cfRule type="cellIs" dxfId="8009" priority="251" operator="lessThan">
      <formula>$C$4</formula>
    </cfRule>
  </conditionalFormatting>
  <conditionalFormatting sqref="Z22">
    <cfRule type="cellIs" dxfId="8008" priority="252" operator="lessThan">
      <formula>$C$4</formula>
    </cfRule>
  </conditionalFormatting>
  <conditionalFormatting sqref="Z23">
    <cfRule type="cellIs" dxfId="8007" priority="253" operator="lessThan">
      <formula>$C$4</formula>
    </cfRule>
  </conditionalFormatting>
  <conditionalFormatting sqref="Z24">
    <cfRule type="cellIs" dxfId="8006" priority="254" operator="lessThan">
      <formula>$C$4</formula>
    </cfRule>
  </conditionalFormatting>
  <conditionalFormatting sqref="Z25">
    <cfRule type="cellIs" dxfId="8005" priority="255" operator="lessThan">
      <formula>$C$4</formula>
    </cfRule>
  </conditionalFormatting>
  <conditionalFormatting sqref="Z26">
    <cfRule type="cellIs" dxfId="8004" priority="256" operator="lessThan">
      <formula>$C$4</formula>
    </cfRule>
  </conditionalFormatting>
  <conditionalFormatting sqref="Z27">
    <cfRule type="cellIs" dxfId="8003" priority="257" operator="lessThan">
      <formula>$C$4</formula>
    </cfRule>
  </conditionalFormatting>
  <conditionalFormatting sqref="Z28">
    <cfRule type="cellIs" dxfId="8002" priority="258" operator="lessThan">
      <formula>$C$4</formula>
    </cfRule>
  </conditionalFormatting>
  <conditionalFormatting sqref="Z29">
    <cfRule type="cellIs" dxfId="8001" priority="259" operator="lessThan">
      <formula>$C$4</formula>
    </cfRule>
  </conditionalFormatting>
  <conditionalFormatting sqref="Z30">
    <cfRule type="cellIs" dxfId="8000" priority="260" operator="lessThan">
      <formula>$C$4</formula>
    </cfRule>
  </conditionalFormatting>
  <conditionalFormatting sqref="Z31">
    <cfRule type="cellIs" dxfId="7999" priority="261" operator="lessThan">
      <formula>$C$4</formula>
    </cfRule>
  </conditionalFormatting>
  <conditionalFormatting sqref="Z32">
    <cfRule type="cellIs" dxfId="7998" priority="262" operator="lessThan">
      <formula>$C$4</formula>
    </cfRule>
  </conditionalFormatting>
  <conditionalFormatting sqref="Z33">
    <cfRule type="cellIs" dxfId="7997" priority="263" operator="lessThan">
      <formula>$C$4</formula>
    </cfRule>
  </conditionalFormatting>
  <conditionalFormatting sqref="Z34">
    <cfRule type="cellIs" dxfId="7996" priority="264" operator="lessThan">
      <formula>$C$4</formula>
    </cfRule>
  </conditionalFormatting>
  <conditionalFormatting sqref="Z35">
    <cfRule type="cellIs" dxfId="7995" priority="265" operator="lessThan">
      <formula>$C$4</formula>
    </cfRule>
  </conditionalFormatting>
  <conditionalFormatting sqref="Z36">
    <cfRule type="cellIs" dxfId="7994" priority="266" operator="lessThan">
      <formula>$C$4</formula>
    </cfRule>
  </conditionalFormatting>
  <conditionalFormatting sqref="Z37">
    <cfRule type="cellIs" dxfId="7993" priority="267" operator="lessThan">
      <formula>$C$4</formula>
    </cfRule>
  </conditionalFormatting>
  <conditionalFormatting sqref="Z38">
    <cfRule type="cellIs" dxfId="7992" priority="268" operator="lessThan">
      <formula>$C$4</formula>
    </cfRule>
  </conditionalFormatting>
  <conditionalFormatting sqref="Z39">
    <cfRule type="cellIs" dxfId="7991" priority="269" operator="lessThan">
      <formula>$C$4</formula>
    </cfRule>
  </conditionalFormatting>
  <conditionalFormatting sqref="Z40">
    <cfRule type="cellIs" dxfId="7990" priority="270" operator="lessThan">
      <formula>$C$4</formula>
    </cfRule>
  </conditionalFormatting>
  <conditionalFormatting sqref="Z41">
    <cfRule type="cellIs" dxfId="7989" priority="271" operator="lessThan">
      <formula>$C$4</formula>
    </cfRule>
  </conditionalFormatting>
  <conditionalFormatting sqref="Z42">
    <cfRule type="cellIs" dxfId="7988" priority="272" operator="lessThan">
      <formula>$C$4</formula>
    </cfRule>
  </conditionalFormatting>
  <conditionalFormatting sqref="Z43">
    <cfRule type="cellIs" dxfId="7987" priority="273" operator="lessThan">
      <formula>$C$4</formula>
    </cfRule>
  </conditionalFormatting>
  <conditionalFormatting sqref="Z44">
    <cfRule type="cellIs" dxfId="7986" priority="274" operator="lessThan">
      <formula>$C$4</formula>
    </cfRule>
  </conditionalFormatting>
  <conditionalFormatting sqref="Z45">
    <cfRule type="cellIs" dxfId="7985" priority="275" operator="lessThan">
      <formula>$C$4</formula>
    </cfRule>
  </conditionalFormatting>
  <conditionalFormatting sqref="Z46">
    <cfRule type="cellIs" dxfId="7984" priority="276" operator="lessThan">
      <formula>$C$4</formula>
    </cfRule>
  </conditionalFormatting>
  <conditionalFormatting sqref="Z47">
    <cfRule type="cellIs" dxfId="7983" priority="277" operator="lessThan">
      <formula>$C$4</formula>
    </cfRule>
  </conditionalFormatting>
  <conditionalFormatting sqref="Z48">
    <cfRule type="cellIs" dxfId="7982" priority="278" operator="lessThan">
      <formula>$C$4</formula>
    </cfRule>
  </conditionalFormatting>
  <conditionalFormatting sqref="Z49">
    <cfRule type="cellIs" dxfId="7981" priority="279" operator="lessThan">
      <formula>$C$4</formula>
    </cfRule>
  </conditionalFormatting>
  <conditionalFormatting sqref="Z50">
    <cfRule type="cellIs" dxfId="7980" priority="280" operator="lessThan">
      <formula>$C$4</formula>
    </cfRule>
  </conditionalFormatting>
  <conditionalFormatting sqref="AA11">
    <cfRule type="cellIs" dxfId="7979" priority="281" operator="lessThan">
      <formula>$C$4</formula>
    </cfRule>
  </conditionalFormatting>
  <conditionalFormatting sqref="AA12">
    <cfRule type="cellIs" dxfId="7978" priority="282" operator="lessThan">
      <formula>$C$4</formula>
    </cfRule>
  </conditionalFormatting>
  <conditionalFormatting sqref="AA13">
    <cfRule type="cellIs" dxfId="7977" priority="283" operator="lessThan">
      <formula>$C$4</formula>
    </cfRule>
  </conditionalFormatting>
  <conditionalFormatting sqref="AA14">
    <cfRule type="cellIs" dxfId="7976" priority="284" operator="lessThan">
      <formula>$C$4</formula>
    </cfRule>
  </conditionalFormatting>
  <conditionalFormatting sqref="AA15">
    <cfRule type="cellIs" dxfId="7975" priority="285" operator="lessThan">
      <formula>$C$4</formula>
    </cfRule>
  </conditionalFormatting>
  <conditionalFormatting sqref="AA16">
    <cfRule type="cellIs" dxfId="7974" priority="286" operator="lessThan">
      <formula>$C$4</formula>
    </cfRule>
  </conditionalFormatting>
  <conditionalFormatting sqref="AA17">
    <cfRule type="cellIs" dxfId="7973" priority="287" operator="lessThan">
      <formula>$C$4</formula>
    </cfRule>
  </conditionalFormatting>
  <conditionalFormatting sqref="AA18">
    <cfRule type="cellIs" dxfId="7972" priority="288" operator="lessThan">
      <formula>$C$4</formula>
    </cfRule>
  </conditionalFormatting>
  <conditionalFormatting sqref="AA19">
    <cfRule type="cellIs" dxfId="7971" priority="289" operator="lessThan">
      <formula>$C$4</formula>
    </cfRule>
  </conditionalFormatting>
  <conditionalFormatting sqref="AA20">
    <cfRule type="cellIs" dxfId="7970" priority="290" operator="lessThan">
      <formula>$C$4</formula>
    </cfRule>
  </conditionalFormatting>
  <conditionalFormatting sqref="AA21">
    <cfRule type="cellIs" dxfId="7969" priority="291" operator="lessThan">
      <formula>$C$4</formula>
    </cfRule>
  </conditionalFormatting>
  <conditionalFormatting sqref="AA22">
    <cfRule type="cellIs" dxfId="7968" priority="292" operator="lessThan">
      <formula>$C$4</formula>
    </cfRule>
  </conditionalFormatting>
  <conditionalFormatting sqref="AA23">
    <cfRule type="cellIs" dxfId="7967" priority="293" operator="lessThan">
      <formula>$C$4</formula>
    </cfRule>
  </conditionalFormatting>
  <conditionalFormatting sqref="AA24">
    <cfRule type="cellIs" dxfId="7966" priority="294" operator="lessThan">
      <formula>$C$4</formula>
    </cfRule>
  </conditionalFormatting>
  <conditionalFormatting sqref="AA25">
    <cfRule type="cellIs" dxfId="7965" priority="295" operator="lessThan">
      <formula>$C$4</formula>
    </cfRule>
  </conditionalFormatting>
  <conditionalFormatting sqref="AA26">
    <cfRule type="cellIs" dxfId="7964" priority="296" operator="lessThan">
      <formula>$C$4</formula>
    </cfRule>
  </conditionalFormatting>
  <conditionalFormatting sqref="AA27">
    <cfRule type="cellIs" dxfId="7963" priority="297" operator="lessThan">
      <formula>$C$4</formula>
    </cfRule>
  </conditionalFormatting>
  <conditionalFormatting sqref="AA28">
    <cfRule type="cellIs" dxfId="7962" priority="298" operator="lessThan">
      <formula>$C$4</formula>
    </cfRule>
  </conditionalFormatting>
  <conditionalFormatting sqref="AA29">
    <cfRule type="cellIs" dxfId="7961" priority="299" operator="lessThan">
      <formula>$C$4</formula>
    </cfRule>
  </conditionalFormatting>
  <conditionalFormatting sqref="AA30">
    <cfRule type="cellIs" dxfId="7960" priority="300" operator="lessThan">
      <formula>$C$4</formula>
    </cfRule>
  </conditionalFormatting>
  <conditionalFormatting sqref="AA31">
    <cfRule type="cellIs" dxfId="7959" priority="301" operator="lessThan">
      <formula>$C$4</formula>
    </cfRule>
  </conditionalFormatting>
  <conditionalFormatting sqref="AA32">
    <cfRule type="cellIs" dxfId="7958" priority="302" operator="lessThan">
      <formula>$C$4</formula>
    </cfRule>
  </conditionalFormatting>
  <conditionalFormatting sqref="AA33">
    <cfRule type="cellIs" dxfId="7957" priority="303" operator="lessThan">
      <formula>$C$4</formula>
    </cfRule>
  </conditionalFormatting>
  <conditionalFormatting sqref="AA34">
    <cfRule type="cellIs" dxfId="7956" priority="304" operator="lessThan">
      <formula>$C$4</formula>
    </cfRule>
  </conditionalFormatting>
  <conditionalFormatting sqref="AA35">
    <cfRule type="cellIs" dxfId="7955" priority="305" operator="lessThan">
      <formula>$C$4</formula>
    </cfRule>
  </conditionalFormatting>
  <conditionalFormatting sqref="AA36">
    <cfRule type="cellIs" dxfId="7954" priority="306" operator="lessThan">
      <formula>$C$4</formula>
    </cfRule>
  </conditionalFormatting>
  <conditionalFormatting sqref="AA37">
    <cfRule type="cellIs" dxfId="7953" priority="307" operator="lessThan">
      <formula>$C$4</formula>
    </cfRule>
  </conditionalFormatting>
  <conditionalFormatting sqref="AA38">
    <cfRule type="cellIs" dxfId="7952" priority="308" operator="lessThan">
      <formula>$C$4</formula>
    </cfRule>
  </conditionalFormatting>
  <conditionalFormatting sqref="AA39">
    <cfRule type="cellIs" dxfId="7951" priority="309" operator="lessThan">
      <formula>$C$4</formula>
    </cfRule>
  </conditionalFormatting>
  <conditionalFormatting sqref="AA40">
    <cfRule type="cellIs" dxfId="7950" priority="310" operator="lessThan">
      <formula>$C$4</formula>
    </cfRule>
  </conditionalFormatting>
  <conditionalFormatting sqref="AA41">
    <cfRule type="cellIs" dxfId="7949" priority="311" operator="lessThan">
      <formula>$C$4</formula>
    </cfRule>
  </conditionalFormatting>
  <conditionalFormatting sqref="AA42">
    <cfRule type="cellIs" dxfId="7948" priority="312" operator="lessThan">
      <formula>$C$4</formula>
    </cfRule>
  </conditionalFormatting>
  <conditionalFormatting sqref="AA43">
    <cfRule type="cellIs" dxfId="7947" priority="313" operator="lessThan">
      <formula>$C$4</formula>
    </cfRule>
  </conditionalFormatting>
  <conditionalFormatting sqref="AA44">
    <cfRule type="cellIs" dxfId="7946" priority="314" operator="lessThan">
      <formula>$C$4</formula>
    </cfRule>
  </conditionalFormatting>
  <conditionalFormatting sqref="AA45">
    <cfRule type="cellIs" dxfId="7945" priority="315" operator="lessThan">
      <formula>$C$4</formula>
    </cfRule>
  </conditionalFormatting>
  <conditionalFormatting sqref="AA46">
    <cfRule type="cellIs" dxfId="7944" priority="316" operator="lessThan">
      <formula>$C$4</formula>
    </cfRule>
  </conditionalFormatting>
  <conditionalFormatting sqref="AA47">
    <cfRule type="cellIs" dxfId="7943" priority="317" operator="lessThan">
      <formula>$C$4</formula>
    </cfRule>
  </conditionalFormatting>
  <conditionalFormatting sqref="AA48">
    <cfRule type="cellIs" dxfId="7942" priority="318" operator="lessThan">
      <formula>$C$4</formula>
    </cfRule>
  </conditionalFormatting>
  <conditionalFormatting sqref="AA49">
    <cfRule type="cellIs" dxfId="7941" priority="319" operator="lessThan">
      <formula>$C$4</formula>
    </cfRule>
  </conditionalFormatting>
  <conditionalFormatting sqref="AA50">
    <cfRule type="cellIs" dxfId="7940" priority="320" operator="lessThan">
      <formula>$C$4</formula>
    </cfRule>
  </conditionalFormatting>
  <conditionalFormatting sqref="AB11">
    <cfRule type="cellIs" dxfId="7939" priority="321" operator="lessThan">
      <formula>$C$4</formula>
    </cfRule>
  </conditionalFormatting>
  <conditionalFormatting sqref="AB12">
    <cfRule type="cellIs" dxfId="7938" priority="322" operator="lessThan">
      <formula>$C$4</formula>
    </cfRule>
  </conditionalFormatting>
  <conditionalFormatting sqref="AB13">
    <cfRule type="cellIs" dxfId="7937" priority="323" operator="lessThan">
      <formula>$C$4</formula>
    </cfRule>
  </conditionalFormatting>
  <conditionalFormatting sqref="AB14">
    <cfRule type="cellIs" dxfId="7936" priority="324" operator="lessThan">
      <formula>$C$4</formula>
    </cfRule>
  </conditionalFormatting>
  <conditionalFormatting sqref="AB15">
    <cfRule type="cellIs" dxfId="7935" priority="325" operator="lessThan">
      <formula>$C$4</formula>
    </cfRule>
  </conditionalFormatting>
  <conditionalFormatting sqref="AB16">
    <cfRule type="cellIs" dxfId="7934" priority="326" operator="lessThan">
      <formula>$C$4</formula>
    </cfRule>
  </conditionalFormatting>
  <conditionalFormatting sqref="AB17">
    <cfRule type="cellIs" dxfId="7933" priority="327" operator="lessThan">
      <formula>$C$4</formula>
    </cfRule>
  </conditionalFormatting>
  <conditionalFormatting sqref="AB18">
    <cfRule type="cellIs" dxfId="7932" priority="328" operator="lessThan">
      <formula>$C$4</formula>
    </cfRule>
  </conditionalFormatting>
  <conditionalFormatting sqref="AB19">
    <cfRule type="cellIs" dxfId="7931" priority="329" operator="lessThan">
      <formula>$C$4</formula>
    </cfRule>
  </conditionalFormatting>
  <conditionalFormatting sqref="AB20">
    <cfRule type="cellIs" dxfId="7930" priority="330" operator="lessThan">
      <formula>$C$4</formula>
    </cfRule>
  </conditionalFormatting>
  <conditionalFormatting sqref="AB21">
    <cfRule type="cellIs" dxfId="7929" priority="331" operator="lessThan">
      <formula>$C$4</formula>
    </cfRule>
  </conditionalFormatting>
  <conditionalFormatting sqref="AB22">
    <cfRule type="cellIs" dxfId="7928" priority="332" operator="lessThan">
      <formula>$C$4</formula>
    </cfRule>
  </conditionalFormatting>
  <conditionalFormatting sqref="AB23">
    <cfRule type="cellIs" dxfId="7927" priority="333" operator="lessThan">
      <formula>$C$4</formula>
    </cfRule>
  </conditionalFormatting>
  <conditionalFormatting sqref="AB24">
    <cfRule type="cellIs" dxfId="7926" priority="334" operator="lessThan">
      <formula>$C$4</formula>
    </cfRule>
  </conditionalFormatting>
  <conditionalFormatting sqref="AB25">
    <cfRule type="cellIs" dxfId="7925" priority="335" operator="lessThan">
      <formula>$C$4</formula>
    </cfRule>
  </conditionalFormatting>
  <conditionalFormatting sqref="AB26">
    <cfRule type="cellIs" dxfId="7924" priority="336" operator="lessThan">
      <formula>$C$4</formula>
    </cfRule>
  </conditionalFormatting>
  <conditionalFormatting sqref="AB27">
    <cfRule type="cellIs" dxfId="7923" priority="337" operator="lessThan">
      <formula>$C$4</formula>
    </cfRule>
  </conditionalFormatting>
  <conditionalFormatting sqref="AB28">
    <cfRule type="cellIs" dxfId="7922" priority="338" operator="lessThan">
      <formula>$C$4</formula>
    </cfRule>
  </conditionalFormatting>
  <conditionalFormatting sqref="AB29">
    <cfRule type="cellIs" dxfId="7921" priority="339" operator="lessThan">
      <formula>$C$4</formula>
    </cfRule>
  </conditionalFormatting>
  <conditionalFormatting sqref="AB30">
    <cfRule type="cellIs" dxfId="7920" priority="340" operator="lessThan">
      <formula>$C$4</formula>
    </cfRule>
  </conditionalFormatting>
  <conditionalFormatting sqref="AB31">
    <cfRule type="cellIs" dxfId="7919" priority="341" operator="lessThan">
      <formula>$C$4</formula>
    </cfRule>
  </conditionalFormatting>
  <conditionalFormatting sqref="AB32">
    <cfRule type="cellIs" dxfId="7918" priority="342" operator="lessThan">
      <formula>$C$4</formula>
    </cfRule>
  </conditionalFormatting>
  <conditionalFormatting sqref="AB33">
    <cfRule type="cellIs" dxfId="7917" priority="343" operator="lessThan">
      <formula>$C$4</formula>
    </cfRule>
  </conditionalFormatting>
  <conditionalFormatting sqref="AB34">
    <cfRule type="cellIs" dxfId="7916" priority="344" operator="lessThan">
      <formula>$C$4</formula>
    </cfRule>
  </conditionalFormatting>
  <conditionalFormatting sqref="AB35">
    <cfRule type="cellIs" dxfId="7915" priority="345" operator="lessThan">
      <formula>$C$4</formula>
    </cfRule>
  </conditionalFormatting>
  <conditionalFormatting sqref="AB36">
    <cfRule type="cellIs" dxfId="7914" priority="346" operator="lessThan">
      <formula>$C$4</formula>
    </cfRule>
  </conditionalFormatting>
  <conditionalFormatting sqref="AB37">
    <cfRule type="cellIs" dxfId="7913" priority="347" operator="lessThan">
      <formula>$C$4</formula>
    </cfRule>
  </conditionalFormatting>
  <conditionalFormatting sqref="AB38">
    <cfRule type="cellIs" dxfId="7912" priority="348" operator="lessThan">
      <formula>$C$4</formula>
    </cfRule>
  </conditionalFormatting>
  <conditionalFormatting sqref="AB39">
    <cfRule type="cellIs" dxfId="7911" priority="349" operator="lessThan">
      <formula>$C$4</formula>
    </cfRule>
  </conditionalFormatting>
  <conditionalFormatting sqref="AB40">
    <cfRule type="cellIs" dxfId="7910" priority="350" operator="lessThan">
      <formula>$C$4</formula>
    </cfRule>
  </conditionalFormatting>
  <conditionalFormatting sqref="AB41">
    <cfRule type="cellIs" dxfId="7909" priority="351" operator="lessThan">
      <formula>$C$4</formula>
    </cfRule>
  </conditionalFormatting>
  <conditionalFormatting sqref="AB42">
    <cfRule type="cellIs" dxfId="7908" priority="352" operator="lessThan">
      <formula>$C$4</formula>
    </cfRule>
  </conditionalFormatting>
  <conditionalFormatting sqref="AB43">
    <cfRule type="cellIs" dxfId="7907" priority="353" operator="lessThan">
      <formula>$C$4</formula>
    </cfRule>
  </conditionalFormatting>
  <conditionalFormatting sqref="AB44">
    <cfRule type="cellIs" dxfId="7906" priority="354" operator="lessThan">
      <formula>$C$4</formula>
    </cfRule>
  </conditionalFormatting>
  <conditionalFormatting sqref="AB45">
    <cfRule type="cellIs" dxfId="7905" priority="355" operator="lessThan">
      <formula>$C$4</formula>
    </cfRule>
  </conditionalFormatting>
  <conditionalFormatting sqref="AB46">
    <cfRule type="cellIs" dxfId="7904" priority="356" operator="lessThan">
      <formula>$C$4</formula>
    </cfRule>
  </conditionalFormatting>
  <conditionalFormatting sqref="AB47">
    <cfRule type="cellIs" dxfId="7903" priority="357" operator="lessThan">
      <formula>$C$4</formula>
    </cfRule>
  </conditionalFormatting>
  <conditionalFormatting sqref="AB48">
    <cfRule type="cellIs" dxfId="7902" priority="358" operator="lessThan">
      <formula>$C$4</formula>
    </cfRule>
  </conditionalFormatting>
  <conditionalFormatting sqref="AB49">
    <cfRule type="cellIs" dxfId="7901" priority="359" operator="lessThan">
      <formula>$C$4</formula>
    </cfRule>
  </conditionalFormatting>
  <conditionalFormatting sqref="AB50">
    <cfRule type="cellIs" dxfId="7900" priority="360" operator="lessThan">
      <formula>$C$4</formula>
    </cfRule>
  </conditionalFormatting>
  <conditionalFormatting sqref="AC11">
    <cfRule type="cellIs" dxfId="7899" priority="361" operator="lessThan">
      <formula>$C$4</formula>
    </cfRule>
  </conditionalFormatting>
  <conditionalFormatting sqref="AC12">
    <cfRule type="cellIs" dxfId="7898" priority="362" operator="lessThan">
      <formula>$C$4</formula>
    </cfRule>
  </conditionalFormatting>
  <conditionalFormatting sqref="AC13">
    <cfRule type="cellIs" dxfId="7897" priority="363" operator="lessThan">
      <formula>$C$4</formula>
    </cfRule>
  </conditionalFormatting>
  <conditionalFormatting sqref="AC14">
    <cfRule type="cellIs" dxfId="7896" priority="364" operator="lessThan">
      <formula>$C$4</formula>
    </cfRule>
  </conditionalFormatting>
  <conditionalFormatting sqref="AC15">
    <cfRule type="cellIs" dxfId="7895" priority="365" operator="lessThan">
      <formula>$C$4</formula>
    </cfRule>
  </conditionalFormatting>
  <conditionalFormatting sqref="AC16">
    <cfRule type="cellIs" dxfId="7894" priority="366" operator="lessThan">
      <formula>$C$4</formula>
    </cfRule>
  </conditionalFormatting>
  <conditionalFormatting sqref="AC17">
    <cfRule type="cellIs" dxfId="7893" priority="367" operator="lessThan">
      <formula>$C$4</formula>
    </cfRule>
  </conditionalFormatting>
  <conditionalFormatting sqref="AC18">
    <cfRule type="cellIs" dxfId="7892" priority="368" operator="lessThan">
      <formula>$C$4</formula>
    </cfRule>
  </conditionalFormatting>
  <conditionalFormatting sqref="AC19">
    <cfRule type="cellIs" dxfId="7891" priority="369" operator="lessThan">
      <formula>$C$4</formula>
    </cfRule>
  </conditionalFormatting>
  <conditionalFormatting sqref="AC20">
    <cfRule type="cellIs" dxfId="7890" priority="370" operator="lessThan">
      <formula>$C$4</formula>
    </cfRule>
  </conditionalFormatting>
  <conditionalFormatting sqref="AC21">
    <cfRule type="cellIs" dxfId="7889" priority="371" operator="lessThan">
      <formula>$C$4</formula>
    </cfRule>
  </conditionalFormatting>
  <conditionalFormatting sqref="AC22">
    <cfRule type="cellIs" dxfId="7888" priority="372" operator="lessThan">
      <formula>$C$4</formula>
    </cfRule>
  </conditionalFormatting>
  <conditionalFormatting sqref="AC23">
    <cfRule type="cellIs" dxfId="7887" priority="373" operator="lessThan">
      <formula>$C$4</formula>
    </cfRule>
  </conditionalFormatting>
  <conditionalFormatting sqref="AC24">
    <cfRule type="cellIs" dxfId="7886" priority="374" operator="lessThan">
      <formula>$C$4</formula>
    </cfRule>
  </conditionalFormatting>
  <conditionalFormatting sqref="AC25">
    <cfRule type="cellIs" dxfId="7885" priority="375" operator="lessThan">
      <formula>$C$4</formula>
    </cfRule>
  </conditionalFormatting>
  <conditionalFormatting sqref="AC26">
    <cfRule type="cellIs" dxfId="7884" priority="376" operator="lessThan">
      <formula>$C$4</formula>
    </cfRule>
  </conditionalFormatting>
  <conditionalFormatting sqref="AC27">
    <cfRule type="cellIs" dxfId="7883" priority="377" operator="lessThan">
      <formula>$C$4</formula>
    </cfRule>
  </conditionalFormatting>
  <conditionalFormatting sqref="AC28">
    <cfRule type="cellIs" dxfId="7882" priority="378" operator="lessThan">
      <formula>$C$4</formula>
    </cfRule>
  </conditionalFormatting>
  <conditionalFormatting sqref="AC29">
    <cfRule type="cellIs" dxfId="7881" priority="379" operator="lessThan">
      <formula>$C$4</formula>
    </cfRule>
  </conditionalFormatting>
  <conditionalFormatting sqref="AC30">
    <cfRule type="cellIs" dxfId="7880" priority="380" operator="lessThan">
      <formula>$C$4</formula>
    </cfRule>
  </conditionalFormatting>
  <conditionalFormatting sqref="AC31">
    <cfRule type="cellIs" dxfId="7879" priority="381" operator="lessThan">
      <formula>$C$4</formula>
    </cfRule>
  </conditionalFormatting>
  <conditionalFormatting sqref="AC32">
    <cfRule type="cellIs" dxfId="7878" priority="382" operator="lessThan">
      <formula>$C$4</formula>
    </cfRule>
  </conditionalFormatting>
  <conditionalFormatting sqref="AC33">
    <cfRule type="cellIs" dxfId="7877" priority="383" operator="lessThan">
      <formula>$C$4</formula>
    </cfRule>
  </conditionalFormatting>
  <conditionalFormatting sqref="AC34">
    <cfRule type="cellIs" dxfId="7876" priority="384" operator="lessThan">
      <formula>$C$4</formula>
    </cfRule>
  </conditionalFormatting>
  <conditionalFormatting sqref="AC35">
    <cfRule type="cellIs" dxfId="7875" priority="385" operator="lessThan">
      <formula>$C$4</formula>
    </cfRule>
  </conditionalFormatting>
  <conditionalFormatting sqref="AC36">
    <cfRule type="cellIs" dxfId="7874" priority="386" operator="lessThan">
      <formula>$C$4</formula>
    </cfRule>
  </conditionalFormatting>
  <conditionalFormatting sqref="AC37">
    <cfRule type="cellIs" dxfId="7873" priority="387" operator="lessThan">
      <formula>$C$4</formula>
    </cfRule>
  </conditionalFormatting>
  <conditionalFormatting sqref="AC38">
    <cfRule type="cellIs" dxfId="7872" priority="388" operator="lessThan">
      <formula>$C$4</formula>
    </cfRule>
  </conditionalFormatting>
  <conditionalFormatting sqref="AC39">
    <cfRule type="cellIs" dxfId="7871" priority="389" operator="lessThan">
      <formula>$C$4</formula>
    </cfRule>
  </conditionalFormatting>
  <conditionalFormatting sqref="AC40">
    <cfRule type="cellIs" dxfId="7870" priority="390" operator="lessThan">
      <formula>$C$4</formula>
    </cfRule>
  </conditionalFormatting>
  <conditionalFormatting sqref="AC41">
    <cfRule type="cellIs" dxfId="7869" priority="391" operator="lessThan">
      <formula>$C$4</formula>
    </cfRule>
  </conditionalFormatting>
  <conditionalFormatting sqref="AC42">
    <cfRule type="cellIs" dxfId="7868" priority="392" operator="lessThan">
      <formula>$C$4</formula>
    </cfRule>
  </conditionalFormatting>
  <conditionalFormatting sqref="AC43">
    <cfRule type="cellIs" dxfId="7867" priority="393" operator="lessThan">
      <formula>$C$4</formula>
    </cfRule>
  </conditionalFormatting>
  <conditionalFormatting sqref="AC44">
    <cfRule type="cellIs" dxfId="7866" priority="394" operator="lessThan">
      <formula>$C$4</formula>
    </cfRule>
  </conditionalFormatting>
  <conditionalFormatting sqref="AC45">
    <cfRule type="cellIs" dxfId="7865" priority="395" operator="lessThan">
      <formula>$C$4</formula>
    </cfRule>
  </conditionalFormatting>
  <conditionalFormatting sqref="AC46">
    <cfRule type="cellIs" dxfId="7864" priority="396" operator="lessThan">
      <formula>$C$4</formula>
    </cfRule>
  </conditionalFormatting>
  <conditionalFormatting sqref="AC47">
    <cfRule type="cellIs" dxfId="7863" priority="397" operator="lessThan">
      <formula>$C$4</formula>
    </cfRule>
  </conditionalFormatting>
  <conditionalFormatting sqref="AC48">
    <cfRule type="cellIs" dxfId="7862" priority="398" operator="lessThan">
      <formula>$C$4</formula>
    </cfRule>
  </conditionalFormatting>
  <conditionalFormatting sqref="AC49">
    <cfRule type="cellIs" dxfId="7861" priority="399" operator="lessThan">
      <formula>$C$4</formula>
    </cfRule>
  </conditionalFormatting>
  <conditionalFormatting sqref="AC50">
    <cfRule type="cellIs" dxfId="7860" priority="400" operator="lessThan">
      <formula>$C$4</formula>
    </cfRule>
  </conditionalFormatting>
  <conditionalFormatting sqref="AD11">
    <cfRule type="cellIs" dxfId="7859" priority="401" operator="lessThan">
      <formula>$C$4</formula>
    </cfRule>
  </conditionalFormatting>
  <conditionalFormatting sqref="AD12">
    <cfRule type="cellIs" dxfId="7858" priority="402" operator="lessThan">
      <formula>$C$4</formula>
    </cfRule>
  </conditionalFormatting>
  <conditionalFormatting sqref="AD13">
    <cfRule type="cellIs" dxfId="7857" priority="403" operator="lessThan">
      <formula>$C$4</formula>
    </cfRule>
  </conditionalFormatting>
  <conditionalFormatting sqref="AD14">
    <cfRule type="cellIs" dxfId="7856" priority="404" operator="lessThan">
      <formula>$C$4</formula>
    </cfRule>
  </conditionalFormatting>
  <conditionalFormatting sqref="AD15">
    <cfRule type="cellIs" dxfId="7855" priority="405" operator="lessThan">
      <formula>$C$4</formula>
    </cfRule>
  </conditionalFormatting>
  <conditionalFormatting sqref="AD16">
    <cfRule type="cellIs" dxfId="7854" priority="406" operator="lessThan">
      <formula>$C$4</formula>
    </cfRule>
  </conditionalFormatting>
  <conditionalFormatting sqref="AD17">
    <cfRule type="cellIs" dxfId="7853" priority="407" operator="lessThan">
      <formula>$C$4</formula>
    </cfRule>
  </conditionalFormatting>
  <conditionalFormatting sqref="AD18">
    <cfRule type="cellIs" dxfId="7852" priority="408" operator="lessThan">
      <formula>$C$4</formula>
    </cfRule>
  </conditionalFormatting>
  <conditionalFormatting sqref="AD19">
    <cfRule type="cellIs" dxfId="7851" priority="409" operator="lessThan">
      <formula>$C$4</formula>
    </cfRule>
  </conditionalFormatting>
  <conditionalFormatting sqref="AD20">
    <cfRule type="cellIs" dxfId="7850" priority="410" operator="lessThan">
      <formula>$C$4</formula>
    </cfRule>
  </conditionalFormatting>
  <conditionalFormatting sqref="AD21">
    <cfRule type="cellIs" dxfId="7849" priority="411" operator="lessThan">
      <formula>$C$4</formula>
    </cfRule>
  </conditionalFormatting>
  <conditionalFormatting sqref="AD22">
    <cfRule type="cellIs" dxfId="7848" priority="412" operator="lessThan">
      <formula>$C$4</formula>
    </cfRule>
  </conditionalFormatting>
  <conditionalFormatting sqref="AD23">
    <cfRule type="cellIs" dxfId="7847" priority="413" operator="lessThan">
      <formula>$C$4</formula>
    </cfRule>
  </conditionalFormatting>
  <conditionalFormatting sqref="AD24">
    <cfRule type="cellIs" dxfId="7846" priority="414" operator="lessThan">
      <formula>$C$4</formula>
    </cfRule>
  </conditionalFormatting>
  <conditionalFormatting sqref="AD25">
    <cfRule type="cellIs" dxfId="7845" priority="415" operator="lessThan">
      <formula>$C$4</formula>
    </cfRule>
  </conditionalFormatting>
  <conditionalFormatting sqref="AD26">
    <cfRule type="cellIs" dxfId="7844" priority="416" operator="lessThan">
      <formula>$C$4</formula>
    </cfRule>
  </conditionalFormatting>
  <conditionalFormatting sqref="AD27">
    <cfRule type="cellIs" dxfId="7843" priority="417" operator="lessThan">
      <formula>$C$4</formula>
    </cfRule>
  </conditionalFormatting>
  <conditionalFormatting sqref="AD28">
    <cfRule type="cellIs" dxfId="7842" priority="418" operator="lessThan">
      <formula>$C$4</formula>
    </cfRule>
  </conditionalFormatting>
  <conditionalFormatting sqref="AD29">
    <cfRule type="cellIs" dxfId="7841" priority="419" operator="lessThan">
      <formula>$C$4</formula>
    </cfRule>
  </conditionalFormatting>
  <conditionalFormatting sqref="AD30">
    <cfRule type="cellIs" dxfId="7840" priority="420" operator="lessThan">
      <formula>$C$4</formula>
    </cfRule>
  </conditionalFormatting>
  <conditionalFormatting sqref="AD31">
    <cfRule type="cellIs" dxfId="7839" priority="421" operator="lessThan">
      <formula>$C$4</formula>
    </cfRule>
  </conditionalFormatting>
  <conditionalFormatting sqref="AD32">
    <cfRule type="cellIs" dxfId="7838" priority="422" operator="lessThan">
      <formula>$C$4</formula>
    </cfRule>
  </conditionalFormatting>
  <conditionalFormatting sqref="AD33">
    <cfRule type="cellIs" dxfId="7837" priority="423" operator="lessThan">
      <formula>$C$4</formula>
    </cfRule>
  </conditionalFormatting>
  <conditionalFormatting sqref="AD34">
    <cfRule type="cellIs" dxfId="7836" priority="424" operator="lessThan">
      <formula>$C$4</formula>
    </cfRule>
  </conditionalFormatting>
  <conditionalFormatting sqref="AD35">
    <cfRule type="cellIs" dxfId="7835" priority="425" operator="lessThan">
      <formula>$C$4</formula>
    </cfRule>
  </conditionalFormatting>
  <conditionalFormatting sqref="AD36">
    <cfRule type="cellIs" dxfId="7834" priority="426" operator="lessThan">
      <formula>$C$4</formula>
    </cfRule>
  </conditionalFormatting>
  <conditionalFormatting sqref="AD37">
    <cfRule type="cellIs" dxfId="7833" priority="427" operator="lessThan">
      <formula>$C$4</formula>
    </cfRule>
  </conditionalFormatting>
  <conditionalFormatting sqref="AD38">
    <cfRule type="cellIs" dxfId="7832" priority="428" operator="lessThan">
      <formula>$C$4</formula>
    </cfRule>
  </conditionalFormatting>
  <conditionalFormatting sqref="AD39">
    <cfRule type="cellIs" dxfId="7831" priority="429" operator="lessThan">
      <formula>$C$4</formula>
    </cfRule>
  </conditionalFormatting>
  <conditionalFormatting sqref="AD40">
    <cfRule type="cellIs" dxfId="7830" priority="430" operator="lessThan">
      <formula>$C$4</formula>
    </cfRule>
  </conditionalFormatting>
  <conditionalFormatting sqref="AD41">
    <cfRule type="cellIs" dxfId="7829" priority="431" operator="lessThan">
      <formula>$C$4</formula>
    </cfRule>
  </conditionalFormatting>
  <conditionalFormatting sqref="AD42">
    <cfRule type="cellIs" dxfId="7828" priority="432" operator="lessThan">
      <formula>$C$4</formula>
    </cfRule>
  </conditionalFormatting>
  <conditionalFormatting sqref="AD43">
    <cfRule type="cellIs" dxfId="7827" priority="433" operator="lessThan">
      <formula>$C$4</formula>
    </cfRule>
  </conditionalFormatting>
  <conditionalFormatting sqref="AD44">
    <cfRule type="cellIs" dxfId="7826" priority="434" operator="lessThan">
      <formula>$C$4</formula>
    </cfRule>
  </conditionalFormatting>
  <conditionalFormatting sqref="AD45">
    <cfRule type="cellIs" dxfId="7825" priority="435" operator="lessThan">
      <formula>$C$4</formula>
    </cfRule>
  </conditionalFormatting>
  <conditionalFormatting sqref="AD46">
    <cfRule type="cellIs" dxfId="7824" priority="436" operator="lessThan">
      <formula>$C$4</formula>
    </cfRule>
  </conditionalFormatting>
  <conditionalFormatting sqref="AD47">
    <cfRule type="cellIs" dxfId="7823" priority="437" operator="lessThan">
      <formula>$C$4</formula>
    </cfRule>
  </conditionalFormatting>
  <conditionalFormatting sqref="AD48">
    <cfRule type="cellIs" dxfId="7822" priority="438" operator="lessThan">
      <formula>$C$4</formula>
    </cfRule>
  </conditionalFormatting>
  <conditionalFormatting sqref="AD49">
    <cfRule type="cellIs" dxfId="7821" priority="439" operator="lessThan">
      <formula>$C$4</formula>
    </cfRule>
  </conditionalFormatting>
  <conditionalFormatting sqref="AD50">
    <cfRule type="cellIs" dxfId="7820" priority="440" operator="lessThan">
      <formula>$C$4</formula>
    </cfRule>
  </conditionalFormatting>
  <conditionalFormatting sqref="AE11">
    <cfRule type="cellIs" dxfId="7819" priority="441" operator="lessThan">
      <formula>$C$4</formula>
    </cfRule>
  </conditionalFormatting>
  <conditionalFormatting sqref="AE12">
    <cfRule type="cellIs" dxfId="7818" priority="442" operator="lessThan">
      <formula>$C$4</formula>
    </cfRule>
  </conditionalFormatting>
  <conditionalFormatting sqref="AE13">
    <cfRule type="cellIs" dxfId="7817" priority="443" operator="lessThan">
      <formula>$C$4</formula>
    </cfRule>
  </conditionalFormatting>
  <conditionalFormatting sqref="AE14">
    <cfRule type="cellIs" dxfId="7816" priority="444" operator="lessThan">
      <formula>$C$4</formula>
    </cfRule>
  </conditionalFormatting>
  <conditionalFormatting sqref="AE15">
    <cfRule type="cellIs" dxfId="7815" priority="445" operator="lessThan">
      <formula>$C$4</formula>
    </cfRule>
  </conditionalFormatting>
  <conditionalFormatting sqref="AE16">
    <cfRule type="cellIs" dxfId="7814" priority="446" operator="lessThan">
      <formula>$C$4</formula>
    </cfRule>
  </conditionalFormatting>
  <conditionalFormatting sqref="AE17">
    <cfRule type="cellIs" dxfId="7813" priority="447" operator="lessThan">
      <formula>$C$4</formula>
    </cfRule>
  </conditionalFormatting>
  <conditionalFormatting sqref="AE18">
    <cfRule type="cellIs" dxfId="7812" priority="448" operator="lessThan">
      <formula>$C$4</formula>
    </cfRule>
  </conditionalFormatting>
  <conditionalFormatting sqref="AE19">
    <cfRule type="cellIs" dxfId="7811" priority="449" operator="lessThan">
      <formula>$C$4</formula>
    </cfRule>
  </conditionalFormatting>
  <conditionalFormatting sqref="AE20">
    <cfRule type="cellIs" dxfId="7810" priority="450" operator="lessThan">
      <formula>$C$4</formula>
    </cfRule>
  </conditionalFormatting>
  <conditionalFormatting sqref="AE21">
    <cfRule type="cellIs" dxfId="7809" priority="451" operator="lessThan">
      <formula>$C$4</formula>
    </cfRule>
  </conditionalFormatting>
  <conditionalFormatting sqref="AE22">
    <cfRule type="cellIs" dxfId="7808" priority="452" operator="lessThan">
      <formula>$C$4</formula>
    </cfRule>
  </conditionalFormatting>
  <conditionalFormatting sqref="AE23">
    <cfRule type="cellIs" dxfId="7807" priority="453" operator="lessThan">
      <formula>$C$4</formula>
    </cfRule>
  </conditionalFormatting>
  <conditionalFormatting sqref="AE24">
    <cfRule type="cellIs" dxfId="7806" priority="454" operator="lessThan">
      <formula>$C$4</formula>
    </cfRule>
  </conditionalFormatting>
  <conditionalFormatting sqref="AE25">
    <cfRule type="cellIs" dxfId="7805" priority="455" operator="lessThan">
      <formula>$C$4</formula>
    </cfRule>
  </conditionalFormatting>
  <conditionalFormatting sqref="AE26">
    <cfRule type="cellIs" dxfId="7804" priority="456" operator="lessThan">
      <formula>$C$4</formula>
    </cfRule>
  </conditionalFormatting>
  <conditionalFormatting sqref="AE27">
    <cfRule type="cellIs" dxfId="7803" priority="457" operator="lessThan">
      <formula>$C$4</formula>
    </cfRule>
  </conditionalFormatting>
  <conditionalFormatting sqref="AE28">
    <cfRule type="cellIs" dxfId="7802" priority="458" operator="lessThan">
      <formula>$C$4</formula>
    </cfRule>
  </conditionalFormatting>
  <conditionalFormatting sqref="AE29">
    <cfRule type="cellIs" dxfId="7801" priority="459" operator="lessThan">
      <formula>$C$4</formula>
    </cfRule>
  </conditionalFormatting>
  <conditionalFormatting sqref="AE30">
    <cfRule type="cellIs" dxfId="7800" priority="460" operator="lessThan">
      <formula>$C$4</formula>
    </cfRule>
  </conditionalFormatting>
  <conditionalFormatting sqref="AE31">
    <cfRule type="cellIs" dxfId="7799" priority="461" operator="lessThan">
      <formula>$C$4</formula>
    </cfRule>
  </conditionalFormatting>
  <conditionalFormatting sqref="AE32">
    <cfRule type="cellIs" dxfId="7798" priority="462" operator="lessThan">
      <formula>$C$4</formula>
    </cfRule>
  </conditionalFormatting>
  <conditionalFormatting sqref="AE33">
    <cfRule type="cellIs" dxfId="7797" priority="463" operator="lessThan">
      <formula>$C$4</formula>
    </cfRule>
  </conditionalFormatting>
  <conditionalFormatting sqref="AE34">
    <cfRule type="cellIs" dxfId="7796" priority="464" operator="lessThan">
      <formula>$C$4</formula>
    </cfRule>
  </conditionalFormatting>
  <conditionalFormatting sqref="AE35">
    <cfRule type="cellIs" dxfId="7795" priority="465" operator="lessThan">
      <formula>$C$4</formula>
    </cfRule>
  </conditionalFormatting>
  <conditionalFormatting sqref="AE36">
    <cfRule type="cellIs" dxfId="7794" priority="466" operator="lessThan">
      <formula>$C$4</formula>
    </cfRule>
  </conditionalFormatting>
  <conditionalFormatting sqref="AE37">
    <cfRule type="cellIs" dxfId="7793" priority="467" operator="lessThan">
      <formula>$C$4</formula>
    </cfRule>
  </conditionalFormatting>
  <conditionalFormatting sqref="AE38">
    <cfRule type="cellIs" dxfId="7792" priority="468" operator="lessThan">
      <formula>$C$4</formula>
    </cfRule>
  </conditionalFormatting>
  <conditionalFormatting sqref="AE39">
    <cfRule type="cellIs" dxfId="7791" priority="469" operator="lessThan">
      <formula>$C$4</formula>
    </cfRule>
  </conditionalFormatting>
  <conditionalFormatting sqref="AE40">
    <cfRule type="cellIs" dxfId="7790" priority="470" operator="lessThan">
      <formula>$C$4</formula>
    </cfRule>
  </conditionalFormatting>
  <conditionalFormatting sqref="AE41">
    <cfRule type="cellIs" dxfId="7789" priority="471" operator="lessThan">
      <formula>$C$4</formula>
    </cfRule>
  </conditionalFormatting>
  <conditionalFormatting sqref="AE42">
    <cfRule type="cellIs" dxfId="7788" priority="472" operator="lessThan">
      <formula>$C$4</formula>
    </cfRule>
  </conditionalFormatting>
  <conditionalFormatting sqref="AE43">
    <cfRule type="cellIs" dxfId="7787" priority="473" operator="lessThan">
      <formula>$C$4</formula>
    </cfRule>
  </conditionalFormatting>
  <conditionalFormatting sqref="AE44">
    <cfRule type="cellIs" dxfId="7786" priority="474" operator="lessThan">
      <formula>$C$4</formula>
    </cfRule>
  </conditionalFormatting>
  <conditionalFormatting sqref="AE45">
    <cfRule type="cellIs" dxfId="7785" priority="475" operator="lessThan">
      <formula>$C$4</formula>
    </cfRule>
  </conditionalFormatting>
  <conditionalFormatting sqref="AE46">
    <cfRule type="cellIs" dxfId="7784" priority="476" operator="lessThan">
      <formula>$C$4</formula>
    </cfRule>
  </conditionalFormatting>
  <conditionalFormatting sqref="AE47">
    <cfRule type="cellIs" dxfId="7783" priority="477" operator="lessThan">
      <formula>$C$4</formula>
    </cfRule>
  </conditionalFormatting>
  <conditionalFormatting sqref="AE48">
    <cfRule type="cellIs" dxfId="7782" priority="478" operator="lessThan">
      <formula>$C$4</formula>
    </cfRule>
  </conditionalFormatting>
  <conditionalFormatting sqref="AE49">
    <cfRule type="cellIs" dxfId="7781" priority="479" operator="lessThan">
      <formula>$C$4</formula>
    </cfRule>
  </conditionalFormatting>
  <conditionalFormatting sqref="AE50">
    <cfRule type="cellIs" dxfId="7780" priority="480" operator="lessThan">
      <formula>$C$4</formula>
    </cfRule>
  </conditionalFormatting>
  <conditionalFormatting sqref="AF11">
    <cfRule type="cellIs" dxfId="7779" priority="481" operator="lessThan">
      <formula>$C$4</formula>
    </cfRule>
  </conditionalFormatting>
  <conditionalFormatting sqref="AF12">
    <cfRule type="cellIs" dxfId="7778" priority="482" operator="lessThan">
      <formula>$C$4</formula>
    </cfRule>
  </conditionalFormatting>
  <conditionalFormatting sqref="AF13">
    <cfRule type="cellIs" dxfId="7777" priority="483" operator="lessThan">
      <formula>$C$4</formula>
    </cfRule>
  </conditionalFormatting>
  <conditionalFormatting sqref="AF14">
    <cfRule type="cellIs" dxfId="7776" priority="484" operator="lessThan">
      <formula>$C$4</formula>
    </cfRule>
  </conditionalFormatting>
  <conditionalFormatting sqref="AF15">
    <cfRule type="cellIs" dxfId="7775" priority="485" operator="lessThan">
      <formula>$C$4</formula>
    </cfRule>
  </conditionalFormatting>
  <conditionalFormatting sqref="AF16">
    <cfRule type="cellIs" dxfId="7774" priority="486" operator="lessThan">
      <formula>$C$4</formula>
    </cfRule>
  </conditionalFormatting>
  <conditionalFormatting sqref="AF17">
    <cfRule type="cellIs" dxfId="7773" priority="487" operator="lessThan">
      <formula>$C$4</formula>
    </cfRule>
  </conditionalFormatting>
  <conditionalFormatting sqref="AF18">
    <cfRule type="cellIs" dxfId="7772" priority="488" operator="lessThan">
      <formula>$C$4</formula>
    </cfRule>
  </conditionalFormatting>
  <conditionalFormatting sqref="AF19">
    <cfRule type="cellIs" dxfId="7771" priority="489" operator="lessThan">
      <formula>$C$4</formula>
    </cfRule>
  </conditionalFormatting>
  <conditionalFormatting sqref="AF20">
    <cfRule type="cellIs" dxfId="7770" priority="490" operator="lessThan">
      <formula>$C$4</formula>
    </cfRule>
  </conditionalFormatting>
  <conditionalFormatting sqref="AF21">
    <cfRule type="cellIs" dxfId="7769" priority="491" operator="lessThan">
      <formula>$C$4</formula>
    </cfRule>
  </conditionalFormatting>
  <conditionalFormatting sqref="AF22">
    <cfRule type="cellIs" dxfId="7768" priority="492" operator="lessThan">
      <formula>$C$4</formula>
    </cfRule>
  </conditionalFormatting>
  <conditionalFormatting sqref="AF23">
    <cfRule type="cellIs" dxfId="7767" priority="493" operator="lessThan">
      <formula>$C$4</formula>
    </cfRule>
  </conditionalFormatting>
  <conditionalFormatting sqref="AF24">
    <cfRule type="cellIs" dxfId="7766" priority="494" operator="lessThan">
      <formula>$C$4</formula>
    </cfRule>
  </conditionalFormatting>
  <conditionalFormatting sqref="AF25">
    <cfRule type="cellIs" dxfId="7765" priority="495" operator="lessThan">
      <formula>$C$4</formula>
    </cfRule>
  </conditionalFormatting>
  <conditionalFormatting sqref="AF26">
    <cfRule type="cellIs" dxfId="7764" priority="496" operator="lessThan">
      <formula>$C$4</formula>
    </cfRule>
  </conditionalFormatting>
  <conditionalFormatting sqref="AF27">
    <cfRule type="cellIs" dxfId="7763" priority="497" operator="lessThan">
      <formula>$C$4</formula>
    </cfRule>
  </conditionalFormatting>
  <conditionalFormatting sqref="AF28">
    <cfRule type="cellIs" dxfId="7762" priority="498" operator="lessThan">
      <formula>$C$4</formula>
    </cfRule>
  </conditionalFormatting>
  <conditionalFormatting sqref="AF29">
    <cfRule type="cellIs" dxfId="7761" priority="499" operator="lessThan">
      <formula>$C$4</formula>
    </cfRule>
  </conditionalFormatting>
  <conditionalFormatting sqref="AF30">
    <cfRule type="cellIs" dxfId="7760" priority="500" operator="lessThan">
      <formula>$C$4</formula>
    </cfRule>
  </conditionalFormatting>
  <conditionalFormatting sqref="AF31">
    <cfRule type="cellIs" dxfId="7759" priority="501" operator="lessThan">
      <formula>$C$4</formula>
    </cfRule>
  </conditionalFormatting>
  <conditionalFormatting sqref="AF32">
    <cfRule type="cellIs" dxfId="7758" priority="502" operator="lessThan">
      <formula>$C$4</formula>
    </cfRule>
  </conditionalFormatting>
  <conditionalFormatting sqref="AF33">
    <cfRule type="cellIs" dxfId="7757" priority="503" operator="lessThan">
      <formula>$C$4</formula>
    </cfRule>
  </conditionalFormatting>
  <conditionalFormatting sqref="AF34">
    <cfRule type="cellIs" dxfId="7756" priority="504" operator="lessThan">
      <formula>$C$4</formula>
    </cfRule>
  </conditionalFormatting>
  <conditionalFormatting sqref="AF35">
    <cfRule type="cellIs" dxfId="7755" priority="505" operator="lessThan">
      <formula>$C$4</formula>
    </cfRule>
  </conditionalFormatting>
  <conditionalFormatting sqref="AF36">
    <cfRule type="cellIs" dxfId="7754" priority="506" operator="lessThan">
      <formula>$C$4</formula>
    </cfRule>
  </conditionalFormatting>
  <conditionalFormatting sqref="AF37">
    <cfRule type="cellIs" dxfId="7753" priority="507" operator="lessThan">
      <formula>$C$4</formula>
    </cfRule>
  </conditionalFormatting>
  <conditionalFormatting sqref="AF38">
    <cfRule type="cellIs" dxfId="7752" priority="508" operator="lessThan">
      <formula>$C$4</formula>
    </cfRule>
  </conditionalFormatting>
  <conditionalFormatting sqref="AF39">
    <cfRule type="cellIs" dxfId="7751" priority="509" operator="lessThan">
      <formula>$C$4</formula>
    </cfRule>
  </conditionalFormatting>
  <conditionalFormatting sqref="AF40">
    <cfRule type="cellIs" dxfId="7750" priority="510" operator="lessThan">
      <formula>$C$4</formula>
    </cfRule>
  </conditionalFormatting>
  <conditionalFormatting sqref="AF41">
    <cfRule type="cellIs" dxfId="7749" priority="511" operator="lessThan">
      <formula>$C$4</formula>
    </cfRule>
  </conditionalFormatting>
  <conditionalFormatting sqref="AF42">
    <cfRule type="cellIs" dxfId="7748" priority="512" operator="lessThan">
      <formula>$C$4</formula>
    </cfRule>
  </conditionalFormatting>
  <conditionalFormatting sqref="AF43">
    <cfRule type="cellIs" dxfId="7747" priority="513" operator="lessThan">
      <formula>$C$4</formula>
    </cfRule>
  </conditionalFormatting>
  <conditionalFormatting sqref="AF44">
    <cfRule type="cellIs" dxfId="7746" priority="514" operator="lessThan">
      <formula>$C$4</formula>
    </cfRule>
  </conditionalFormatting>
  <conditionalFormatting sqref="AF45">
    <cfRule type="cellIs" dxfId="7745" priority="515" operator="lessThan">
      <formula>$C$4</formula>
    </cfRule>
  </conditionalFormatting>
  <conditionalFormatting sqref="AF46">
    <cfRule type="cellIs" dxfId="7744" priority="516" operator="lessThan">
      <formula>$C$4</formula>
    </cfRule>
  </conditionalFormatting>
  <conditionalFormatting sqref="AF47">
    <cfRule type="cellIs" dxfId="7743" priority="517" operator="lessThan">
      <formula>$C$4</formula>
    </cfRule>
  </conditionalFormatting>
  <conditionalFormatting sqref="AF48">
    <cfRule type="cellIs" dxfId="7742" priority="518" operator="lessThan">
      <formula>$C$4</formula>
    </cfRule>
  </conditionalFormatting>
  <conditionalFormatting sqref="AF49">
    <cfRule type="cellIs" dxfId="7741" priority="519" operator="lessThan">
      <formula>$C$4</formula>
    </cfRule>
  </conditionalFormatting>
  <conditionalFormatting sqref="AF50">
    <cfRule type="cellIs" dxfId="7740" priority="520" operator="lessThan">
      <formula>$C$4</formula>
    </cfRule>
  </conditionalFormatting>
  <conditionalFormatting sqref="AG11">
    <cfRule type="cellIs" dxfId="7739" priority="521" operator="lessThan">
      <formula>$C$4</formula>
    </cfRule>
  </conditionalFormatting>
  <conditionalFormatting sqref="AG12">
    <cfRule type="cellIs" dxfId="7738" priority="522" operator="lessThan">
      <formula>$C$4</formula>
    </cfRule>
  </conditionalFormatting>
  <conditionalFormatting sqref="AG13">
    <cfRule type="cellIs" dxfId="7737" priority="523" operator="lessThan">
      <formula>$C$4</formula>
    </cfRule>
  </conditionalFormatting>
  <conditionalFormatting sqref="AG14">
    <cfRule type="cellIs" dxfId="7736" priority="524" operator="lessThan">
      <formula>$C$4</formula>
    </cfRule>
  </conditionalFormatting>
  <conditionalFormatting sqref="AG15">
    <cfRule type="cellIs" dxfId="7735" priority="525" operator="lessThan">
      <formula>$C$4</formula>
    </cfRule>
  </conditionalFormatting>
  <conditionalFormatting sqref="AG16">
    <cfRule type="cellIs" dxfId="7734" priority="526" operator="lessThan">
      <formula>$C$4</formula>
    </cfRule>
  </conditionalFormatting>
  <conditionalFormatting sqref="AG17">
    <cfRule type="cellIs" dxfId="7733" priority="527" operator="lessThan">
      <formula>$C$4</formula>
    </cfRule>
  </conditionalFormatting>
  <conditionalFormatting sqref="AG18">
    <cfRule type="cellIs" dxfId="7732" priority="528" operator="lessThan">
      <formula>$C$4</formula>
    </cfRule>
  </conditionalFormatting>
  <conditionalFormatting sqref="AG19">
    <cfRule type="cellIs" dxfId="7731" priority="529" operator="lessThan">
      <formula>$C$4</formula>
    </cfRule>
  </conditionalFormatting>
  <conditionalFormatting sqref="AG20">
    <cfRule type="cellIs" dxfId="7730" priority="530" operator="lessThan">
      <formula>$C$4</formula>
    </cfRule>
  </conditionalFormatting>
  <conditionalFormatting sqref="AG21">
    <cfRule type="cellIs" dxfId="7729" priority="531" operator="lessThan">
      <formula>$C$4</formula>
    </cfRule>
  </conditionalFormatting>
  <conditionalFormatting sqref="AG22">
    <cfRule type="cellIs" dxfId="7728" priority="532" operator="lessThan">
      <formula>$C$4</formula>
    </cfRule>
  </conditionalFormatting>
  <conditionalFormatting sqref="AG23">
    <cfRule type="cellIs" dxfId="7727" priority="533" operator="lessThan">
      <formula>$C$4</formula>
    </cfRule>
  </conditionalFormatting>
  <conditionalFormatting sqref="AG24">
    <cfRule type="cellIs" dxfId="7726" priority="534" operator="lessThan">
      <formula>$C$4</formula>
    </cfRule>
  </conditionalFormatting>
  <conditionalFormatting sqref="AG25">
    <cfRule type="cellIs" dxfId="7725" priority="535" operator="lessThan">
      <formula>$C$4</formula>
    </cfRule>
  </conditionalFormatting>
  <conditionalFormatting sqref="AG26">
    <cfRule type="cellIs" dxfId="7724" priority="536" operator="lessThan">
      <formula>$C$4</formula>
    </cfRule>
  </conditionalFormatting>
  <conditionalFormatting sqref="AG27">
    <cfRule type="cellIs" dxfId="7723" priority="537" operator="lessThan">
      <formula>$C$4</formula>
    </cfRule>
  </conditionalFormatting>
  <conditionalFormatting sqref="AG28">
    <cfRule type="cellIs" dxfId="7722" priority="538" operator="lessThan">
      <formula>$C$4</formula>
    </cfRule>
  </conditionalFormatting>
  <conditionalFormatting sqref="AG29">
    <cfRule type="cellIs" dxfId="7721" priority="539" operator="lessThan">
      <formula>$C$4</formula>
    </cfRule>
  </conditionalFormatting>
  <conditionalFormatting sqref="AG30">
    <cfRule type="cellIs" dxfId="7720" priority="540" operator="lessThan">
      <formula>$C$4</formula>
    </cfRule>
  </conditionalFormatting>
  <conditionalFormatting sqref="AG31">
    <cfRule type="cellIs" dxfId="7719" priority="541" operator="lessThan">
      <formula>$C$4</formula>
    </cfRule>
  </conditionalFormatting>
  <conditionalFormatting sqref="AG32">
    <cfRule type="cellIs" dxfId="7718" priority="542" operator="lessThan">
      <formula>$C$4</formula>
    </cfRule>
  </conditionalFormatting>
  <conditionalFormatting sqref="AG33">
    <cfRule type="cellIs" dxfId="7717" priority="543" operator="lessThan">
      <formula>$C$4</formula>
    </cfRule>
  </conditionalFormatting>
  <conditionalFormatting sqref="AG34">
    <cfRule type="cellIs" dxfId="7716" priority="544" operator="lessThan">
      <formula>$C$4</formula>
    </cfRule>
  </conditionalFormatting>
  <conditionalFormatting sqref="AG35">
    <cfRule type="cellIs" dxfId="7715" priority="545" operator="lessThan">
      <formula>$C$4</formula>
    </cfRule>
  </conditionalFormatting>
  <conditionalFormatting sqref="AG36">
    <cfRule type="cellIs" dxfId="7714" priority="546" operator="lessThan">
      <formula>$C$4</formula>
    </cfRule>
  </conditionalFormatting>
  <conditionalFormatting sqref="AG37">
    <cfRule type="cellIs" dxfId="7713" priority="547" operator="lessThan">
      <formula>$C$4</formula>
    </cfRule>
  </conditionalFormatting>
  <conditionalFormatting sqref="AG38">
    <cfRule type="cellIs" dxfId="7712" priority="548" operator="lessThan">
      <formula>$C$4</formula>
    </cfRule>
  </conditionalFormatting>
  <conditionalFormatting sqref="AG39">
    <cfRule type="cellIs" dxfId="7711" priority="549" operator="lessThan">
      <formula>$C$4</formula>
    </cfRule>
  </conditionalFormatting>
  <conditionalFormatting sqref="AG40">
    <cfRule type="cellIs" dxfId="7710" priority="550" operator="lessThan">
      <formula>$C$4</formula>
    </cfRule>
  </conditionalFormatting>
  <conditionalFormatting sqref="AG41">
    <cfRule type="cellIs" dxfId="7709" priority="551" operator="lessThan">
      <formula>$C$4</formula>
    </cfRule>
  </conditionalFormatting>
  <conditionalFormatting sqref="AG42">
    <cfRule type="cellIs" dxfId="7708" priority="552" operator="lessThan">
      <formula>$C$4</formula>
    </cfRule>
  </conditionalFormatting>
  <conditionalFormatting sqref="AG43">
    <cfRule type="cellIs" dxfId="7707" priority="553" operator="lessThan">
      <formula>$C$4</formula>
    </cfRule>
  </conditionalFormatting>
  <conditionalFormatting sqref="AG44">
    <cfRule type="cellIs" dxfId="7706" priority="554" operator="lessThan">
      <formula>$C$4</formula>
    </cfRule>
  </conditionalFormatting>
  <conditionalFormatting sqref="AG45">
    <cfRule type="cellIs" dxfId="7705" priority="555" operator="lessThan">
      <formula>$C$4</formula>
    </cfRule>
  </conditionalFormatting>
  <conditionalFormatting sqref="AG46">
    <cfRule type="cellIs" dxfId="7704" priority="556" operator="lessThan">
      <formula>$C$4</formula>
    </cfRule>
  </conditionalFormatting>
  <conditionalFormatting sqref="AG47">
    <cfRule type="cellIs" dxfId="7703" priority="557" operator="lessThan">
      <formula>$C$4</formula>
    </cfRule>
  </conditionalFormatting>
  <conditionalFormatting sqref="AG48">
    <cfRule type="cellIs" dxfId="7702" priority="558" operator="lessThan">
      <formula>$C$4</formula>
    </cfRule>
  </conditionalFormatting>
  <conditionalFormatting sqref="AG49">
    <cfRule type="cellIs" dxfId="7701" priority="559" operator="lessThan">
      <formula>$C$4</formula>
    </cfRule>
  </conditionalFormatting>
  <conditionalFormatting sqref="AG50">
    <cfRule type="cellIs" dxfId="7700" priority="560" operator="lessThan">
      <formula>$C$4</formula>
    </cfRule>
  </conditionalFormatting>
  <conditionalFormatting sqref="AH11">
    <cfRule type="cellIs" dxfId="7699" priority="561" operator="lessThan">
      <formula>$C$4</formula>
    </cfRule>
  </conditionalFormatting>
  <conditionalFormatting sqref="AH12">
    <cfRule type="cellIs" dxfId="7698" priority="562" operator="lessThan">
      <formula>$C$4</formula>
    </cfRule>
  </conditionalFormatting>
  <conditionalFormatting sqref="AH13">
    <cfRule type="cellIs" dxfId="7697" priority="563" operator="lessThan">
      <formula>$C$4</formula>
    </cfRule>
  </conditionalFormatting>
  <conditionalFormatting sqref="AH14">
    <cfRule type="cellIs" dxfId="7696" priority="564" operator="lessThan">
      <formula>$C$4</formula>
    </cfRule>
  </conditionalFormatting>
  <conditionalFormatting sqref="AH15">
    <cfRule type="cellIs" dxfId="7695" priority="565" operator="lessThan">
      <formula>$C$4</formula>
    </cfRule>
  </conditionalFormatting>
  <conditionalFormatting sqref="AH16">
    <cfRule type="cellIs" dxfId="7694" priority="566" operator="lessThan">
      <formula>$C$4</formula>
    </cfRule>
  </conditionalFormatting>
  <conditionalFormatting sqref="AH17">
    <cfRule type="cellIs" dxfId="7693" priority="567" operator="lessThan">
      <formula>$C$4</formula>
    </cfRule>
  </conditionalFormatting>
  <conditionalFormatting sqref="AH18">
    <cfRule type="cellIs" dxfId="7692" priority="568" operator="lessThan">
      <formula>$C$4</formula>
    </cfRule>
  </conditionalFormatting>
  <conditionalFormatting sqref="AH19">
    <cfRule type="cellIs" dxfId="7691" priority="569" operator="lessThan">
      <formula>$C$4</formula>
    </cfRule>
  </conditionalFormatting>
  <conditionalFormatting sqref="AH20">
    <cfRule type="cellIs" dxfId="7690" priority="570" operator="lessThan">
      <formula>$C$4</formula>
    </cfRule>
  </conditionalFormatting>
  <conditionalFormatting sqref="AH21">
    <cfRule type="cellIs" dxfId="7689" priority="571" operator="lessThan">
      <formula>$C$4</formula>
    </cfRule>
  </conditionalFormatting>
  <conditionalFormatting sqref="AH22">
    <cfRule type="cellIs" dxfId="7688" priority="572" operator="lessThan">
      <formula>$C$4</formula>
    </cfRule>
  </conditionalFormatting>
  <conditionalFormatting sqref="AH23">
    <cfRule type="cellIs" dxfId="7687" priority="573" operator="lessThan">
      <formula>$C$4</formula>
    </cfRule>
  </conditionalFormatting>
  <conditionalFormatting sqref="AH24">
    <cfRule type="cellIs" dxfId="7686" priority="574" operator="lessThan">
      <formula>$C$4</formula>
    </cfRule>
  </conditionalFormatting>
  <conditionalFormatting sqref="AH25">
    <cfRule type="cellIs" dxfId="7685" priority="575" operator="lessThan">
      <formula>$C$4</formula>
    </cfRule>
  </conditionalFormatting>
  <conditionalFormatting sqref="AH26">
    <cfRule type="cellIs" dxfId="7684" priority="576" operator="lessThan">
      <formula>$C$4</formula>
    </cfRule>
  </conditionalFormatting>
  <conditionalFormatting sqref="AH27">
    <cfRule type="cellIs" dxfId="7683" priority="577" operator="lessThan">
      <formula>$C$4</formula>
    </cfRule>
  </conditionalFormatting>
  <conditionalFormatting sqref="AH28">
    <cfRule type="cellIs" dxfId="7682" priority="578" operator="lessThan">
      <formula>$C$4</formula>
    </cfRule>
  </conditionalFormatting>
  <conditionalFormatting sqref="AH29">
    <cfRule type="cellIs" dxfId="7681" priority="579" operator="lessThan">
      <formula>$C$4</formula>
    </cfRule>
  </conditionalFormatting>
  <conditionalFormatting sqref="AH30">
    <cfRule type="cellIs" dxfId="7680" priority="580" operator="lessThan">
      <formula>$C$4</formula>
    </cfRule>
  </conditionalFormatting>
  <conditionalFormatting sqref="AH31">
    <cfRule type="cellIs" dxfId="7679" priority="581" operator="lessThan">
      <formula>$C$4</formula>
    </cfRule>
  </conditionalFormatting>
  <conditionalFormatting sqref="AH32">
    <cfRule type="cellIs" dxfId="7678" priority="582" operator="lessThan">
      <formula>$C$4</formula>
    </cfRule>
  </conditionalFormatting>
  <conditionalFormatting sqref="AH33">
    <cfRule type="cellIs" dxfId="7677" priority="583" operator="lessThan">
      <formula>$C$4</formula>
    </cfRule>
  </conditionalFormatting>
  <conditionalFormatting sqref="AH34">
    <cfRule type="cellIs" dxfId="7676" priority="584" operator="lessThan">
      <formula>$C$4</formula>
    </cfRule>
  </conditionalFormatting>
  <conditionalFormatting sqref="AH35">
    <cfRule type="cellIs" dxfId="7675" priority="585" operator="lessThan">
      <formula>$C$4</formula>
    </cfRule>
  </conditionalFormatting>
  <conditionalFormatting sqref="AH36">
    <cfRule type="cellIs" dxfId="7674" priority="586" operator="lessThan">
      <formula>$C$4</formula>
    </cfRule>
  </conditionalFormatting>
  <conditionalFormatting sqref="AH37">
    <cfRule type="cellIs" dxfId="7673" priority="587" operator="lessThan">
      <formula>$C$4</formula>
    </cfRule>
  </conditionalFormatting>
  <conditionalFormatting sqref="AH38">
    <cfRule type="cellIs" dxfId="7672" priority="588" operator="lessThan">
      <formula>$C$4</formula>
    </cfRule>
  </conditionalFormatting>
  <conditionalFormatting sqref="AH39">
    <cfRule type="cellIs" dxfId="7671" priority="589" operator="lessThan">
      <formula>$C$4</formula>
    </cfRule>
  </conditionalFormatting>
  <conditionalFormatting sqref="AH40">
    <cfRule type="cellIs" dxfId="7670" priority="590" operator="lessThan">
      <formula>$C$4</formula>
    </cfRule>
  </conditionalFormatting>
  <conditionalFormatting sqref="AH41">
    <cfRule type="cellIs" dxfId="7669" priority="591" operator="lessThan">
      <formula>$C$4</formula>
    </cfRule>
  </conditionalFormatting>
  <conditionalFormatting sqref="AH42">
    <cfRule type="cellIs" dxfId="7668" priority="592" operator="lessThan">
      <formula>$C$4</formula>
    </cfRule>
  </conditionalFormatting>
  <conditionalFormatting sqref="AH43">
    <cfRule type="cellIs" dxfId="7667" priority="593" operator="lessThan">
      <formula>$C$4</formula>
    </cfRule>
  </conditionalFormatting>
  <conditionalFormatting sqref="AH44">
    <cfRule type="cellIs" dxfId="7666" priority="594" operator="lessThan">
      <formula>$C$4</formula>
    </cfRule>
  </conditionalFormatting>
  <conditionalFormatting sqref="AH45">
    <cfRule type="cellIs" dxfId="7665" priority="595" operator="lessThan">
      <formula>$C$4</formula>
    </cfRule>
  </conditionalFormatting>
  <conditionalFormatting sqref="AH46">
    <cfRule type="cellIs" dxfId="7664" priority="596" operator="lessThan">
      <formula>$C$4</formula>
    </cfRule>
  </conditionalFormatting>
  <conditionalFormatting sqref="AH47">
    <cfRule type="cellIs" dxfId="7663" priority="597" operator="lessThan">
      <formula>$C$4</formula>
    </cfRule>
  </conditionalFormatting>
  <conditionalFormatting sqref="AH48">
    <cfRule type="cellIs" dxfId="7662" priority="598" operator="lessThan">
      <formula>$C$4</formula>
    </cfRule>
  </conditionalFormatting>
  <conditionalFormatting sqref="AH49">
    <cfRule type="cellIs" dxfId="7661" priority="599" operator="lessThan">
      <formula>$C$4</formula>
    </cfRule>
  </conditionalFormatting>
  <conditionalFormatting sqref="AH50">
    <cfRule type="cellIs" dxfId="7660" priority="600" operator="lessThan">
      <formula>$C$4</formula>
    </cfRule>
  </conditionalFormatting>
  <conditionalFormatting sqref="AI11">
    <cfRule type="cellIs" dxfId="7659" priority="601" operator="lessThan">
      <formula>$C$4</formula>
    </cfRule>
  </conditionalFormatting>
  <conditionalFormatting sqref="AI12">
    <cfRule type="cellIs" dxfId="7658" priority="602" operator="lessThan">
      <formula>$C$4</formula>
    </cfRule>
  </conditionalFormatting>
  <conditionalFormatting sqref="AI13">
    <cfRule type="cellIs" dxfId="7657" priority="603" operator="lessThan">
      <formula>$C$4</formula>
    </cfRule>
  </conditionalFormatting>
  <conditionalFormatting sqref="AI14">
    <cfRule type="cellIs" dxfId="7656" priority="604" operator="lessThan">
      <formula>$C$4</formula>
    </cfRule>
  </conditionalFormatting>
  <conditionalFormatting sqref="AI15">
    <cfRule type="cellIs" dxfId="7655" priority="605" operator="lessThan">
      <formula>$C$4</formula>
    </cfRule>
  </conditionalFormatting>
  <conditionalFormatting sqref="AI16">
    <cfRule type="cellIs" dxfId="7654" priority="606" operator="lessThan">
      <formula>$C$4</formula>
    </cfRule>
  </conditionalFormatting>
  <conditionalFormatting sqref="AI17">
    <cfRule type="cellIs" dxfId="7653" priority="607" operator="lessThan">
      <formula>$C$4</formula>
    </cfRule>
  </conditionalFormatting>
  <conditionalFormatting sqref="AI18">
    <cfRule type="cellIs" dxfId="7652" priority="608" operator="lessThan">
      <formula>$C$4</formula>
    </cfRule>
  </conditionalFormatting>
  <conditionalFormatting sqref="AI19">
    <cfRule type="cellIs" dxfId="7651" priority="609" operator="lessThan">
      <formula>$C$4</formula>
    </cfRule>
  </conditionalFormatting>
  <conditionalFormatting sqref="AI20">
    <cfRule type="cellIs" dxfId="7650" priority="610" operator="lessThan">
      <formula>$C$4</formula>
    </cfRule>
  </conditionalFormatting>
  <conditionalFormatting sqref="AI21">
    <cfRule type="cellIs" dxfId="7649" priority="611" operator="lessThan">
      <formula>$C$4</formula>
    </cfRule>
  </conditionalFormatting>
  <conditionalFormatting sqref="AI22">
    <cfRule type="cellIs" dxfId="7648" priority="612" operator="lessThan">
      <formula>$C$4</formula>
    </cfRule>
  </conditionalFormatting>
  <conditionalFormatting sqref="AI23">
    <cfRule type="cellIs" dxfId="7647" priority="613" operator="lessThan">
      <formula>$C$4</formula>
    </cfRule>
  </conditionalFormatting>
  <conditionalFormatting sqref="AI24">
    <cfRule type="cellIs" dxfId="7646" priority="614" operator="lessThan">
      <formula>$C$4</formula>
    </cfRule>
  </conditionalFormatting>
  <conditionalFormatting sqref="AI25">
    <cfRule type="cellIs" dxfId="7645" priority="615" operator="lessThan">
      <formula>$C$4</formula>
    </cfRule>
  </conditionalFormatting>
  <conditionalFormatting sqref="AI26">
    <cfRule type="cellIs" dxfId="7644" priority="616" operator="lessThan">
      <formula>$C$4</formula>
    </cfRule>
  </conditionalFormatting>
  <conditionalFormatting sqref="AI27">
    <cfRule type="cellIs" dxfId="7643" priority="617" operator="lessThan">
      <formula>$C$4</formula>
    </cfRule>
  </conditionalFormatting>
  <conditionalFormatting sqref="AI28">
    <cfRule type="cellIs" dxfId="7642" priority="618" operator="lessThan">
      <formula>$C$4</formula>
    </cfRule>
  </conditionalFormatting>
  <conditionalFormatting sqref="AI29">
    <cfRule type="cellIs" dxfId="7641" priority="619" operator="lessThan">
      <formula>$C$4</formula>
    </cfRule>
  </conditionalFormatting>
  <conditionalFormatting sqref="AI30">
    <cfRule type="cellIs" dxfId="7640" priority="620" operator="lessThan">
      <formula>$C$4</formula>
    </cfRule>
  </conditionalFormatting>
  <conditionalFormatting sqref="AI31">
    <cfRule type="cellIs" dxfId="7639" priority="621" operator="lessThan">
      <formula>$C$4</formula>
    </cfRule>
  </conditionalFormatting>
  <conditionalFormatting sqref="AI32">
    <cfRule type="cellIs" dxfId="7638" priority="622" operator="lessThan">
      <formula>$C$4</formula>
    </cfRule>
  </conditionalFormatting>
  <conditionalFormatting sqref="AI33">
    <cfRule type="cellIs" dxfId="7637" priority="623" operator="lessThan">
      <formula>$C$4</formula>
    </cfRule>
  </conditionalFormatting>
  <conditionalFormatting sqref="AI34">
    <cfRule type="cellIs" dxfId="7636" priority="624" operator="lessThan">
      <formula>$C$4</formula>
    </cfRule>
  </conditionalFormatting>
  <conditionalFormatting sqref="AI35">
    <cfRule type="cellIs" dxfId="7635" priority="625" operator="lessThan">
      <formula>$C$4</formula>
    </cfRule>
  </conditionalFormatting>
  <conditionalFormatting sqref="AI36">
    <cfRule type="cellIs" dxfId="7634" priority="626" operator="lessThan">
      <formula>$C$4</formula>
    </cfRule>
  </conditionalFormatting>
  <conditionalFormatting sqref="AI37">
    <cfRule type="cellIs" dxfId="7633" priority="627" operator="lessThan">
      <formula>$C$4</formula>
    </cfRule>
  </conditionalFormatting>
  <conditionalFormatting sqref="AI38">
    <cfRule type="cellIs" dxfId="7632" priority="628" operator="lessThan">
      <formula>$C$4</formula>
    </cfRule>
  </conditionalFormatting>
  <conditionalFormatting sqref="AI39">
    <cfRule type="cellIs" dxfId="7631" priority="629" operator="lessThan">
      <formula>$C$4</formula>
    </cfRule>
  </conditionalFormatting>
  <conditionalFormatting sqref="AI40">
    <cfRule type="cellIs" dxfId="7630" priority="630" operator="lessThan">
      <formula>$C$4</formula>
    </cfRule>
  </conditionalFormatting>
  <conditionalFormatting sqref="AI41">
    <cfRule type="cellIs" dxfId="7629" priority="631" operator="lessThan">
      <formula>$C$4</formula>
    </cfRule>
  </conditionalFormatting>
  <conditionalFormatting sqref="AI42">
    <cfRule type="cellIs" dxfId="7628" priority="632" operator="lessThan">
      <formula>$C$4</formula>
    </cfRule>
  </conditionalFormatting>
  <conditionalFormatting sqref="AI43">
    <cfRule type="cellIs" dxfId="7627" priority="633" operator="lessThan">
      <formula>$C$4</formula>
    </cfRule>
  </conditionalFormatting>
  <conditionalFormatting sqref="AI44">
    <cfRule type="cellIs" dxfId="7626" priority="634" operator="lessThan">
      <formula>$C$4</formula>
    </cfRule>
  </conditionalFormatting>
  <conditionalFormatting sqref="AI45">
    <cfRule type="cellIs" dxfId="7625" priority="635" operator="lessThan">
      <formula>$C$4</formula>
    </cfRule>
  </conditionalFormatting>
  <conditionalFormatting sqref="AI46">
    <cfRule type="cellIs" dxfId="7624" priority="636" operator="lessThan">
      <formula>$C$4</formula>
    </cfRule>
  </conditionalFormatting>
  <conditionalFormatting sqref="AI47">
    <cfRule type="cellIs" dxfId="7623" priority="637" operator="lessThan">
      <formula>$C$4</formula>
    </cfRule>
  </conditionalFormatting>
  <conditionalFormatting sqref="AI48">
    <cfRule type="cellIs" dxfId="7622" priority="638" operator="lessThan">
      <formula>$C$4</formula>
    </cfRule>
  </conditionalFormatting>
  <conditionalFormatting sqref="AI49">
    <cfRule type="cellIs" dxfId="7621" priority="639" operator="lessThan">
      <formula>$C$4</formula>
    </cfRule>
  </conditionalFormatting>
  <conditionalFormatting sqref="AI50">
    <cfRule type="cellIs" dxfId="7620" priority="640" operator="lessThan">
      <formula>$C$4</formula>
    </cfRule>
  </conditionalFormatting>
  <conditionalFormatting sqref="AJ11">
    <cfRule type="cellIs" dxfId="7619" priority="641" operator="lessThan">
      <formula>$C$4</formula>
    </cfRule>
  </conditionalFormatting>
  <conditionalFormatting sqref="AJ12">
    <cfRule type="cellIs" dxfId="7618" priority="642" operator="lessThan">
      <formula>$C$4</formula>
    </cfRule>
  </conditionalFormatting>
  <conditionalFormatting sqref="AJ13">
    <cfRule type="cellIs" dxfId="7617" priority="643" operator="lessThan">
      <formula>$C$4</formula>
    </cfRule>
  </conditionalFormatting>
  <conditionalFormatting sqref="AJ14">
    <cfRule type="cellIs" dxfId="7616" priority="644" operator="lessThan">
      <formula>$C$4</formula>
    </cfRule>
  </conditionalFormatting>
  <conditionalFormatting sqref="AJ15">
    <cfRule type="cellIs" dxfId="7615" priority="645" operator="lessThan">
      <formula>$C$4</formula>
    </cfRule>
  </conditionalFormatting>
  <conditionalFormatting sqref="AJ16">
    <cfRule type="cellIs" dxfId="7614" priority="646" operator="lessThan">
      <formula>$C$4</formula>
    </cfRule>
  </conditionalFormatting>
  <conditionalFormatting sqref="AJ17">
    <cfRule type="cellIs" dxfId="7613" priority="647" operator="lessThan">
      <formula>$C$4</formula>
    </cfRule>
  </conditionalFormatting>
  <conditionalFormatting sqref="AJ18">
    <cfRule type="cellIs" dxfId="7612" priority="648" operator="lessThan">
      <formula>$C$4</formula>
    </cfRule>
  </conditionalFormatting>
  <conditionalFormatting sqref="AJ19">
    <cfRule type="cellIs" dxfId="7611" priority="649" operator="lessThan">
      <formula>$C$4</formula>
    </cfRule>
  </conditionalFormatting>
  <conditionalFormatting sqref="AJ20">
    <cfRule type="cellIs" dxfId="7610" priority="650" operator="lessThan">
      <formula>$C$4</formula>
    </cfRule>
  </conditionalFormatting>
  <conditionalFormatting sqref="AJ21">
    <cfRule type="cellIs" dxfId="7609" priority="651" operator="lessThan">
      <formula>$C$4</formula>
    </cfRule>
  </conditionalFormatting>
  <conditionalFormatting sqref="AJ22">
    <cfRule type="cellIs" dxfId="7608" priority="652" operator="lessThan">
      <formula>$C$4</formula>
    </cfRule>
  </conditionalFormatting>
  <conditionalFormatting sqref="AJ23">
    <cfRule type="cellIs" dxfId="7607" priority="653" operator="lessThan">
      <formula>$C$4</formula>
    </cfRule>
  </conditionalFormatting>
  <conditionalFormatting sqref="AJ24">
    <cfRule type="cellIs" dxfId="7606" priority="654" operator="lessThan">
      <formula>$C$4</formula>
    </cfRule>
  </conditionalFormatting>
  <conditionalFormatting sqref="AJ25">
    <cfRule type="cellIs" dxfId="7605" priority="655" operator="lessThan">
      <formula>$C$4</formula>
    </cfRule>
  </conditionalFormatting>
  <conditionalFormatting sqref="AJ26">
    <cfRule type="cellIs" dxfId="7604" priority="656" operator="lessThan">
      <formula>$C$4</formula>
    </cfRule>
  </conditionalFormatting>
  <conditionalFormatting sqref="AJ27">
    <cfRule type="cellIs" dxfId="7603" priority="657" operator="lessThan">
      <formula>$C$4</formula>
    </cfRule>
  </conditionalFormatting>
  <conditionalFormatting sqref="AJ28">
    <cfRule type="cellIs" dxfId="7602" priority="658" operator="lessThan">
      <formula>$C$4</formula>
    </cfRule>
  </conditionalFormatting>
  <conditionalFormatting sqref="AJ29">
    <cfRule type="cellIs" dxfId="7601" priority="659" operator="lessThan">
      <formula>$C$4</formula>
    </cfRule>
  </conditionalFormatting>
  <conditionalFormatting sqref="AJ30">
    <cfRule type="cellIs" dxfId="7600" priority="660" operator="lessThan">
      <formula>$C$4</formula>
    </cfRule>
  </conditionalFormatting>
  <conditionalFormatting sqref="AJ31">
    <cfRule type="cellIs" dxfId="7599" priority="661" operator="lessThan">
      <formula>$C$4</formula>
    </cfRule>
  </conditionalFormatting>
  <conditionalFormatting sqref="AJ32">
    <cfRule type="cellIs" dxfId="7598" priority="662" operator="lessThan">
      <formula>$C$4</formula>
    </cfRule>
  </conditionalFormatting>
  <conditionalFormatting sqref="AJ33">
    <cfRule type="cellIs" dxfId="7597" priority="663" operator="lessThan">
      <formula>$C$4</formula>
    </cfRule>
  </conditionalFormatting>
  <conditionalFormatting sqref="AJ34">
    <cfRule type="cellIs" dxfId="7596" priority="664" operator="lessThan">
      <formula>$C$4</formula>
    </cfRule>
  </conditionalFormatting>
  <conditionalFormatting sqref="AJ35">
    <cfRule type="cellIs" dxfId="7595" priority="665" operator="lessThan">
      <formula>$C$4</formula>
    </cfRule>
  </conditionalFormatting>
  <conditionalFormatting sqref="AJ36">
    <cfRule type="cellIs" dxfId="7594" priority="666" operator="lessThan">
      <formula>$C$4</formula>
    </cfRule>
  </conditionalFormatting>
  <conditionalFormatting sqref="AJ37">
    <cfRule type="cellIs" dxfId="7593" priority="667" operator="lessThan">
      <formula>$C$4</formula>
    </cfRule>
  </conditionalFormatting>
  <conditionalFormatting sqref="AJ38">
    <cfRule type="cellIs" dxfId="7592" priority="668" operator="lessThan">
      <formula>$C$4</formula>
    </cfRule>
  </conditionalFormatting>
  <conditionalFormatting sqref="AJ39">
    <cfRule type="cellIs" dxfId="7591" priority="669" operator="lessThan">
      <formula>$C$4</formula>
    </cfRule>
  </conditionalFormatting>
  <conditionalFormatting sqref="AJ40">
    <cfRule type="cellIs" dxfId="7590" priority="670" operator="lessThan">
      <formula>$C$4</formula>
    </cfRule>
  </conditionalFormatting>
  <conditionalFormatting sqref="AJ41">
    <cfRule type="cellIs" dxfId="7589" priority="671" operator="lessThan">
      <formula>$C$4</formula>
    </cfRule>
  </conditionalFormatting>
  <conditionalFormatting sqref="AJ42">
    <cfRule type="cellIs" dxfId="7588" priority="672" operator="lessThan">
      <formula>$C$4</formula>
    </cfRule>
  </conditionalFormatting>
  <conditionalFormatting sqref="AJ43">
    <cfRule type="cellIs" dxfId="7587" priority="673" operator="lessThan">
      <formula>$C$4</formula>
    </cfRule>
  </conditionalFormatting>
  <conditionalFormatting sqref="AJ44">
    <cfRule type="cellIs" dxfId="7586" priority="674" operator="lessThan">
      <formula>$C$4</formula>
    </cfRule>
  </conditionalFormatting>
  <conditionalFormatting sqref="AJ45">
    <cfRule type="cellIs" dxfId="7585" priority="675" operator="lessThan">
      <formula>$C$4</formula>
    </cfRule>
  </conditionalFormatting>
  <conditionalFormatting sqref="AJ46">
    <cfRule type="cellIs" dxfId="7584" priority="676" operator="lessThan">
      <formula>$C$4</formula>
    </cfRule>
  </conditionalFormatting>
  <conditionalFormatting sqref="AJ47">
    <cfRule type="cellIs" dxfId="7583" priority="677" operator="lessThan">
      <formula>$C$4</formula>
    </cfRule>
  </conditionalFormatting>
  <conditionalFormatting sqref="AJ48">
    <cfRule type="cellIs" dxfId="7582" priority="678" operator="lessThan">
      <formula>$C$4</formula>
    </cfRule>
  </conditionalFormatting>
  <conditionalFormatting sqref="AJ49">
    <cfRule type="cellIs" dxfId="7581" priority="679" operator="lessThan">
      <formula>$C$4</formula>
    </cfRule>
  </conditionalFormatting>
  <conditionalFormatting sqref="AJ50">
    <cfRule type="cellIs" dxfId="7580" priority="680" operator="lessThan">
      <formula>$C$4</formula>
    </cfRule>
  </conditionalFormatting>
  <conditionalFormatting sqref="AK11">
    <cfRule type="cellIs" dxfId="7579" priority="681" operator="lessThan">
      <formula>$C$4</formula>
    </cfRule>
  </conditionalFormatting>
  <conditionalFormatting sqref="AK12">
    <cfRule type="cellIs" dxfId="7578" priority="682" operator="lessThan">
      <formula>$C$4</formula>
    </cfRule>
  </conditionalFormatting>
  <conditionalFormatting sqref="AK13">
    <cfRule type="cellIs" dxfId="7577" priority="683" operator="lessThan">
      <formula>$C$4</formula>
    </cfRule>
  </conditionalFormatting>
  <conditionalFormatting sqref="AK14">
    <cfRule type="cellIs" dxfId="7576" priority="684" operator="lessThan">
      <formula>$C$4</formula>
    </cfRule>
  </conditionalFormatting>
  <conditionalFormatting sqref="AK15">
    <cfRule type="cellIs" dxfId="7575" priority="685" operator="lessThan">
      <formula>$C$4</formula>
    </cfRule>
  </conditionalFormatting>
  <conditionalFormatting sqref="AK16">
    <cfRule type="cellIs" dxfId="7574" priority="686" operator="lessThan">
      <formula>$C$4</formula>
    </cfRule>
  </conditionalFormatting>
  <conditionalFormatting sqref="AK17">
    <cfRule type="cellIs" dxfId="7573" priority="687" operator="lessThan">
      <formula>$C$4</formula>
    </cfRule>
  </conditionalFormatting>
  <conditionalFormatting sqref="AK18">
    <cfRule type="cellIs" dxfId="7572" priority="688" operator="lessThan">
      <formula>$C$4</formula>
    </cfRule>
  </conditionalFormatting>
  <conditionalFormatting sqref="AK19">
    <cfRule type="cellIs" dxfId="7571" priority="689" operator="lessThan">
      <formula>$C$4</formula>
    </cfRule>
  </conditionalFormatting>
  <conditionalFormatting sqref="AK20">
    <cfRule type="cellIs" dxfId="7570" priority="690" operator="lessThan">
      <formula>$C$4</formula>
    </cfRule>
  </conditionalFormatting>
  <conditionalFormatting sqref="AK21">
    <cfRule type="cellIs" dxfId="7569" priority="691" operator="lessThan">
      <formula>$C$4</formula>
    </cfRule>
  </conditionalFormatting>
  <conditionalFormatting sqref="AK22">
    <cfRule type="cellIs" dxfId="7568" priority="692" operator="lessThan">
      <formula>$C$4</formula>
    </cfRule>
  </conditionalFormatting>
  <conditionalFormatting sqref="AK23">
    <cfRule type="cellIs" dxfId="7567" priority="693" operator="lessThan">
      <formula>$C$4</formula>
    </cfRule>
  </conditionalFormatting>
  <conditionalFormatting sqref="AK24">
    <cfRule type="cellIs" dxfId="7566" priority="694" operator="lessThan">
      <formula>$C$4</formula>
    </cfRule>
  </conditionalFormatting>
  <conditionalFormatting sqref="AK25">
    <cfRule type="cellIs" dxfId="7565" priority="695" operator="lessThan">
      <formula>$C$4</formula>
    </cfRule>
  </conditionalFormatting>
  <conditionalFormatting sqref="AK26">
    <cfRule type="cellIs" dxfId="7564" priority="696" operator="lessThan">
      <formula>$C$4</formula>
    </cfRule>
  </conditionalFormatting>
  <conditionalFormatting sqref="AK27">
    <cfRule type="cellIs" dxfId="7563" priority="697" operator="lessThan">
      <formula>$C$4</formula>
    </cfRule>
  </conditionalFormatting>
  <conditionalFormatting sqref="AK28">
    <cfRule type="cellIs" dxfId="7562" priority="698" operator="lessThan">
      <formula>$C$4</formula>
    </cfRule>
  </conditionalFormatting>
  <conditionalFormatting sqref="AK29">
    <cfRule type="cellIs" dxfId="7561" priority="699" operator="lessThan">
      <formula>$C$4</formula>
    </cfRule>
  </conditionalFormatting>
  <conditionalFormatting sqref="AK30">
    <cfRule type="cellIs" dxfId="7560" priority="700" operator="lessThan">
      <formula>$C$4</formula>
    </cfRule>
  </conditionalFormatting>
  <conditionalFormatting sqref="AK31">
    <cfRule type="cellIs" dxfId="7559" priority="701" operator="lessThan">
      <formula>$C$4</formula>
    </cfRule>
  </conditionalFormatting>
  <conditionalFormatting sqref="AK32">
    <cfRule type="cellIs" dxfId="7558" priority="702" operator="lessThan">
      <formula>$C$4</formula>
    </cfRule>
  </conditionalFormatting>
  <conditionalFormatting sqref="AK33">
    <cfRule type="cellIs" dxfId="7557" priority="703" operator="lessThan">
      <formula>$C$4</formula>
    </cfRule>
  </conditionalFormatting>
  <conditionalFormatting sqref="AK34">
    <cfRule type="cellIs" dxfId="7556" priority="704" operator="lessThan">
      <formula>$C$4</formula>
    </cfRule>
  </conditionalFormatting>
  <conditionalFormatting sqref="AK35">
    <cfRule type="cellIs" dxfId="7555" priority="705" operator="lessThan">
      <formula>$C$4</formula>
    </cfRule>
  </conditionalFormatting>
  <conditionalFormatting sqref="AK36">
    <cfRule type="cellIs" dxfId="7554" priority="706" operator="lessThan">
      <formula>$C$4</formula>
    </cfRule>
  </conditionalFormatting>
  <conditionalFormatting sqref="AK37">
    <cfRule type="cellIs" dxfId="7553" priority="707" operator="lessThan">
      <formula>$C$4</formula>
    </cfRule>
  </conditionalFormatting>
  <conditionalFormatting sqref="AK38">
    <cfRule type="cellIs" dxfId="7552" priority="708" operator="lessThan">
      <formula>$C$4</formula>
    </cfRule>
  </conditionalFormatting>
  <conditionalFormatting sqref="AK39">
    <cfRule type="cellIs" dxfId="7551" priority="709" operator="lessThan">
      <formula>$C$4</formula>
    </cfRule>
  </conditionalFormatting>
  <conditionalFormatting sqref="AK40">
    <cfRule type="cellIs" dxfId="7550" priority="710" operator="lessThan">
      <formula>$C$4</formula>
    </cfRule>
  </conditionalFormatting>
  <conditionalFormatting sqref="AK41">
    <cfRule type="cellIs" dxfId="7549" priority="711" operator="lessThan">
      <formula>$C$4</formula>
    </cfRule>
  </conditionalFormatting>
  <conditionalFormatting sqref="AK42">
    <cfRule type="cellIs" dxfId="7548" priority="712" operator="lessThan">
      <formula>$C$4</formula>
    </cfRule>
  </conditionalFormatting>
  <conditionalFormatting sqref="AK43">
    <cfRule type="cellIs" dxfId="7547" priority="713" operator="lessThan">
      <formula>$C$4</formula>
    </cfRule>
  </conditionalFormatting>
  <conditionalFormatting sqref="AK44">
    <cfRule type="cellIs" dxfId="7546" priority="714" operator="lessThan">
      <formula>$C$4</formula>
    </cfRule>
  </conditionalFormatting>
  <conditionalFormatting sqref="AK45">
    <cfRule type="cellIs" dxfId="7545" priority="715" operator="lessThan">
      <formula>$C$4</formula>
    </cfRule>
  </conditionalFormatting>
  <conditionalFormatting sqref="AK46">
    <cfRule type="cellIs" dxfId="7544" priority="716" operator="lessThan">
      <formula>$C$4</formula>
    </cfRule>
  </conditionalFormatting>
  <conditionalFormatting sqref="AK47">
    <cfRule type="cellIs" dxfId="7543" priority="717" operator="lessThan">
      <formula>$C$4</formula>
    </cfRule>
  </conditionalFormatting>
  <conditionalFormatting sqref="AK48">
    <cfRule type="cellIs" dxfId="7542" priority="718" operator="lessThan">
      <formula>$C$4</formula>
    </cfRule>
  </conditionalFormatting>
  <conditionalFormatting sqref="AK49">
    <cfRule type="cellIs" dxfId="7541" priority="719" operator="lessThan">
      <formula>$C$4</formula>
    </cfRule>
  </conditionalFormatting>
  <conditionalFormatting sqref="AK50">
    <cfRule type="cellIs" dxfId="7540" priority="720" operator="lessThan">
      <formula>$C$4</formula>
    </cfRule>
  </conditionalFormatting>
  <conditionalFormatting sqref="AL11">
    <cfRule type="cellIs" dxfId="7539" priority="721" operator="lessThan">
      <formula>$C$4</formula>
    </cfRule>
  </conditionalFormatting>
  <conditionalFormatting sqref="AL12">
    <cfRule type="cellIs" dxfId="7538" priority="722" operator="lessThan">
      <formula>$C$4</formula>
    </cfRule>
  </conditionalFormatting>
  <conditionalFormatting sqref="AL13">
    <cfRule type="cellIs" dxfId="7537" priority="723" operator="lessThan">
      <formula>$C$4</formula>
    </cfRule>
  </conditionalFormatting>
  <conditionalFormatting sqref="AL14">
    <cfRule type="cellIs" dxfId="7536" priority="724" operator="lessThan">
      <formula>$C$4</formula>
    </cfRule>
  </conditionalFormatting>
  <conditionalFormatting sqref="AL15">
    <cfRule type="cellIs" dxfId="7535" priority="725" operator="lessThan">
      <formula>$C$4</formula>
    </cfRule>
  </conditionalFormatting>
  <conditionalFormatting sqref="AL16">
    <cfRule type="cellIs" dxfId="7534" priority="726" operator="lessThan">
      <formula>$C$4</formula>
    </cfRule>
  </conditionalFormatting>
  <conditionalFormatting sqref="AL17">
    <cfRule type="cellIs" dxfId="7533" priority="727" operator="lessThan">
      <formula>$C$4</formula>
    </cfRule>
  </conditionalFormatting>
  <conditionalFormatting sqref="AL18">
    <cfRule type="cellIs" dxfId="7532" priority="728" operator="lessThan">
      <formula>$C$4</formula>
    </cfRule>
  </conditionalFormatting>
  <conditionalFormatting sqref="AL19">
    <cfRule type="cellIs" dxfId="7531" priority="729" operator="lessThan">
      <formula>$C$4</formula>
    </cfRule>
  </conditionalFormatting>
  <conditionalFormatting sqref="AL20">
    <cfRule type="cellIs" dxfId="7530" priority="730" operator="lessThan">
      <formula>$C$4</formula>
    </cfRule>
  </conditionalFormatting>
  <conditionalFormatting sqref="AL21">
    <cfRule type="cellIs" dxfId="7529" priority="731" operator="lessThan">
      <formula>$C$4</formula>
    </cfRule>
  </conditionalFormatting>
  <conditionalFormatting sqref="AL22">
    <cfRule type="cellIs" dxfId="7528" priority="732" operator="lessThan">
      <formula>$C$4</formula>
    </cfRule>
  </conditionalFormatting>
  <conditionalFormatting sqref="AL23">
    <cfRule type="cellIs" dxfId="7527" priority="733" operator="lessThan">
      <formula>$C$4</formula>
    </cfRule>
  </conditionalFormatting>
  <conditionalFormatting sqref="AL24">
    <cfRule type="cellIs" dxfId="7526" priority="734" operator="lessThan">
      <formula>$C$4</formula>
    </cfRule>
  </conditionalFormatting>
  <conditionalFormatting sqref="AL25">
    <cfRule type="cellIs" dxfId="7525" priority="735" operator="lessThan">
      <formula>$C$4</formula>
    </cfRule>
  </conditionalFormatting>
  <conditionalFormatting sqref="AL26">
    <cfRule type="cellIs" dxfId="7524" priority="736" operator="lessThan">
      <formula>$C$4</formula>
    </cfRule>
  </conditionalFormatting>
  <conditionalFormatting sqref="AL27">
    <cfRule type="cellIs" dxfId="7523" priority="737" operator="lessThan">
      <formula>$C$4</formula>
    </cfRule>
  </conditionalFormatting>
  <conditionalFormatting sqref="AL28">
    <cfRule type="cellIs" dxfId="7522" priority="738" operator="lessThan">
      <formula>$C$4</formula>
    </cfRule>
  </conditionalFormatting>
  <conditionalFormatting sqref="AL29">
    <cfRule type="cellIs" dxfId="7521" priority="739" operator="lessThan">
      <formula>$C$4</formula>
    </cfRule>
  </conditionalFormatting>
  <conditionalFormatting sqref="AL30">
    <cfRule type="cellIs" dxfId="7520" priority="740" operator="lessThan">
      <formula>$C$4</formula>
    </cfRule>
  </conditionalFormatting>
  <conditionalFormatting sqref="AL31">
    <cfRule type="cellIs" dxfId="7519" priority="741" operator="lessThan">
      <formula>$C$4</formula>
    </cfRule>
  </conditionalFormatting>
  <conditionalFormatting sqref="AL32">
    <cfRule type="cellIs" dxfId="7518" priority="742" operator="lessThan">
      <formula>$C$4</formula>
    </cfRule>
  </conditionalFormatting>
  <conditionalFormatting sqref="AL33">
    <cfRule type="cellIs" dxfId="7517" priority="743" operator="lessThan">
      <formula>$C$4</formula>
    </cfRule>
  </conditionalFormatting>
  <conditionalFormatting sqref="AL34">
    <cfRule type="cellIs" dxfId="7516" priority="744" operator="lessThan">
      <formula>$C$4</formula>
    </cfRule>
  </conditionalFormatting>
  <conditionalFormatting sqref="AL35">
    <cfRule type="cellIs" dxfId="7515" priority="745" operator="lessThan">
      <formula>$C$4</formula>
    </cfRule>
  </conditionalFormatting>
  <conditionalFormatting sqref="AL36">
    <cfRule type="cellIs" dxfId="7514" priority="746" operator="lessThan">
      <formula>$C$4</formula>
    </cfRule>
  </conditionalFormatting>
  <conditionalFormatting sqref="AL37">
    <cfRule type="cellIs" dxfId="7513" priority="747" operator="lessThan">
      <formula>$C$4</formula>
    </cfRule>
  </conditionalFormatting>
  <conditionalFormatting sqref="AL38">
    <cfRule type="cellIs" dxfId="7512" priority="748" operator="lessThan">
      <formula>$C$4</formula>
    </cfRule>
  </conditionalFormatting>
  <conditionalFormatting sqref="AL39">
    <cfRule type="cellIs" dxfId="7511" priority="749" operator="lessThan">
      <formula>$C$4</formula>
    </cfRule>
  </conditionalFormatting>
  <conditionalFormatting sqref="AL40">
    <cfRule type="cellIs" dxfId="7510" priority="750" operator="lessThan">
      <formula>$C$4</formula>
    </cfRule>
  </conditionalFormatting>
  <conditionalFormatting sqref="AL41">
    <cfRule type="cellIs" dxfId="7509" priority="751" operator="lessThan">
      <formula>$C$4</formula>
    </cfRule>
  </conditionalFormatting>
  <conditionalFormatting sqref="AL42">
    <cfRule type="cellIs" dxfId="7508" priority="752" operator="lessThan">
      <formula>$C$4</formula>
    </cfRule>
  </conditionalFormatting>
  <conditionalFormatting sqref="AL43">
    <cfRule type="cellIs" dxfId="7507" priority="753" operator="lessThan">
      <formula>$C$4</formula>
    </cfRule>
  </conditionalFormatting>
  <conditionalFormatting sqref="AL44">
    <cfRule type="cellIs" dxfId="7506" priority="754" operator="lessThan">
      <formula>$C$4</formula>
    </cfRule>
  </conditionalFormatting>
  <conditionalFormatting sqref="AL45">
    <cfRule type="cellIs" dxfId="7505" priority="755" operator="lessThan">
      <formula>$C$4</formula>
    </cfRule>
  </conditionalFormatting>
  <conditionalFormatting sqref="AL46">
    <cfRule type="cellIs" dxfId="7504" priority="756" operator="lessThan">
      <formula>$C$4</formula>
    </cfRule>
  </conditionalFormatting>
  <conditionalFormatting sqref="AL47">
    <cfRule type="cellIs" dxfId="7503" priority="757" operator="lessThan">
      <formula>$C$4</formula>
    </cfRule>
  </conditionalFormatting>
  <conditionalFormatting sqref="AL48">
    <cfRule type="cellIs" dxfId="7502" priority="758" operator="lessThan">
      <formula>$C$4</formula>
    </cfRule>
  </conditionalFormatting>
  <conditionalFormatting sqref="AL49">
    <cfRule type="cellIs" dxfId="7501" priority="759" operator="lessThan">
      <formula>$C$4</formula>
    </cfRule>
  </conditionalFormatting>
  <conditionalFormatting sqref="AL50">
    <cfRule type="cellIs" dxfId="7500" priority="760" operator="lessThan">
      <formula>$C$4</formula>
    </cfRule>
  </conditionalFormatting>
  <conditionalFormatting sqref="AM11">
    <cfRule type="cellIs" dxfId="7499" priority="761" operator="lessThan">
      <formula>$C$4</formula>
    </cfRule>
  </conditionalFormatting>
  <conditionalFormatting sqref="AM12">
    <cfRule type="cellIs" dxfId="7498" priority="762" operator="lessThan">
      <formula>$C$4</formula>
    </cfRule>
  </conditionalFormatting>
  <conditionalFormatting sqref="AM13">
    <cfRule type="cellIs" dxfId="7497" priority="763" operator="lessThan">
      <formula>$C$4</formula>
    </cfRule>
  </conditionalFormatting>
  <conditionalFormatting sqref="AM14">
    <cfRule type="cellIs" dxfId="7496" priority="764" operator="lessThan">
      <formula>$C$4</formula>
    </cfRule>
  </conditionalFormatting>
  <conditionalFormatting sqref="AM15">
    <cfRule type="cellIs" dxfId="7495" priority="765" operator="lessThan">
      <formula>$C$4</formula>
    </cfRule>
  </conditionalFormatting>
  <conditionalFormatting sqref="AM16">
    <cfRule type="cellIs" dxfId="7494" priority="766" operator="lessThan">
      <formula>$C$4</formula>
    </cfRule>
  </conditionalFormatting>
  <conditionalFormatting sqref="AM17">
    <cfRule type="cellIs" dxfId="7493" priority="767" operator="lessThan">
      <formula>$C$4</formula>
    </cfRule>
  </conditionalFormatting>
  <conditionalFormatting sqref="AM18">
    <cfRule type="cellIs" dxfId="7492" priority="768" operator="lessThan">
      <formula>$C$4</formula>
    </cfRule>
  </conditionalFormatting>
  <conditionalFormatting sqref="AM19">
    <cfRule type="cellIs" dxfId="7491" priority="769" operator="lessThan">
      <formula>$C$4</formula>
    </cfRule>
  </conditionalFormatting>
  <conditionalFormatting sqref="AM20">
    <cfRule type="cellIs" dxfId="7490" priority="770" operator="lessThan">
      <formula>$C$4</formula>
    </cfRule>
  </conditionalFormatting>
  <conditionalFormatting sqref="AM21">
    <cfRule type="cellIs" dxfId="7489" priority="771" operator="lessThan">
      <formula>$C$4</formula>
    </cfRule>
  </conditionalFormatting>
  <conditionalFormatting sqref="AM22">
    <cfRule type="cellIs" dxfId="7488" priority="772" operator="lessThan">
      <formula>$C$4</formula>
    </cfRule>
  </conditionalFormatting>
  <conditionalFormatting sqref="AM23">
    <cfRule type="cellIs" dxfId="7487" priority="773" operator="lessThan">
      <formula>$C$4</formula>
    </cfRule>
  </conditionalFormatting>
  <conditionalFormatting sqref="AM24">
    <cfRule type="cellIs" dxfId="7486" priority="774" operator="lessThan">
      <formula>$C$4</formula>
    </cfRule>
  </conditionalFormatting>
  <conditionalFormatting sqref="AM25">
    <cfRule type="cellIs" dxfId="7485" priority="775" operator="lessThan">
      <formula>$C$4</formula>
    </cfRule>
  </conditionalFormatting>
  <conditionalFormatting sqref="AM26">
    <cfRule type="cellIs" dxfId="7484" priority="776" operator="lessThan">
      <formula>$C$4</formula>
    </cfRule>
  </conditionalFormatting>
  <conditionalFormatting sqref="AM27">
    <cfRule type="cellIs" dxfId="7483" priority="777" operator="lessThan">
      <formula>$C$4</formula>
    </cfRule>
  </conditionalFormatting>
  <conditionalFormatting sqref="AM28">
    <cfRule type="cellIs" dxfId="7482" priority="778" operator="lessThan">
      <formula>$C$4</formula>
    </cfRule>
  </conditionalFormatting>
  <conditionalFormatting sqref="AM29">
    <cfRule type="cellIs" dxfId="7481" priority="779" operator="lessThan">
      <formula>$C$4</formula>
    </cfRule>
  </conditionalFormatting>
  <conditionalFormatting sqref="AM30">
    <cfRule type="cellIs" dxfId="7480" priority="780" operator="lessThan">
      <formula>$C$4</formula>
    </cfRule>
  </conditionalFormatting>
  <conditionalFormatting sqref="AM31">
    <cfRule type="cellIs" dxfId="7479" priority="781" operator="lessThan">
      <formula>$C$4</formula>
    </cfRule>
  </conditionalFormatting>
  <conditionalFormatting sqref="AM32">
    <cfRule type="cellIs" dxfId="7478" priority="782" operator="lessThan">
      <formula>$C$4</formula>
    </cfRule>
  </conditionalFormatting>
  <conditionalFormatting sqref="AM33">
    <cfRule type="cellIs" dxfId="7477" priority="783" operator="lessThan">
      <formula>$C$4</formula>
    </cfRule>
  </conditionalFormatting>
  <conditionalFormatting sqref="AM34">
    <cfRule type="cellIs" dxfId="7476" priority="784" operator="lessThan">
      <formula>$C$4</formula>
    </cfRule>
  </conditionalFormatting>
  <conditionalFormatting sqref="AM35">
    <cfRule type="cellIs" dxfId="7475" priority="785" operator="lessThan">
      <formula>$C$4</formula>
    </cfRule>
  </conditionalFormatting>
  <conditionalFormatting sqref="AM36">
    <cfRule type="cellIs" dxfId="7474" priority="786" operator="lessThan">
      <formula>$C$4</formula>
    </cfRule>
  </conditionalFormatting>
  <conditionalFormatting sqref="AM37">
    <cfRule type="cellIs" dxfId="7473" priority="787" operator="lessThan">
      <formula>$C$4</formula>
    </cfRule>
  </conditionalFormatting>
  <conditionalFormatting sqref="AM38">
    <cfRule type="cellIs" dxfId="7472" priority="788" operator="lessThan">
      <formula>$C$4</formula>
    </cfRule>
  </conditionalFormatting>
  <conditionalFormatting sqref="AM39">
    <cfRule type="cellIs" dxfId="7471" priority="789" operator="lessThan">
      <formula>$C$4</formula>
    </cfRule>
  </conditionalFormatting>
  <conditionalFormatting sqref="AM40">
    <cfRule type="cellIs" dxfId="7470" priority="790" operator="lessThan">
      <formula>$C$4</formula>
    </cfRule>
  </conditionalFormatting>
  <conditionalFormatting sqref="AM41">
    <cfRule type="cellIs" dxfId="7469" priority="791" operator="lessThan">
      <formula>$C$4</formula>
    </cfRule>
  </conditionalFormatting>
  <conditionalFormatting sqref="AM42">
    <cfRule type="cellIs" dxfId="7468" priority="792" operator="lessThan">
      <formula>$C$4</formula>
    </cfRule>
  </conditionalFormatting>
  <conditionalFormatting sqref="AM43">
    <cfRule type="cellIs" dxfId="7467" priority="793" operator="lessThan">
      <formula>$C$4</formula>
    </cfRule>
  </conditionalFormatting>
  <conditionalFormatting sqref="AM44">
    <cfRule type="cellIs" dxfId="7466" priority="794" operator="lessThan">
      <formula>$C$4</formula>
    </cfRule>
  </conditionalFormatting>
  <conditionalFormatting sqref="AM45">
    <cfRule type="cellIs" dxfId="7465" priority="795" operator="lessThan">
      <formula>$C$4</formula>
    </cfRule>
  </conditionalFormatting>
  <conditionalFormatting sqref="AM46">
    <cfRule type="cellIs" dxfId="7464" priority="796" operator="lessThan">
      <formula>$C$4</formula>
    </cfRule>
  </conditionalFormatting>
  <conditionalFormatting sqref="AM47">
    <cfRule type="cellIs" dxfId="7463" priority="797" operator="lessThan">
      <formula>$C$4</formula>
    </cfRule>
  </conditionalFormatting>
  <conditionalFormatting sqref="AM48">
    <cfRule type="cellIs" dxfId="7462" priority="798" operator="lessThan">
      <formula>$C$4</formula>
    </cfRule>
  </conditionalFormatting>
  <conditionalFormatting sqref="AM49">
    <cfRule type="cellIs" dxfId="7461" priority="799" operator="lessThan">
      <formula>$C$4</formula>
    </cfRule>
  </conditionalFormatting>
  <conditionalFormatting sqref="AM50">
    <cfRule type="cellIs" dxfId="7460" priority="800" operator="lessThan">
      <formula>$C$4</formula>
    </cfRule>
  </conditionalFormatting>
  <conditionalFormatting sqref="AN11">
    <cfRule type="cellIs" dxfId="7459" priority="801" operator="lessThan">
      <formula>$C$4</formula>
    </cfRule>
  </conditionalFormatting>
  <conditionalFormatting sqref="AN12">
    <cfRule type="cellIs" dxfId="7458" priority="802" operator="lessThan">
      <formula>$C$4</formula>
    </cfRule>
  </conditionalFormatting>
  <conditionalFormatting sqref="AN13">
    <cfRule type="cellIs" dxfId="7457" priority="803" operator="lessThan">
      <formula>$C$4</formula>
    </cfRule>
  </conditionalFormatting>
  <conditionalFormatting sqref="AN14">
    <cfRule type="cellIs" dxfId="7456" priority="804" operator="lessThan">
      <formula>$C$4</formula>
    </cfRule>
  </conditionalFormatting>
  <conditionalFormatting sqref="AN15">
    <cfRule type="cellIs" dxfId="7455" priority="805" operator="lessThan">
      <formula>$C$4</formula>
    </cfRule>
  </conditionalFormatting>
  <conditionalFormatting sqref="AN16">
    <cfRule type="cellIs" dxfId="7454" priority="806" operator="lessThan">
      <formula>$C$4</formula>
    </cfRule>
  </conditionalFormatting>
  <conditionalFormatting sqref="AN17">
    <cfRule type="cellIs" dxfId="7453" priority="807" operator="lessThan">
      <formula>$C$4</formula>
    </cfRule>
  </conditionalFormatting>
  <conditionalFormatting sqref="AN18">
    <cfRule type="cellIs" dxfId="7452" priority="808" operator="lessThan">
      <formula>$C$4</formula>
    </cfRule>
  </conditionalFormatting>
  <conditionalFormatting sqref="AN19">
    <cfRule type="cellIs" dxfId="7451" priority="809" operator="lessThan">
      <formula>$C$4</formula>
    </cfRule>
  </conditionalFormatting>
  <conditionalFormatting sqref="AN20">
    <cfRule type="cellIs" dxfId="7450" priority="810" operator="lessThan">
      <formula>$C$4</formula>
    </cfRule>
  </conditionalFormatting>
  <conditionalFormatting sqref="AN21">
    <cfRule type="cellIs" dxfId="7449" priority="811" operator="lessThan">
      <formula>$C$4</formula>
    </cfRule>
  </conditionalFormatting>
  <conditionalFormatting sqref="AN22">
    <cfRule type="cellIs" dxfId="7448" priority="812" operator="lessThan">
      <formula>$C$4</formula>
    </cfRule>
  </conditionalFormatting>
  <conditionalFormatting sqref="AN23">
    <cfRule type="cellIs" dxfId="7447" priority="813" operator="lessThan">
      <formula>$C$4</formula>
    </cfRule>
  </conditionalFormatting>
  <conditionalFormatting sqref="AN24">
    <cfRule type="cellIs" dxfId="7446" priority="814" operator="lessThan">
      <formula>$C$4</formula>
    </cfRule>
  </conditionalFormatting>
  <conditionalFormatting sqref="AN25">
    <cfRule type="cellIs" dxfId="7445" priority="815" operator="lessThan">
      <formula>$C$4</formula>
    </cfRule>
  </conditionalFormatting>
  <conditionalFormatting sqref="AN26">
    <cfRule type="cellIs" dxfId="7444" priority="816" operator="lessThan">
      <formula>$C$4</formula>
    </cfRule>
  </conditionalFormatting>
  <conditionalFormatting sqref="AN27">
    <cfRule type="cellIs" dxfId="7443" priority="817" operator="lessThan">
      <formula>$C$4</formula>
    </cfRule>
  </conditionalFormatting>
  <conditionalFormatting sqref="AN28">
    <cfRule type="cellIs" dxfId="7442" priority="818" operator="lessThan">
      <formula>$C$4</formula>
    </cfRule>
  </conditionalFormatting>
  <conditionalFormatting sqref="AN29">
    <cfRule type="cellIs" dxfId="7441" priority="819" operator="lessThan">
      <formula>$C$4</formula>
    </cfRule>
  </conditionalFormatting>
  <conditionalFormatting sqref="AN30">
    <cfRule type="cellIs" dxfId="7440" priority="820" operator="lessThan">
      <formula>$C$4</formula>
    </cfRule>
  </conditionalFormatting>
  <conditionalFormatting sqref="AN31">
    <cfRule type="cellIs" dxfId="7439" priority="821" operator="lessThan">
      <formula>$C$4</formula>
    </cfRule>
  </conditionalFormatting>
  <conditionalFormatting sqref="AN32">
    <cfRule type="cellIs" dxfId="7438" priority="822" operator="lessThan">
      <formula>$C$4</formula>
    </cfRule>
  </conditionalFormatting>
  <conditionalFormatting sqref="AN33">
    <cfRule type="cellIs" dxfId="7437" priority="823" operator="lessThan">
      <formula>$C$4</formula>
    </cfRule>
  </conditionalFormatting>
  <conditionalFormatting sqref="AN34">
    <cfRule type="cellIs" dxfId="7436" priority="824" operator="lessThan">
      <formula>$C$4</formula>
    </cfRule>
  </conditionalFormatting>
  <conditionalFormatting sqref="AN35">
    <cfRule type="cellIs" dxfId="7435" priority="825" operator="lessThan">
      <formula>$C$4</formula>
    </cfRule>
  </conditionalFormatting>
  <conditionalFormatting sqref="AN36">
    <cfRule type="cellIs" dxfId="7434" priority="826" operator="lessThan">
      <formula>$C$4</formula>
    </cfRule>
  </conditionalFormatting>
  <conditionalFormatting sqref="AN37">
    <cfRule type="cellIs" dxfId="7433" priority="827" operator="lessThan">
      <formula>$C$4</formula>
    </cfRule>
  </conditionalFormatting>
  <conditionalFormatting sqref="AN38">
    <cfRule type="cellIs" dxfId="7432" priority="828" operator="lessThan">
      <formula>$C$4</formula>
    </cfRule>
  </conditionalFormatting>
  <conditionalFormatting sqref="AN39">
    <cfRule type="cellIs" dxfId="7431" priority="829" operator="lessThan">
      <formula>$C$4</formula>
    </cfRule>
  </conditionalFormatting>
  <conditionalFormatting sqref="AN40">
    <cfRule type="cellIs" dxfId="7430" priority="830" operator="lessThan">
      <formula>$C$4</formula>
    </cfRule>
  </conditionalFormatting>
  <conditionalFormatting sqref="AN41">
    <cfRule type="cellIs" dxfId="7429" priority="831" operator="lessThan">
      <formula>$C$4</formula>
    </cfRule>
  </conditionalFormatting>
  <conditionalFormatting sqref="AN42">
    <cfRule type="cellIs" dxfId="7428" priority="832" operator="lessThan">
      <formula>$C$4</formula>
    </cfRule>
  </conditionalFormatting>
  <conditionalFormatting sqref="AN43">
    <cfRule type="cellIs" dxfId="7427" priority="833" operator="lessThan">
      <formula>$C$4</formula>
    </cfRule>
  </conditionalFormatting>
  <conditionalFormatting sqref="AN44">
    <cfRule type="cellIs" dxfId="7426" priority="834" operator="lessThan">
      <formula>$C$4</formula>
    </cfRule>
  </conditionalFormatting>
  <conditionalFormatting sqref="AN45">
    <cfRule type="cellIs" dxfId="7425" priority="835" operator="lessThan">
      <formula>$C$4</formula>
    </cfRule>
  </conditionalFormatting>
  <conditionalFormatting sqref="AN46">
    <cfRule type="cellIs" dxfId="7424" priority="836" operator="lessThan">
      <formula>$C$4</formula>
    </cfRule>
  </conditionalFormatting>
  <conditionalFormatting sqref="AN47">
    <cfRule type="cellIs" dxfId="7423" priority="837" operator="lessThan">
      <formula>$C$4</formula>
    </cfRule>
  </conditionalFormatting>
  <conditionalFormatting sqref="AN48">
    <cfRule type="cellIs" dxfId="7422" priority="838" operator="lessThan">
      <formula>$C$4</formula>
    </cfRule>
  </conditionalFormatting>
  <conditionalFormatting sqref="AN49">
    <cfRule type="cellIs" dxfId="7421" priority="839" operator="lessThan">
      <formula>$C$4</formula>
    </cfRule>
  </conditionalFormatting>
  <conditionalFormatting sqref="AN50">
    <cfRule type="cellIs" dxfId="7420" priority="840" operator="lessThan">
      <formula>$C$4</formula>
    </cfRule>
  </conditionalFormatting>
  <conditionalFormatting sqref="AO11">
    <cfRule type="cellIs" dxfId="7419" priority="841" operator="lessThan">
      <formula>$C$4</formula>
    </cfRule>
  </conditionalFormatting>
  <conditionalFormatting sqref="AO12">
    <cfRule type="cellIs" dxfId="7418" priority="842" operator="lessThan">
      <formula>$C$4</formula>
    </cfRule>
  </conditionalFormatting>
  <conditionalFormatting sqref="AO13">
    <cfRule type="cellIs" dxfId="7417" priority="843" operator="lessThan">
      <formula>$C$4</formula>
    </cfRule>
  </conditionalFormatting>
  <conditionalFormatting sqref="AO14">
    <cfRule type="cellIs" dxfId="7416" priority="844" operator="lessThan">
      <formula>$C$4</formula>
    </cfRule>
  </conditionalFormatting>
  <conditionalFormatting sqref="AO15">
    <cfRule type="cellIs" dxfId="7415" priority="845" operator="lessThan">
      <formula>$C$4</formula>
    </cfRule>
  </conditionalFormatting>
  <conditionalFormatting sqref="AO16">
    <cfRule type="cellIs" dxfId="7414" priority="846" operator="lessThan">
      <formula>$C$4</formula>
    </cfRule>
  </conditionalFormatting>
  <conditionalFormatting sqref="AO17">
    <cfRule type="cellIs" dxfId="7413" priority="847" operator="lessThan">
      <formula>$C$4</formula>
    </cfRule>
  </conditionalFormatting>
  <conditionalFormatting sqref="AO18">
    <cfRule type="cellIs" dxfId="7412" priority="848" operator="lessThan">
      <formula>$C$4</formula>
    </cfRule>
  </conditionalFormatting>
  <conditionalFormatting sqref="AO19">
    <cfRule type="cellIs" dxfId="7411" priority="849" operator="lessThan">
      <formula>$C$4</formula>
    </cfRule>
  </conditionalFormatting>
  <conditionalFormatting sqref="AO20">
    <cfRule type="cellIs" dxfId="7410" priority="850" operator="lessThan">
      <formula>$C$4</formula>
    </cfRule>
  </conditionalFormatting>
  <conditionalFormatting sqref="AO21">
    <cfRule type="cellIs" dxfId="7409" priority="851" operator="lessThan">
      <formula>$C$4</formula>
    </cfRule>
  </conditionalFormatting>
  <conditionalFormatting sqref="AO22">
    <cfRule type="cellIs" dxfId="7408" priority="852" operator="lessThan">
      <formula>$C$4</formula>
    </cfRule>
  </conditionalFormatting>
  <conditionalFormatting sqref="AO23">
    <cfRule type="cellIs" dxfId="7407" priority="853" operator="lessThan">
      <formula>$C$4</formula>
    </cfRule>
  </conditionalFormatting>
  <conditionalFormatting sqref="AO24">
    <cfRule type="cellIs" dxfId="7406" priority="854" operator="lessThan">
      <formula>$C$4</formula>
    </cfRule>
  </conditionalFormatting>
  <conditionalFormatting sqref="AO25">
    <cfRule type="cellIs" dxfId="7405" priority="855" operator="lessThan">
      <formula>$C$4</formula>
    </cfRule>
  </conditionalFormatting>
  <conditionalFormatting sqref="AO26">
    <cfRule type="cellIs" dxfId="7404" priority="856" operator="lessThan">
      <formula>$C$4</formula>
    </cfRule>
  </conditionalFormatting>
  <conditionalFormatting sqref="AO27">
    <cfRule type="cellIs" dxfId="7403" priority="857" operator="lessThan">
      <formula>$C$4</formula>
    </cfRule>
  </conditionalFormatting>
  <conditionalFormatting sqref="AO28">
    <cfRule type="cellIs" dxfId="7402" priority="858" operator="lessThan">
      <formula>$C$4</formula>
    </cfRule>
  </conditionalFormatting>
  <conditionalFormatting sqref="AO29">
    <cfRule type="cellIs" dxfId="7401" priority="859" operator="lessThan">
      <formula>$C$4</formula>
    </cfRule>
  </conditionalFormatting>
  <conditionalFormatting sqref="AO30">
    <cfRule type="cellIs" dxfId="7400" priority="860" operator="lessThan">
      <formula>$C$4</formula>
    </cfRule>
  </conditionalFormatting>
  <conditionalFormatting sqref="AO31">
    <cfRule type="cellIs" dxfId="7399" priority="861" operator="lessThan">
      <formula>$C$4</formula>
    </cfRule>
  </conditionalFormatting>
  <conditionalFormatting sqref="AO32">
    <cfRule type="cellIs" dxfId="7398" priority="862" operator="lessThan">
      <formula>$C$4</formula>
    </cfRule>
  </conditionalFormatting>
  <conditionalFormatting sqref="AO33">
    <cfRule type="cellIs" dxfId="7397" priority="863" operator="lessThan">
      <formula>$C$4</formula>
    </cfRule>
  </conditionalFormatting>
  <conditionalFormatting sqref="AO34">
    <cfRule type="cellIs" dxfId="7396" priority="864" operator="lessThan">
      <formula>$C$4</formula>
    </cfRule>
  </conditionalFormatting>
  <conditionalFormatting sqref="AO35">
    <cfRule type="cellIs" dxfId="7395" priority="865" operator="lessThan">
      <formula>$C$4</formula>
    </cfRule>
  </conditionalFormatting>
  <conditionalFormatting sqref="AO36">
    <cfRule type="cellIs" dxfId="7394" priority="866" operator="lessThan">
      <formula>$C$4</formula>
    </cfRule>
  </conditionalFormatting>
  <conditionalFormatting sqref="AO37">
    <cfRule type="cellIs" dxfId="7393" priority="867" operator="lessThan">
      <formula>$C$4</formula>
    </cfRule>
  </conditionalFormatting>
  <conditionalFormatting sqref="AO38">
    <cfRule type="cellIs" dxfId="7392" priority="868" operator="lessThan">
      <formula>$C$4</formula>
    </cfRule>
  </conditionalFormatting>
  <conditionalFormatting sqref="AO39">
    <cfRule type="cellIs" dxfId="7391" priority="869" operator="lessThan">
      <formula>$C$4</formula>
    </cfRule>
  </conditionalFormatting>
  <conditionalFormatting sqref="AO40">
    <cfRule type="cellIs" dxfId="7390" priority="870" operator="lessThan">
      <formula>$C$4</formula>
    </cfRule>
  </conditionalFormatting>
  <conditionalFormatting sqref="AO41">
    <cfRule type="cellIs" dxfId="7389" priority="871" operator="lessThan">
      <formula>$C$4</formula>
    </cfRule>
  </conditionalFormatting>
  <conditionalFormatting sqref="AO42">
    <cfRule type="cellIs" dxfId="7388" priority="872" operator="lessThan">
      <formula>$C$4</formula>
    </cfRule>
  </conditionalFormatting>
  <conditionalFormatting sqref="AO43">
    <cfRule type="cellIs" dxfId="7387" priority="873" operator="lessThan">
      <formula>$C$4</formula>
    </cfRule>
  </conditionalFormatting>
  <conditionalFormatting sqref="AO44">
    <cfRule type="cellIs" dxfId="7386" priority="874" operator="lessThan">
      <formula>$C$4</formula>
    </cfRule>
  </conditionalFormatting>
  <conditionalFormatting sqref="AO45">
    <cfRule type="cellIs" dxfId="7385" priority="875" operator="lessThan">
      <formula>$C$4</formula>
    </cfRule>
  </conditionalFormatting>
  <conditionalFormatting sqref="AO46">
    <cfRule type="cellIs" dxfId="7384" priority="876" operator="lessThan">
      <formula>$C$4</formula>
    </cfRule>
  </conditionalFormatting>
  <conditionalFormatting sqref="AO47">
    <cfRule type="cellIs" dxfId="7383" priority="877" operator="lessThan">
      <formula>$C$4</formula>
    </cfRule>
  </conditionalFormatting>
  <conditionalFormatting sqref="AO48">
    <cfRule type="cellIs" dxfId="7382" priority="878" operator="lessThan">
      <formula>$C$4</formula>
    </cfRule>
  </conditionalFormatting>
  <conditionalFormatting sqref="AO49">
    <cfRule type="cellIs" dxfId="7381" priority="879" operator="lessThan">
      <formula>$C$4</formula>
    </cfRule>
  </conditionalFormatting>
  <conditionalFormatting sqref="AO50">
    <cfRule type="cellIs" dxfId="7380" priority="880" operator="lessThan">
      <formula>$C$4</formula>
    </cfRule>
  </conditionalFormatting>
  <conditionalFormatting sqref="AP11">
    <cfRule type="cellIs" dxfId="7379" priority="881" operator="lessThan">
      <formula>$C$4</formula>
    </cfRule>
  </conditionalFormatting>
  <conditionalFormatting sqref="AP12">
    <cfRule type="cellIs" dxfId="7378" priority="882" operator="lessThan">
      <formula>$C$4</formula>
    </cfRule>
  </conditionalFormatting>
  <conditionalFormatting sqref="AP13">
    <cfRule type="cellIs" dxfId="7377" priority="883" operator="lessThan">
      <formula>$C$4</formula>
    </cfRule>
  </conditionalFormatting>
  <conditionalFormatting sqref="AP14">
    <cfRule type="cellIs" dxfId="7376" priority="884" operator="lessThan">
      <formula>$C$4</formula>
    </cfRule>
  </conditionalFormatting>
  <conditionalFormatting sqref="AP15">
    <cfRule type="cellIs" dxfId="7375" priority="885" operator="lessThan">
      <formula>$C$4</formula>
    </cfRule>
  </conditionalFormatting>
  <conditionalFormatting sqref="AP16">
    <cfRule type="cellIs" dxfId="7374" priority="886" operator="lessThan">
      <formula>$C$4</formula>
    </cfRule>
  </conditionalFormatting>
  <conditionalFormatting sqref="AP17">
    <cfRule type="cellIs" dxfId="7373" priority="887" operator="lessThan">
      <formula>$C$4</formula>
    </cfRule>
  </conditionalFormatting>
  <conditionalFormatting sqref="AP18">
    <cfRule type="cellIs" dxfId="7372" priority="888" operator="lessThan">
      <formula>$C$4</formula>
    </cfRule>
  </conditionalFormatting>
  <conditionalFormatting sqref="AP19">
    <cfRule type="cellIs" dxfId="7371" priority="889" operator="lessThan">
      <formula>$C$4</formula>
    </cfRule>
  </conditionalFormatting>
  <conditionalFormatting sqref="AP20">
    <cfRule type="cellIs" dxfId="7370" priority="890" operator="lessThan">
      <formula>$C$4</formula>
    </cfRule>
  </conditionalFormatting>
  <conditionalFormatting sqref="AP21">
    <cfRule type="cellIs" dxfId="7369" priority="891" operator="lessThan">
      <formula>$C$4</formula>
    </cfRule>
  </conditionalFormatting>
  <conditionalFormatting sqref="AP22">
    <cfRule type="cellIs" dxfId="7368" priority="892" operator="lessThan">
      <formula>$C$4</formula>
    </cfRule>
  </conditionalFormatting>
  <conditionalFormatting sqref="AP23">
    <cfRule type="cellIs" dxfId="7367" priority="893" operator="lessThan">
      <formula>$C$4</formula>
    </cfRule>
  </conditionalFormatting>
  <conditionalFormatting sqref="AP24">
    <cfRule type="cellIs" dxfId="7366" priority="894" operator="lessThan">
      <formula>$C$4</formula>
    </cfRule>
  </conditionalFormatting>
  <conditionalFormatting sqref="AP25">
    <cfRule type="cellIs" dxfId="7365" priority="895" operator="lessThan">
      <formula>$C$4</formula>
    </cfRule>
  </conditionalFormatting>
  <conditionalFormatting sqref="AP26">
    <cfRule type="cellIs" dxfId="7364" priority="896" operator="lessThan">
      <formula>$C$4</formula>
    </cfRule>
  </conditionalFormatting>
  <conditionalFormatting sqref="AP27">
    <cfRule type="cellIs" dxfId="7363" priority="897" operator="lessThan">
      <formula>$C$4</formula>
    </cfRule>
  </conditionalFormatting>
  <conditionalFormatting sqref="AP28">
    <cfRule type="cellIs" dxfId="7362" priority="898" operator="lessThan">
      <formula>$C$4</formula>
    </cfRule>
  </conditionalFormatting>
  <conditionalFormatting sqref="AP29">
    <cfRule type="cellIs" dxfId="7361" priority="899" operator="lessThan">
      <formula>$C$4</formula>
    </cfRule>
  </conditionalFormatting>
  <conditionalFormatting sqref="AP30">
    <cfRule type="cellIs" dxfId="7360" priority="900" operator="lessThan">
      <formula>$C$4</formula>
    </cfRule>
  </conditionalFormatting>
  <conditionalFormatting sqref="AP31">
    <cfRule type="cellIs" dxfId="7359" priority="901" operator="lessThan">
      <formula>$C$4</formula>
    </cfRule>
  </conditionalFormatting>
  <conditionalFormatting sqref="AP32">
    <cfRule type="cellIs" dxfId="7358" priority="902" operator="lessThan">
      <formula>$C$4</formula>
    </cfRule>
  </conditionalFormatting>
  <conditionalFormatting sqref="AP33">
    <cfRule type="cellIs" dxfId="7357" priority="903" operator="lessThan">
      <formula>$C$4</formula>
    </cfRule>
  </conditionalFormatting>
  <conditionalFormatting sqref="AP34">
    <cfRule type="cellIs" dxfId="7356" priority="904" operator="lessThan">
      <formula>$C$4</formula>
    </cfRule>
  </conditionalFormatting>
  <conditionalFormatting sqref="AP35">
    <cfRule type="cellIs" dxfId="7355" priority="905" operator="lessThan">
      <formula>$C$4</formula>
    </cfRule>
  </conditionalFormatting>
  <conditionalFormatting sqref="AP36">
    <cfRule type="cellIs" dxfId="7354" priority="906" operator="lessThan">
      <formula>$C$4</formula>
    </cfRule>
  </conditionalFormatting>
  <conditionalFormatting sqref="AP37">
    <cfRule type="cellIs" dxfId="7353" priority="907" operator="lessThan">
      <formula>$C$4</formula>
    </cfRule>
  </conditionalFormatting>
  <conditionalFormatting sqref="AP38">
    <cfRule type="cellIs" dxfId="7352" priority="908" operator="lessThan">
      <formula>$C$4</formula>
    </cfRule>
  </conditionalFormatting>
  <conditionalFormatting sqref="AP39">
    <cfRule type="cellIs" dxfId="7351" priority="909" operator="lessThan">
      <formula>$C$4</formula>
    </cfRule>
  </conditionalFormatting>
  <conditionalFormatting sqref="AP40">
    <cfRule type="cellIs" dxfId="7350" priority="910" operator="lessThan">
      <formula>$C$4</formula>
    </cfRule>
  </conditionalFormatting>
  <conditionalFormatting sqref="AP41">
    <cfRule type="cellIs" dxfId="7349" priority="911" operator="lessThan">
      <formula>$C$4</formula>
    </cfRule>
  </conditionalFormatting>
  <conditionalFormatting sqref="AP42">
    <cfRule type="cellIs" dxfId="7348" priority="912" operator="lessThan">
      <formula>$C$4</formula>
    </cfRule>
  </conditionalFormatting>
  <conditionalFormatting sqref="AP43">
    <cfRule type="cellIs" dxfId="7347" priority="913" operator="lessThan">
      <formula>$C$4</formula>
    </cfRule>
  </conditionalFormatting>
  <conditionalFormatting sqref="AP44">
    <cfRule type="cellIs" dxfId="7346" priority="914" operator="lessThan">
      <formula>$C$4</formula>
    </cfRule>
  </conditionalFormatting>
  <conditionalFormatting sqref="AP45">
    <cfRule type="cellIs" dxfId="7345" priority="915" operator="lessThan">
      <formula>$C$4</formula>
    </cfRule>
  </conditionalFormatting>
  <conditionalFormatting sqref="AP46">
    <cfRule type="cellIs" dxfId="7344" priority="916" operator="lessThan">
      <formula>$C$4</formula>
    </cfRule>
  </conditionalFormatting>
  <conditionalFormatting sqref="AP47">
    <cfRule type="cellIs" dxfId="7343" priority="917" operator="lessThan">
      <formula>$C$4</formula>
    </cfRule>
  </conditionalFormatting>
  <conditionalFormatting sqref="AP48">
    <cfRule type="cellIs" dxfId="7342" priority="918" operator="lessThan">
      <formula>$C$4</formula>
    </cfRule>
  </conditionalFormatting>
  <conditionalFormatting sqref="AP49">
    <cfRule type="cellIs" dxfId="7341" priority="919" operator="lessThan">
      <formula>$C$4</formula>
    </cfRule>
  </conditionalFormatting>
  <conditionalFormatting sqref="AP50">
    <cfRule type="cellIs" dxfId="7340" priority="920" operator="lessThan">
      <formula>$C$4</formula>
    </cfRule>
  </conditionalFormatting>
  <conditionalFormatting sqref="AQ11">
    <cfRule type="cellIs" dxfId="7339" priority="921" operator="lessThan">
      <formula>$C$4</formula>
    </cfRule>
  </conditionalFormatting>
  <conditionalFormatting sqref="AQ12">
    <cfRule type="cellIs" dxfId="7338" priority="922" operator="lessThan">
      <formula>$C$4</formula>
    </cfRule>
  </conditionalFormatting>
  <conditionalFormatting sqref="AQ13">
    <cfRule type="cellIs" dxfId="7337" priority="923" operator="lessThan">
      <formula>$C$4</formula>
    </cfRule>
  </conditionalFormatting>
  <conditionalFormatting sqref="AQ14">
    <cfRule type="cellIs" dxfId="7336" priority="924" operator="lessThan">
      <formula>$C$4</formula>
    </cfRule>
  </conditionalFormatting>
  <conditionalFormatting sqref="AQ15">
    <cfRule type="cellIs" dxfId="7335" priority="925" operator="lessThan">
      <formula>$C$4</formula>
    </cfRule>
  </conditionalFormatting>
  <conditionalFormatting sqref="AQ16">
    <cfRule type="cellIs" dxfId="7334" priority="926" operator="lessThan">
      <formula>$C$4</formula>
    </cfRule>
  </conditionalFormatting>
  <conditionalFormatting sqref="AQ17">
    <cfRule type="cellIs" dxfId="7333" priority="927" operator="lessThan">
      <formula>$C$4</formula>
    </cfRule>
  </conditionalFormatting>
  <conditionalFormatting sqref="AQ18">
    <cfRule type="cellIs" dxfId="7332" priority="928" operator="lessThan">
      <formula>$C$4</formula>
    </cfRule>
  </conditionalFormatting>
  <conditionalFormatting sqref="AQ19">
    <cfRule type="cellIs" dxfId="7331" priority="929" operator="lessThan">
      <formula>$C$4</formula>
    </cfRule>
  </conditionalFormatting>
  <conditionalFormatting sqref="AQ20">
    <cfRule type="cellIs" dxfId="7330" priority="930" operator="lessThan">
      <formula>$C$4</formula>
    </cfRule>
  </conditionalFormatting>
  <conditionalFormatting sqref="AQ21">
    <cfRule type="cellIs" dxfId="7329" priority="931" operator="lessThan">
      <formula>$C$4</formula>
    </cfRule>
  </conditionalFormatting>
  <conditionalFormatting sqref="AQ22">
    <cfRule type="cellIs" dxfId="7328" priority="932" operator="lessThan">
      <formula>$C$4</formula>
    </cfRule>
  </conditionalFormatting>
  <conditionalFormatting sqref="AQ23">
    <cfRule type="cellIs" dxfId="7327" priority="933" operator="lessThan">
      <formula>$C$4</formula>
    </cfRule>
  </conditionalFormatting>
  <conditionalFormatting sqref="AQ24">
    <cfRule type="cellIs" dxfId="7326" priority="934" operator="lessThan">
      <formula>$C$4</formula>
    </cfRule>
  </conditionalFormatting>
  <conditionalFormatting sqref="AQ25">
    <cfRule type="cellIs" dxfId="7325" priority="935" operator="lessThan">
      <formula>$C$4</formula>
    </cfRule>
  </conditionalFormatting>
  <conditionalFormatting sqref="AQ26">
    <cfRule type="cellIs" dxfId="7324" priority="936" operator="lessThan">
      <formula>$C$4</formula>
    </cfRule>
  </conditionalFormatting>
  <conditionalFormatting sqref="AQ27">
    <cfRule type="cellIs" dxfId="7323" priority="937" operator="lessThan">
      <formula>$C$4</formula>
    </cfRule>
  </conditionalFormatting>
  <conditionalFormatting sqref="AQ28">
    <cfRule type="cellIs" dxfId="7322" priority="938" operator="lessThan">
      <formula>$C$4</formula>
    </cfRule>
  </conditionalFormatting>
  <conditionalFormatting sqref="AQ29">
    <cfRule type="cellIs" dxfId="7321" priority="939" operator="lessThan">
      <formula>$C$4</formula>
    </cfRule>
  </conditionalFormatting>
  <conditionalFormatting sqref="AQ30">
    <cfRule type="cellIs" dxfId="7320" priority="940" operator="lessThan">
      <formula>$C$4</formula>
    </cfRule>
  </conditionalFormatting>
  <conditionalFormatting sqref="AQ31">
    <cfRule type="cellIs" dxfId="7319" priority="941" operator="lessThan">
      <formula>$C$4</formula>
    </cfRule>
  </conditionalFormatting>
  <conditionalFormatting sqref="AQ32">
    <cfRule type="cellIs" dxfId="7318" priority="942" operator="lessThan">
      <formula>$C$4</formula>
    </cfRule>
  </conditionalFormatting>
  <conditionalFormatting sqref="AQ33">
    <cfRule type="cellIs" dxfId="7317" priority="943" operator="lessThan">
      <formula>$C$4</formula>
    </cfRule>
  </conditionalFormatting>
  <conditionalFormatting sqref="AQ34">
    <cfRule type="cellIs" dxfId="7316" priority="944" operator="lessThan">
      <formula>$C$4</formula>
    </cfRule>
  </conditionalFormatting>
  <conditionalFormatting sqref="AQ35">
    <cfRule type="cellIs" dxfId="7315" priority="945" operator="lessThan">
      <formula>$C$4</formula>
    </cfRule>
  </conditionalFormatting>
  <conditionalFormatting sqref="AQ36">
    <cfRule type="cellIs" dxfId="7314" priority="946" operator="lessThan">
      <formula>$C$4</formula>
    </cfRule>
  </conditionalFormatting>
  <conditionalFormatting sqref="AQ37">
    <cfRule type="cellIs" dxfId="7313" priority="947" operator="lessThan">
      <formula>$C$4</formula>
    </cfRule>
  </conditionalFormatting>
  <conditionalFormatting sqref="AQ38">
    <cfRule type="cellIs" dxfId="7312" priority="948" operator="lessThan">
      <formula>$C$4</formula>
    </cfRule>
  </conditionalFormatting>
  <conditionalFormatting sqref="AQ39">
    <cfRule type="cellIs" dxfId="7311" priority="949" operator="lessThan">
      <formula>$C$4</formula>
    </cfRule>
  </conditionalFormatting>
  <conditionalFormatting sqref="AQ40">
    <cfRule type="cellIs" dxfId="7310" priority="950" operator="lessThan">
      <formula>$C$4</formula>
    </cfRule>
  </conditionalFormatting>
  <conditionalFormatting sqref="AQ41">
    <cfRule type="cellIs" dxfId="7309" priority="951" operator="lessThan">
      <formula>$C$4</formula>
    </cfRule>
  </conditionalFormatting>
  <conditionalFormatting sqref="AQ42">
    <cfRule type="cellIs" dxfId="7308" priority="952" operator="lessThan">
      <formula>$C$4</formula>
    </cfRule>
  </conditionalFormatting>
  <conditionalFormatting sqref="AQ43">
    <cfRule type="cellIs" dxfId="7307" priority="953" operator="lessThan">
      <formula>$C$4</formula>
    </cfRule>
  </conditionalFormatting>
  <conditionalFormatting sqref="AQ44">
    <cfRule type="cellIs" dxfId="7306" priority="954" operator="lessThan">
      <formula>$C$4</formula>
    </cfRule>
  </conditionalFormatting>
  <conditionalFormatting sqref="AQ45">
    <cfRule type="cellIs" dxfId="7305" priority="955" operator="lessThan">
      <formula>$C$4</formula>
    </cfRule>
  </conditionalFormatting>
  <conditionalFormatting sqref="AQ46">
    <cfRule type="cellIs" dxfId="7304" priority="956" operator="lessThan">
      <formula>$C$4</formula>
    </cfRule>
  </conditionalFormatting>
  <conditionalFormatting sqref="AQ47">
    <cfRule type="cellIs" dxfId="7303" priority="957" operator="lessThan">
      <formula>$C$4</formula>
    </cfRule>
  </conditionalFormatting>
  <conditionalFormatting sqref="AQ48">
    <cfRule type="cellIs" dxfId="7302" priority="958" operator="lessThan">
      <formula>$C$4</formula>
    </cfRule>
  </conditionalFormatting>
  <conditionalFormatting sqref="AQ49">
    <cfRule type="cellIs" dxfId="7301" priority="959" operator="lessThan">
      <formula>$C$4</formula>
    </cfRule>
  </conditionalFormatting>
  <conditionalFormatting sqref="AQ50">
    <cfRule type="cellIs" dxfId="7300" priority="960" operator="lessThan">
      <formula>$C$4</formula>
    </cfRule>
  </conditionalFormatting>
  <conditionalFormatting sqref="AR11">
    <cfRule type="cellIs" dxfId="7299" priority="961" operator="lessThan">
      <formula>$C$4</formula>
    </cfRule>
  </conditionalFormatting>
  <conditionalFormatting sqref="AR12">
    <cfRule type="cellIs" dxfId="7298" priority="962" operator="lessThan">
      <formula>$C$4</formula>
    </cfRule>
  </conditionalFormatting>
  <conditionalFormatting sqref="AR13">
    <cfRule type="cellIs" dxfId="7297" priority="963" operator="lessThan">
      <formula>$C$4</formula>
    </cfRule>
  </conditionalFormatting>
  <conditionalFormatting sqref="AR14">
    <cfRule type="cellIs" dxfId="7296" priority="964" operator="lessThan">
      <formula>$C$4</formula>
    </cfRule>
  </conditionalFormatting>
  <conditionalFormatting sqref="AR15">
    <cfRule type="cellIs" dxfId="7295" priority="965" operator="lessThan">
      <formula>$C$4</formula>
    </cfRule>
  </conditionalFormatting>
  <conditionalFormatting sqref="AR16">
    <cfRule type="cellIs" dxfId="7294" priority="966" operator="lessThan">
      <formula>$C$4</formula>
    </cfRule>
  </conditionalFormatting>
  <conditionalFormatting sqref="AR17">
    <cfRule type="cellIs" dxfId="7293" priority="967" operator="lessThan">
      <formula>$C$4</formula>
    </cfRule>
  </conditionalFormatting>
  <conditionalFormatting sqref="AR18">
    <cfRule type="cellIs" dxfId="7292" priority="968" operator="lessThan">
      <formula>$C$4</formula>
    </cfRule>
  </conditionalFormatting>
  <conditionalFormatting sqref="AR19">
    <cfRule type="cellIs" dxfId="7291" priority="969" operator="lessThan">
      <formula>$C$4</formula>
    </cfRule>
  </conditionalFormatting>
  <conditionalFormatting sqref="AR20">
    <cfRule type="cellIs" dxfId="7290" priority="970" operator="lessThan">
      <formula>$C$4</formula>
    </cfRule>
  </conditionalFormatting>
  <conditionalFormatting sqref="AR21">
    <cfRule type="cellIs" dxfId="7289" priority="971" operator="lessThan">
      <formula>$C$4</formula>
    </cfRule>
  </conditionalFormatting>
  <conditionalFormatting sqref="AR22">
    <cfRule type="cellIs" dxfId="7288" priority="972" operator="lessThan">
      <formula>$C$4</formula>
    </cfRule>
  </conditionalFormatting>
  <conditionalFormatting sqref="AR23">
    <cfRule type="cellIs" dxfId="7287" priority="973" operator="lessThan">
      <formula>$C$4</formula>
    </cfRule>
  </conditionalFormatting>
  <conditionalFormatting sqref="AR24">
    <cfRule type="cellIs" dxfId="7286" priority="974" operator="lessThan">
      <formula>$C$4</formula>
    </cfRule>
  </conditionalFormatting>
  <conditionalFormatting sqref="AR25">
    <cfRule type="cellIs" dxfId="7285" priority="975" operator="lessThan">
      <formula>$C$4</formula>
    </cfRule>
  </conditionalFormatting>
  <conditionalFormatting sqref="AR26">
    <cfRule type="cellIs" dxfId="7284" priority="976" operator="lessThan">
      <formula>$C$4</formula>
    </cfRule>
  </conditionalFormatting>
  <conditionalFormatting sqref="AR27">
    <cfRule type="cellIs" dxfId="7283" priority="977" operator="lessThan">
      <formula>$C$4</formula>
    </cfRule>
  </conditionalFormatting>
  <conditionalFormatting sqref="AR28">
    <cfRule type="cellIs" dxfId="7282" priority="978" operator="lessThan">
      <formula>$C$4</formula>
    </cfRule>
  </conditionalFormatting>
  <conditionalFormatting sqref="AR29">
    <cfRule type="cellIs" dxfId="7281" priority="979" operator="lessThan">
      <formula>$C$4</formula>
    </cfRule>
  </conditionalFormatting>
  <conditionalFormatting sqref="AR30">
    <cfRule type="cellIs" dxfId="7280" priority="980" operator="lessThan">
      <formula>$C$4</formula>
    </cfRule>
  </conditionalFormatting>
  <conditionalFormatting sqref="AR31">
    <cfRule type="cellIs" dxfId="7279" priority="981" operator="lessThan">
      <formula>$C$4</formula>
    </cfRule>
  </conditionalFormatting>
  <conditionalFormatting sqref="AR32">
    <cfRule type="cellIs" dxfId="7278" priority="982" operator="lessThan">
      <formula>$C$4</formula>
    </cfRule>
  </conditionalFormatting>
  <conditionalFormatting sqref="AR33">
    <cfRule type="cellIs" dxfId="7277" priority="983" operator="lessThan">
      <formula>$C$4</formula>
    </cfRule>
  </conditionalFormatting>
  <conditionalFormatting sqref="AR34">
    <cfRule type="cellIs" dxfId="7276" priority="984" operator="lessThan">
      <formula>$C$4</formula>
    </cfRule>
  </conditionalFormatting>
  <conditionalFormatting sqref="AR35">
    <cfRule type="cellIs" dxfId="7275" priority="985" operator="lessThan">
      <formula>$C$4</formula>
    </cfRule>
  </conditionalFormatting>
  <conditionalFormatting sqref="AR36">
    <cfRule type="cellIs" dxfId="7274" priority="986" operator="lessThan">
      <formula>$C$4</formula>
    </cfRule>
  </conditionalFormatting>
  <conditionalFormatting sqref="AR37">
    <cfRule type="cellIs" dxfId="7273" priority="987" operator="lessThan">
      <formula>$C$4</formula>
    </cfRule>
  </conditionalFormatting>
  <conditionalFormatting sqref="AR38">
    <cfRule type="cellIs" dxfId="7272" priority="988" operator="lessThan">
      <formula>$C$4</formula>
    </cfRule>
  </conditionalFormatting>
  <conditionalFormatting sqref="AR39">
    <cfRule type="cellIs" dxfId="7271" priority="989" operator="lessThan">
      <formula>$C$4</formula>
    </cfRule>
  </conditionalFormatting>
  <conditionalFormatting sqref="AR40">
    <cfRule type="cellIs" dxfId="7270" priority="990" operator="lessThan">
      <formula>$C$4</formula>
    </cfRule>
  </conditionalFormatting>
  <conditionalFormatting sqref="AR41">
    <cfRule type="cellIs" dxfId="7269" priority="991" operator="lessThan">
      <formula>$C$4</formula>
    </cfRule>
  </conditionalFormatting>
  <conditionalFormatting sqref="AR42">
    <cfRule type="cellIs" dxfId="7268" priority="992" operator="lessThan">
      <formula>$C$4</formula>
    </cfRule>
  </conditionalFormatting>
  <conditionalFormatting sqref="AR43">
    <cfRule type="cellIs" dxfId="7267" priority="993" operator="lessThan">
      <formula>$C$4</formula>
    </cfRule>
  </conditionalFormatting>
  <conditionalFormatting sqref="AR44">
    <cfRule type="cellIs" dxfId="7266" priority="994" operator="lessThan">
      <formula>$C$4</formula>
    </cfRule>
  </conditionalFormatting>
  <conditionalFormatting sqref="AR45">
    <cfRule type="cellIs" dxfId="7265" priority="995" operator="lessThan">
      <formula>$C$4</formula>
    </cfRule>
  </conditionalFormatting>
  <conditionalFormatting sqref="AR46">
    <cfRule type="cellIs" dxfId="7264" priority="996" operator="lessThan">
      <formula>$C$4</formula>
    </cfRule>
  </conditionalFormatting>
  <conditionalFormatting sqref="AR47">
    <cfRule type="cellIs" dxfId="7263" priority="997" operator="lessThan">
      <formula>$C$4</formula>
    </cfRule>
  </conditionalFormatting>
  <conditionalFormatting sqref="AR48">
    <cfRule type="cellIs" dxfId="7262" priority="998" operator="lessThan">
      <formula>$C$4</formula>
    </cfRule>
  </conditionalFormatting>
  <conditionalFormatting sqref="AR49">
    <cfRule type="cellIs" dxfId="7261" priority="999" operator="lessThan">
      <formula>$C$4</formula>
    </cfRule>
  </conditionalFormatting>
  <conditionalFormatting sqref="AR50">
    <cfRule type="cellIs" dxfId="7260" priority="1000" operator="lessThan">
      <formula>$C$4</formula>
    </cfRule>
  </conditionalFormatting>
  <conditionalFormatting sqref="AS11">
    <cfRule type="cellIs" dxfId="7259" priority="1001" operator="lessThan">
      <formula>$C$4</formula>
    </cfRule>
  </conditionalFormatting>
  <conditionalFormatting sqref="AS12">
    <cfRule type="cellIs" dxfId="7258" priority="1002" operator="lessThan">
      <formula>$C$4</formula>
    </cfRule>
  </conditionalFormatting>
  <conditionalFormatting sqref="AS13">
    <cfRule type="cellIs" dxfId="7257" priority="1003" operator="lessThan">
      <formula>$C$4</formula>
    </cfRule>
  </conditionalFormatting>
  <conditionalFormatting sqref="AS14">
    <cfRule type="cellIs" dxfId="7256" priority="1004" operator="lessThan">
      <formula>$C$4</formula>
    </cfRule>
  </conditionalFormatting>
  <conditionalFormatting sqref="AS15">
    <cfRule type="cellIs" dxfId="7255" priority="1005" operator="lessThan">
      <formula>$C$4</formula>
    </cfRule>
  </conditionalFormatting>
  <conditionalFormatting sqref="AS16">
    <cfRule type="cellIs" dxfId="7254" priority="1006" operator="lessThan">
      <formula>$C$4</formula>
    </cfRule>
  </conditionalFormatting>
  <conditionalFormatting sqref="AS17">
    <cfRule type="cellIs" dxfId="7253" priority="1007" operator="lessThan">
      <formula>$C$4</formula>
    </cfRule>
  </conditionalFormatting>
  <conditionalFormatting sqref="AS18">
    <cfRule type="cellIs" dxfId="7252" priority="1008" operator="lessThan">
      <formula>$C$4</formula>
    </cfRule>
  </conditionalFormatting>
  <conditionalFormatting sqref="AS19">
    <cfRule type="cellIs" dxfId="7251" priority="1009" operator="lessThan">
      <formula>$C$4</formula>
    </cfRule>
  </conditionalFormatting>
  <conditionalFormatting sqref="AS20">
    <cfRule type="cellIs" dxfId="7250" priority="1010" operator="lessThan">
      <formula>$C$4</formula>
    </cfRule>
  </conditionalFormatting>
  <conditionalFormatting sqref="AS21">
    <cfRule type="cellIs" dxfId="7249" priority="1011" operator="lessThan">
      <formula>$C$4</formula>
    </cfRule>
  </conditionalFormatting>
  <conditionalFormatting sqref="AS22">
    <cfRule type="cellIs" dxfId="7248" priority="1012" operator="lessThan">
      <formula>$C$4</formula>
    </cfRule>
  </conditionalFormatting>
  <conditionalFormatting sqref="AS23">
    <cfRule type="cellIs" dxfId="7247" priority="1013" operator="lessThan">
      <formula>$C$4</formula>
    </cfRule>
  </conditionalFormatting>
  <conditionalFormatting sqref="AS24">
    <cfRule type="cellIs" dxfId="7246" priority="1014" operator="lessThan">
      <formula>$C$4</formula>
    </cfRule>
  </conditionalFormatting>
  <conditionalFormatting sqref="AS25">
    <cfRule type="cellIs" dxfId="7245" priority="1015" operator="lessThan">
      <formula>$C$4</formula>
    </cfRule>
  </conditionalFormatting>
  <conditionalFormatting sqref="AS26">
    <cfRule type="cellIs" dxfId="7244" priority="1016" operator="lessThan">
      <formula>$C$4</formula>
    </cfRule>
  </conditionalFormatting>
  <conditionalFormatting sqref="AS27">
    <cfRule type="cellIs" dxfId="7243" priority="1017" operator="lessThan">
      <formula>$C$4</formula>
    </cfRule>
  </conditionalFormatting>
  <conditionalFormatting sqref="AS28">
    <cfRule type="cellIs" dxfId="7242" priority="1018" operator="lessThan">
      <formula>$C$4</formula>
    </cfRule>
  </conditionalFormatting>
  <conditionalFormatting sqref="AS29">
    <cfRule type="cellIs" dxfId="7241" priority="1019" operator="lessThan">
      <formula>$C$4</formula>
    </cfRule>
  </conditionalFormatting>
  <conditionalFormatting sqref="AS30">
    <cfRule type="cellIs" dxfId="7240" priority="1020" operator="lessThan">
      <formula>$C$4</formula>
    </cfRule>
  </conditionalFormatting>
  <conditionalFormatting sqref="AS31">
    <cfRule type="cellIs" dxfId="7239" priority="1021" operator="lessThan">
      <formula>$C$4</formula>
    </cfRule>
  </conditionalFormatting>
  <conditionalFormatting sqref="AS32">
    <cfRule type="cellIs" dxfId="7238" priority="1022" operator="lessThan">
      <formula>$C$4</formula>
    </cfRule>
  </conditionalFormatting>
  <conditionalFormatting sqref="AS33">
    <cfRule type="cellIs" dxfId="7237" priority="1023" operator="lessThan">
      <formula>$C$4</formula>
    </cfRule>
  </conditionalFormatting>
  <conditionalFormatting sqref="AS34">
    <cfRule type="cellIs" dxfId="7236" priority="1024" operator="lessThan">
      <formula>$C$4</formula>
    </cfRule>
  </conditionalFormatting>
  <conditionalFormatting sqref="AS35">
    <cfRule type="cellIs" dxfId="7235" priority="1025" operator="lessThan">
      <formula>$C$4</formula>
    </cfRule>
  </conditionalFormatting>
  <conditionalFormatting sqref="AS36">
    <cfRule type="cellIs" dxfId="7234" priority="1026" operator="lessThan">
      <formula>$C$4</formula>
    </cfRule>
  </conditionalFormatting>
  <conditionalFormatting sqref="AS37">
    <cfRule type="cellIs" dxfId="7233" priority="1027" operator="lessThan">
      <formula>$C$4</formula>
    </cfRule>
  </conditionalFormatting>
  <conditionalFormatting sqref="AS38">
    <cfRule type="cellIs" dxfId="7232" priority="1028" operator="lessThan">
      <formula>$C$4</formula>
    </cfRule>
  </conditionalFormatting>
  <conditionalFormatting sqref="AS39">
    <cfRule type="cellIs" dxfId="7231" priority="1029" operator="lessThan">
      <formula>$C$4</formula>
    </cfRule>
  </conditionalFormatting>
  <conditionalFormatting sqref="AS40">
    <cfRule type="cellIs" dxfId="7230" priority="1030" operator="lessThan">
      <formula>$C$4</formula>
    </cfRule>
  </conditionalFormatting>
  <conditionalFormatting sqref="AS41">
    <cfRule type="cellIs" dxfId="7229" priority="1031" operator="lessThan">
      <formula>$C$4</formula>
    </cfRule>
  </conditionalFormatting>
  <conditionalFormatting sqref="AS42">
    <cfRule type="cellIs" dxfId="7228" priority="1032" operator="lessThan">
      <formula>$C$4</formula>
    </cfRule>
  </conditionalFormatting>
  <conditionalFormatting sqref="AS43">
    <cfRule type="cellIs" dxfId="7227" priority="1033" operator="lessThan">
      <formula>$C$4</formula>
    </cfRule>
  </conditionalFormatting>
  <conditionalFormatting sqref="AS44">
    <cfRule type="cellIs" dxfId="7226" priority="1034" operator="lessThan">
      <formula>$C$4</formula>
    </cfRule>
  </conditionalFormatting>
  <conditionalFormatting sqref="AS45">
    <cfRule type="cellIs" dxfId="7225" priority="1035" operator="lessThan">
      <formula>$C$4</formula>
    </cfRule>
  </conditionalFormatting>
  <conditionalFormatting sqref="AS46">
    <cfRule type="cellIs" dxfId="7224" priority="1036" operator="lessThan">
      <formula>$C$4</formula>
    </cfRule>
  </conditionalFormatting>
  <conditionalFormatting sqref="AS47">
    <cfRule type="cellIs" dxfId="7223" priority="1037" operator="lessThan">
      <formula>$C$4</formula>
    </cfRule>
  </conditionalFormatting>
  <conditionalFormatting sqref="AS48">
    <cfRule type="cellIs" dxfId="7222" priority="1038" operator="lessThan">
      <formula>$C$4</formula>
    </cfRule>
  </conditionalFormatting>
  <conditionalFormatting sqref="AS49">
    <cfRule type="cellIs" dxfId="7221" priority="1039" operator="lessThan">
      <formula>$C$4</formula>
    </cfRule>
  </conditionalFormatting>
  <conditionalFormatting sqref="AS50">
    <cfRule type="cellIs" dxfId="7220" priority="1040" operator="lessThan">
      <formula>$C$4</formula>
    </cfRule>
  </conditionalFormatting>
  <conditionalFormatting sqref="AT11">
    <cfRule type="cellIs" dxfId="7219" priority="1041" operator="lessThan">
      <formula>$C$4</formula>
    </cfRule>
  </conditionalFormatting>
  <conditionalFormatting sqref="AT12">
    <cfRule type="cellIs" dxfId="7218" priority="1042" operator="lessThan">
      <formula>$C$4</formula>
    </cfRule>
  </conditionalFormatting>
  <conditionalFormatting sqref="AT13">
    <cfRule type="cellIs" dxfId="7217" priority="1043" operator="lessThan">
      <formula>$C$4</formula>
    </cfRule>
  </conditionalFormatting>
  <conditionalFormatting sqref="AT14">
    <cfRule type="cellIs" dxfId="7216" priority="1044" operator="lessThan">
      <formula>$C$4</formula>
    </cfRule>
  </conditionalFormatting>
  <conditionalFormatting sqref="AT15">
    <cfRule type="cellIs" dxfId="7215" priority="1045" operator="lessThan">
      <formula>$C$4</formula>
    </cfRule>
  </conditionalFormatting>
  <conditionalFormatting sqref="AT16">
    <cfRule type="cellIs" dxfId="7214" priority="1046" operator="lessThan">
      <formula>$C$4</formula>
    </cfRule>
  </conditionalFormatting>
  <conditionalFormatting sqref="AT17">
    <cfRule type="cellIs" dxfId="7213" priority="1047" operator="lessThan">
      <formula>$C$4</formula>
    </cfRule>
  </conditionalFormatting>
  <conditionalFormatting sqref="AT18">
    <cfRule type="cellIs" dxfId="7212" priority="1048" operator="lessThan">
      <formula>$C$4</formula>
    </cfRule>
  </conditionalFormatting>
  <conditionalFormatting sqref="AT19">
    <cfRule type="cellIs" dxfId="7211" priority="1049" operator="lessThan">
      <formula>$C$4</formula>
    </cfRule>
  </conditionalFormatting>
  <conditionalFormatting sqref="AT20">
    <cfRule type="cellIs" dxfId="7210" priority="1050" operator="lessThan">
      <formula>$C$4</formula>
    </cfRule>
  </conditionalFormatting>
  <conditionalFormatting sqref="AT21">
    <cfRule type="cellIs" dxfId="7209" priority="1051" operator="lessThan">
      <formula>$C$4</formula>
    </cfRule>
  </conditionalFormatting>
  <conditionalFormatting sqref="AT22">
    <cfRule type="cellIs" dxfId="7208" priority="1052" operator="lessThan">
      <formula>$C$4</formula>
    </cfRule>
  </conditionalFormatting>
  <conditionalFormatting sqref="AT23">
    <cfRule type="cellIs" dxfId="7207" priority="1053" operator="lessThan">
      <formula>$C$4</formula>
    </cfRule>
  </conditionalFormatting>
  <conditionalFormatting sqref="AT24">
    <cfRule type="cellIs" dxfId="7206" priority="1054" operator="lessThan">
      <formula>$C$4</formula>
    </cfRule>
  </conditionalFormatting>
  <conditionalFormatting sqref="AT25">
    <cfRule type="cellIs" dxfId="7205" priority="1055" operator="lessThan">
      <formula>$C$4</formula>
    </cfRule>
  </conditionalFormatting>
  <conditionalFormatting sqref="AT26">
    <cfRule type="cellIs" dxfId="7204" priority="1056" operator="lessThan">
      <formula>$C$4</formula>
    </cfRule>
  </conditionalFormatting>
  <conditionalFormatting sqref="AT27">
    <cfRule type="cellIs" dxfId="7203" priority="1057" operator="lessThan">
      <formula>$C$4</formula>
    </cfRule>
  </conditionalFormatting>
  <conditionalFormatting sqref="AT28">
    <cfRule type="cellIs" dxfId="7202" priority="1058" operator="lessThan">
      <formula>$C$4</formula>
    </cfRule>
  </conditionalFormatting>
  <conditionalFormatting sqref="AT29">
    <cfRule type="cellIs" dxfId="7201" priority="1059" operator="lessThan">
      <formula>$C$4</formula>
    </cfRule>
  </conditionalFormatting>
  <conditionalFormatting sqref="AT30">
    <cfRule type="cellIs" dxfId="7200" priority="1060" operator="lessThan">
      <formula>$C$4</formula>
    </cfRule>
  </conditionalFormatting>
  <conditionalFormatting sqref="AT31">
    <cfRule type="cellIs" dxfId="7199" priority="1061" operator="lessThan">
      <formula>$C$4</formula>
    </cfRule>
  </conditionalFormatting>
  <conditionalFormatting sqref="AT32">
    <cfRule type="cellIs" dxfId="7198" priority="1062" operator="lessThan">
      <formula>$C$4</formula>
    </cfRule>
  </conditionalFormatting>
  <conditionalFormatting sqref="AT33">
    <cfRule type="cellIs" dxfId="7197" priority="1063" operator="lessThan">
      <formula>$C$4</formula>
    </cfRule>
  </conditionalFormatting>
  <conditionalFormatting sqref="AT34">
    <cfRule type="cellIs" dxfId="7196" priority="1064" operator="lessThan">
      <formula>$C$4</formula>
    </cfRule>
  </conditionalFormatting>
  <conditionalFormatting sqref="AT35">
    <cfRule type="cellIs" dxfId="7195" priority="1065" operator="lessThan">
      <formula>$C$4</formula>
    </cfRule>
  </conditionalFormatting>
  <conditionalFormatting sqref="AT36">
    <cfRule type="cellIs" dxfId="7194" priority="1066" operator="lessThan">
      <formula>$C$4</formula>
    </cfRule>
  </conditionalFormatting>
  <conditionalFormatting sqref="AT37">
    <cfRule type="cellIs" dxfId="7193" priority="1067" operator="lessThan">
      <formula>$C$4</formula>
    </cfRule>
  </conditionalFormatting>
  <conditionalFormatting sqref="AT38">
    <cfRule type="cellIs" dxfId="7192" priority="1068" operator="lessThan">
      <formula>$C$4</formula>
    </cfRule>
  </conditionalFormatting>
  <conditionalFormatting sqref="AT39">
    <cfRule type="cellIs" dxfId="7191" priority="1069" operator="lessThan">
      <formula>$C$4</formula>
    </cfRule>
  </conditionalFormatting>
  <conditionalFormatting sqref="AT40">
    <cfRule type="cellIs" dxfId="7190" priority="1070" operator="lessThan">
      <formula>$C$4</formula>
    </cfRule>
  </conditionalFormatting>
  <conditionalFormatting sqref="AT41">
    <cfRule type="cellIs" dxfId="7189" priority="1071" operator="lessThan">
      <formula>$C$4</formula>
    </cfRule>
  </conditionalFormatting>
  <conditionalFormatting sqref="AT42">
    <cfRule type="cellIs" dxfId="7188" priority="1072" operator="lessThan">
      <formula>$C$4</formula>
    </cfRule>
  </conditionalFormatting>
  <conditionalFormatting sqref="AT43">
    <cfRule type="cellIs" dxfId="7187" priority="1073" operator="lessThan">
      <formula>$C$4</formula>
    </cfRule>
  </conditionalFormatting>
  <conditionalFormatting sqref="AT44">
    <cfRule type="cellIs" dxfId="7186" priority="1074" operator="lessThan">
      <formula>$C$4</formula>
    </cfRule>
  </conditionalFormatting>
  <conditionalFormatting sqref="AT45">
    <cfRule type="cellIs" dxfId="7185" priority="1075" operator="lessThan">
      <formula>$C$4</formula>
    </cfRule>
  </conditionalFormatting>
  <conditionalFormatting sqref="AT46">
    <cfRule type="cellIs" dxfId="7184" priority="1076" operator="lessThan">
      <formula>$C$4</formula>
    </cfRule>
  </conditionalFormatting>
  <conditionalFormatting sqref="AT47">
    <cfRule type="cellIs" dxfId="7183" priority="1077" operator="lessThan">
      <formula>$C$4</formula>
    </cfRule>
  </conditionalFormatting>
  <conditionalFormatting sqref="AT48">
    <cfRule type="cellIs" dxfId="7182" priority="1078" operator="lessThan">
      <formula>$C$4</formula>
    </cfRule>
  </conditionalFormatting>
  <conditionalFormatting sqref="AT49">
    <cfRule type="cellIs" dxfId="7181" priority="1079" operator="lessThan">
      <formula>$C$4</formula>
    </cfRule>
  </conditionalFormatting>
  <conditionalFormatting sqref="AT50">
    <cfRule type="cellIs" dxfId="7180" priority="1080" operator="lessThan">
      <formula>$C$4</formula>
    </cfRule>
  </conditionalFormatting>
  <conditionalFormatting sqref="AU11">
    <cfRule type="cellIs" dxfId="7179" priority="1081" operator="lessThan">
      <formula>$C$4</formula>
    </cfRule>
  </conditionalFormatting>
  <conditionalFormatting sqref="AU12">
    <cfRule type="cellIs" dxfId="7178" priority="1082" operator="lessThan">
      <formula>$C$4</formula>
    </cfRule>
  </conditionalFormatting>
  <conditionalFormatting sqref="AU13">
    <cfRule type="cellIs" dxfId="7177" priority="1083" operator="lessThan">
      <formula>$C$4</formula>
    </cfRule>
  </conditionalFormatting>
  <conditionalFormatting sqref="AU14">
    <cfRule type="cellIs" dxfId="7176" priority="1084" operator="lessThan">
      <formula>$C$4</formula>
    </cfRule>
  </conditionalFormatting>
  <conditionalFormatting sqref="AU15">
    <cfRule type="cellIs" dxfId="7175" priority="1085" operator="lessThan">
      <formula>$C$4</formula>
    </cfRule>
  </conditionalFormatting>
  <conditionalFormatting sqref="AU16">
    <cfRule type="cellIs" dxfId="7174" priority="1086" operator="lessThan">
      <formula>$C$4</formula>
    </cfRule>
  </conditionalFormatting>
  <conditionalFormatting sqref="AU17">
    <cfRule type="cellIs" dxfId="7173" priority="1087" operator="lessThan">
      <formula>$C$4</formula>
    </cfRule>
  </conditionalFormatting>
  <conditionalFormatting sqref="AU18">
    <cfRule type="cellIs" dxfId="7172" priority="1088" operator="lessThan">
      <formula>$C$4</formula>
    </cfRule>
  </conditionalFormatting>
  <conditionalFormatting sqref="AU19">
    <cfRule type="cellIs" dxfId="7171" priority="1089" operator="lessThan">
      <formula>$C$4</formula>
    </cfRule>
  </conditionalFormatting>
  <conditionalFormatting sqref="AU20">
    <cfRule type="cellIs" dxfId="7170" priority="1090" operator="lessThan">
      <formula>$C$4</formula>
    </cfRule>
  </conditionalFormatting>
  <conditionalFormatting sqref="AU21">
    <cfRule type="cellIs" dxfId="7169" priority="1091" operator="lessThan">
      <formula>$C$4</formula>
    </cfRule>
  </conditionalFormatting>
  <conditionalFormatting sqref="AU22">
    <cfRule type="cellIs" dxfId="7168" priority="1092" operator="lessThan">
      <formula>$C$4</formula>
    </cfRule>
  </conditionalFormatting>
  <conditionalFormatting sqref="AU23">
    <cfRule type="cellIs" dxfId="7167" priority="1093" operator="lessThan">
      <formula>$C$4</formula>
    </cfRule>
  </conditionalFormatting>
  <conditionalFormatting sqref="AU24">
    <cfRule type="cellIs" dxfId="7166" priority="1094" operator="lessThan">
      <formula>$C$4</formula>
    </cfRule>
  </conditionalFormatting>
  <conditionalFormatting sqref="AU25">
    <cfRule type="cellIs" dxfId="7165" priority="1095" operator="lessThan">
      <formula>$C$4</formula>
    </cfRule>
  </conditionalFormatting>
  <conditionalFormatting sqref="AU26">
    <cfRule type="cellIs" dxfId="7164" priority="1096" operator="lessThan">
      <formula>$C$4</formula>
    </cfRule>
  </conditionalFormatting>
  <conditionalFormatting sqref="AU27">
    <cfRule type="cellIs" dxfId="7163" priority="1097" operator="lessThan">
      <formula>$C$4</formula>
    </cfRule>
  </conditionalFormatting>
  <conditionalFormatting sqref="AU28">
    <cfRule type="cellIs" dxfId="7162" priority="1098" operator="lessThan">
      <formula>$C$4</formula>
    </cfRule>
  </conditionalFormatting>
  <conditionalFormatting sqref="AU29">
    <cfRule type="cellIs" dxfId="7161" priority="1099" operator="lessThan">
      <formula>$C$4</formula>
    </cfRule>
  </conditionalFormatting>
  <conditionalFormatting sqref="AU30">
    <cfRule type="cellIs" dxfId="7160" priority="1100" operator="lessThan">
      <formula>$C$4</formula>
    </cfRule>
  </conditionalFormatting>
  <conditionalFormatting sqref="AU31">
    <cfRule type="cellIs" dxfId="7159" priority="1101" operator="lessThan">
      <formula>$C$4</formula>
    </cfRule>
  </conditionalFormatting>
  <conditionalFormatting sqref="AU32">
    <cfRule type="cellIs" dxfId="7158" priority="1102" operator="lessThan">
      <formula>$C$4</formula>
    </cfRule>
  </conditionalFormatting>
  <conditionalFormatting sqref="AU33">
    <cfRule type="cellIs" dxfId="7157" priority="1103" operator="lessThan">
      <formula>$C$4</formula>
    </cfRule>
  </conditionalFormatting>
  <conditionalFormatting sqref="AU34">
    <cfRule type="cellIs" dxfId="7156" priority="1104" operator="lessThan">
      <formula>$C$4</formula>
    </cfRule>
  </conditionalFormatting>
  <conditionalFormatting sqref="AU35">
    <cfRule type="cellIs" dxfId="7155" priority="1105" operator="lessThan">
      <formula>$C$4</formula>
    </cfRule>
  </conditionalFormatting>
  <conditionalFormatting sqref="AU36">
    <cfRule type="cellIs" dxfId="7154" priority="1106" operator="lessThan">
      <formula>$C$4</formula>
    </cfRule>
  </conditionalFormatting>
  <conditionalFormatting sqref="AU37">
    <cfRule type="cellIs" dxfId="7153" priority="1107" operator="lessThan">
      <formula>$C$4</formula>
    </cfRule>
  </conditionalFormatting>
  <conditionalFormatting sqref="AU38">
    <cfRule type="cellIs" dxfId="7152" priority="1108" operator="lessThan">
      <formula>$C$4</formula>
    </cfRule>
  </conditionalFormatting>
  <conditionalFormatting sqref="AU39">
    <cfRule type="cellIs" dxfId="7151" priority="1109" operator="lessThan">
      <formula>$C$4</formula>
    </cfRule>
  </conditionalFormatting>
  <conditionalFormatting sqref="AU40">
    <cfRule type="cellIs" dxfId="7150" priority="1110" operator="lessThan">
      <formula>$C$4</formula>
    </cfRule>
  </conditionalFormatting>
  <conditionalFormatting sqref="AU41">
    <cfRule type="cellIs" dxfId="7149" priority="1111" operator="lessThan">
      <formula>$C$4</formula>
    </cfRule>
  </conditionalFormatting>
  <conditionalFormatting sqref="AU42">
    <cfRule type="cellIs" dxfId="7148" priority="1112" operator="lessThan">
      <formula>$C$4</formula>
    </cfRule>
  </conditionalFormatting>
  <conditionalFormatting sqref="AU43">
    <cfRule type="cellIs" dxfId="7147" priority="1113" operator="lessThan">
      <formula>$C$4</formula>
    </cfRule>
  </conditionalFormatting>
  <conditionalFormatting sqref="AU44">
    <cfRule type="cellIs" dxfId="7146" priority="1114" operator="lessThan">
      <formula>$C$4</formula>
    </cfRule>
  </conditionalFormatting>
  <conditionalFormatting sqref="AU45">
    <cfRule type="cellIs" dxfId="7145" priority="1115" operator="lessThan">
      <formula>$C$4</formula>
    </cfRule>
  </conditionalFormatting>
  <conditionalFormatting sqref="AU46">
    <cfRule type="cellIs" dxfId="7144" priority="1116" operator="lessThan">
      <formula>$C$4</formula>
    </cfRule>
  </conditionalFormatting>
  <conditionalFormatting sqref="AU47">
    <cfRule type="cellIs" dxfId="7143" priority="1117" operator="lessThan">
      <formula>$C$4</formula>
    </cfRule>
  </conditionalFormatting>
  <conditionalFormatting sqref="AU48">
    <cfRule type="cellIs" dxfId="7142" priority="1118" operator="lessThan">
      <formula>$C$4</formula>
    </cfRule>
  </conditionalFormatting>
  <conditionalFormatting sqref="AU49">
    <cfRule type="cellIs" dxfId="7141" priority="1119" operator="lessThan">
      <formula>$C$4</formula>
    </cfRule>
  </conditionalFormatting>
  <conditionalFormatting sqref="AU50">
    <cfRule type="cellIs" dxfId="7140" priority="1120" operator="lessThan">
      <formula>$C$4</formula>
    </cfRule>
  </conditionalFormatting>
  <conditionalFormatting sqref="AV11">
    <cfRule type="cellIs" dxfId="7139" priority="1121" operator="lessThan">
      <formula>$C$4</formula>
    </cfRule>
  </conditionalFormatting>
  <conditionalFormatting sqref="AV12">
    <cfRule type="cellIs" dxfId="7138" priority="1122" operator="lessThan">
      <formula>$C$4</formula>
    </cfRule>
  </conditionalFormatting>
  <conditionalFormatting sqref="AV13">
    <cfRule type="cellIs" dxfId="7137" priority="1123" operator="lessThan">
      <formula>$C$4</formula>
    </cfRule>
  </conditionalFormatting>
  <conditionalFormatting sqref="AV14">
    <cfRule type="cellIs" dxfId="7136" priority="1124" operator="lessThan">
      <formula>$C$4</formula>
    </cfRule>
  </conditionalFormatting>
  <conditionalFormatting sqref="AV15">
    <cfRule type="cellIs" dxfId="7135" priority="1125" operator="lessThan">
      <formula>$C$4</formula>
    </cfRule>
  </conditionalFormatting>
  <conditionalFormatting sqref="AV16">
    <cfRule type="cellIs" dxfId="7134" priority="1126" operator="lessThan">
      <formula>$C$4</formula>
    </cfRule>
  </conditionalFormatting>
  <conditionalFormatting sqref="AV17">
    <cfRule type="cellIs" dxfId="7133" priority="1127" operator="lessThan">
      <formula>$C$4</formula>
    </cfRule>
  </conditionalFormatting>
  <conditionalFormatting sqref="AV18">
    <cfRule type="cellIs" dxfId="7132" priority="1128" operator="lessThan">
      <formula>$C$4</formula>
    </cfRule>
  </conditionalFormatting>
  <conditionalFormatting sqref="AV19">
    <cfRule type="cellIs" dxfId="7131" priority="1129" operator="lessThan">
      <formula>$C$4</formula>
    </cfRule>
  </conditionalFormatting>
  <conditionalFormatting sqref="AV20">
    <cfRule type="cellIs" dxfId="7130" priority="1130" operator="lessThan">
      <formula>$C$4</formula>
    </cfRule>
  </conditionalFormatting>
  <conditionalFormatting sqref="AV21">
    <cfRule type="cellIs" dxfId="7129" priority="1131" operator="lessThan">
      <formula>$C$4</formula>
    </cfRule>
  </conditionalFormatting>
  <conditionalFormatting sqref="AV22">
    <cfRule type="cellIs" dxfId="7128" priority="1132" operator="lessThan">
      <formula>$C$4</formula>
    </cfRule>
  </conditionalFormatting>
  <conditionalFormatting sqref="AV23">
    <cfRule type="cellIs" dxfId="7127" priority="1133" operator="lessThan">
      <formula>$C$4</formula>
    </cfRule>
  </conditionalFormatting>
  <conditionalFormatting sqref="AV24">
    <cfRule type="cellIs" dxfId="7126" priority="1134" operator="lessThan">
      <formula>$C$4</formula>
    </cfRule>
  </conditionalFormatting>
  <conditionalFormatting sqref="AV25">
    <cfRule type="cellIs" dxfId="7125" priority="1135" operator="lessThan">
      <formula>$C$4</formula>
    </cfRule>
  </conditionalFormatting>
  <conditionalFormatting sqref="AV26">
    <cfRule type="cellIs" dxfId="7124" priority="1136" operator="lessThan">
      <formula>$C$4</formula>
    </cfRule>
  </conditionalFormatting>
  <conditionalFormatting sqref="AV27">
    <cfRule type="cellIs" dxfId="7123" priority="1137" operator="lessThan">
      <formula>$C$4</formula>
    </cfRule>
  </conditionalFormatting>
  <conditionalFormatting sqref="AV28">
    <cfRule type="cellIs" dxfId="7122" priority="1138" operator="lessThan">
      <formula>$C$4</formula>
    </cfRule>
  </conditionalFormatting>
  <conditionalFormatting sqref="AV29">
    <cfRule type="cellIs" dxfId="7121" priority="1139" operator="lessThan">
      <formula>$C$4</formula>
    </cfRule>
  </conditionalFormatting>
  <conditionalFormatting sqref="AV30">
    <cfRule type="cellIs" dxfId="7120" priority="1140" operator="lessThan">
      <formula>$C$4</formula>
    </cfRule>
  </conditionalFormatting>
  <conditionalFormatting sqref="AV31">
    <cfRule type="cellIs" dxfId="7119" priority="1141" operator="lessThan">
      <formula>$C$4</formula>
    </cfRule>
  </conditionalFormatting>
  <conditionalFormatting sqref="AV32">
    <cfRule type="cellIs" dxfId="7118" priority="1142" operator="lessThan">
      <formula>$C$4</formula>
    </cfRule>
  </conditionalFormatting>
  <conditionalFormatting sqref="AV33">
    <cfRule type="cellIs" dxfId="7117" priority="1143" operator="lessThan">
      <formula>$C$4</formula>
    </cfRule>
  </conditionalFormatting>
  <conditionalFormatting sqref="AV34">
    <cfRule type="cellIs" dxfId="7116" priority="1144" operator="lessThan">
      <formula>$C$4</formula>
    </cfRule>
  </conditionalFormatting>
  <conditionalFormatting sqref="AV35">
    <cfRule type="cellIs" dxfId="7115" priority="1145" operator="lessThan">
      <formula>$C$4</formula>
    </cfRule>
  </conditionalFormatting>
  <conditionalFormatting sqref="AV36">
    <cfRule type="cellIs" dxfId="7114" priority="1146" operator="lessThan">
      <formula>$C$4</formula>
    </cfRule>
  </conditionalFormatting>
  <conditionalFormatting sqref="AV37">
    <cfRule type="cellIs" dxfId="7113" priority="1147" operator="lessThan">
      <formula>$C$4</formula>
    </cfRule>
  </conditionalFormatting>
  <conditionalFormatting sqref="AV38">
    <cfRule type="cellIs" dxfId="7112" priority="1148" operator="lessThan">
      <formula>$C$4</formula>
    </cfRule>
  </conditionalFormatting>
  <conditionalFormatting sqref="AV39">
    <cfRule type="cellIs" dxfId="7111" priority="1149" operator="lessThan">
      <formula>$C$4</formula>
    </cfRule>
  </conditionalFormatting>
  <conditionalFormatting sqref="AV40">
    <cfRule type="cellIs" dxfId="7110" priority="1150" operator="lessThan">
      <formula>$C$4</formula>
    </cfRule>
  </conditionalFormatting>
  <conditionalFormatting sqref="AV41">
    <cfRule type="cellIs" dxfId="7109" priority="1151" operator="lessThan">
      <formula>$C$4</formula>
    </cfRule>
  </conditionalFormatting>
  <conditionalFormatting sqref="AV42">
    <cfRule type="cellIs" dxfId="7108" priority="1152" operator="lessThan">
      <formula>$C$4</formula>
    </cfRule>
  </conditionalFormatting>
  <conditionalFormatting sqref="AV43">
    <cfRule type="cellIs" dxfId="7107" priority="1153" operator="lessThan">
      <formula>$C$4</formula>
    </cfRule>
  </conditionalFormatting>
  <conditionalFormatting sqref="AV44">
    <cfRule type="cellIs" dxfId="7106" priority="1154" operator="lessThan">
      <formula>$C$4</formula>
    </cfRule>
  </conditionalFormatting>
  <conditionalFormatting sqref="AV45">
    <cfRule type="cellIs" dxfId="7105" priority="1155" operator="lessThan">
      <formula>$C$4</formula>
    </cfRule>
  </conditionalFormatting>
  <conditionalFormatting sqref="AV46">
    <cfRule type="cellIs" dxfId="7104" priority="1156" operator="lessThan">
      <formula>$C$4</formula>
    </cfRule>
  </conditionalFormatting>
  <conditionalFormatting sqref="AV47">
    <cfRule type="cellIs" dxfId="7103" priority="1157" operator="lessThan">
      <formula>$C$4</formula>
    </cfRule>
  </conditionalFormatting>
  <conditionalFormatting sqref="AV48">
    <cfRule type="cellIs" dxfId="7102" priority="1158" operator="lessThan">
      <formula>$C$4</formula>
    </cfRule>
  </conditionalFormatting>
  <conditionalFormatting sqref="AV49">
    <cfRule type="cellIs" dxfId="7101" priority="1159" operator="lessThan">
      <formula>$C$4</formula>
    </cfRule>
  </conditionalFormatting>
  <conditionalFormatting sqref="AV50">
    <cfRule type="cellIs" dxfId="7100" priority="1160" operator="lessThan">
      <formula>$C$4</formula>
    </cfRule>
  </conditionalFormatting>
  <conditionalFormatting sqref="AW11">
    <cfRule type="cellIs" dxfId="7099" priority="1161" operator="lessThan">
      <formula>$C$4</formula>
    </cfRule>
  </conditionalFormatting>
  <conditionalFormatting sqref="AW12">
    <cfRule type="cellIs" dxfId="7098" priority="1162" operator="lessThan">
      <formula>$C$4</formula>
    </cfRule>
  </conditionalFormatting>
  <conditionalFormatting sqref="AW13">
    <cfRule type="cellIs" dxfId="7097" priority="1163" operator="lessThan">
      <formula>$C$4</formula>
    </cfRule>
  </conditionalFormatting>
  <conditionalFormatting sqref="AW14 AW17 AW20 AW23 AW26 AW29 AW32 AW35 AW38">
    <cfRule type="cellIs" dxfId="7096" priority="1164" operator="lessThan">
      <formula>$C$4</formula>
    </cfRule>
  </conditionalFormatting>
  <conditionalFormatting sqref="AW15 AW18 AW21 AW24 AW27 AW30 AW33 AW36 AW39">
    <cfRule type="cellIs" dxfId="7095" priority="1165" operator="lessThan">
      <formula>$C$4</formula>
    </cfRule>
  </conditionalFormatting>
  <conditionalFormatting sqref="AW16 AW19 AW22 AW25 AW28 AW31 AW34 AW37 AW40">
    <cfRule type="cellIs" dxfId="7094" priority="1166" operator="lessThan">
      <formula>$C$4</formula>
    </cfRule>
  </conditionalFormatting>
  <conditionalFormatting sqref="AW41">
    <cfRule type="cellIs" dxfId="7093" priority="1191" operator="lessThan">
      <formula>$C$4</formula>
    </cfRule>
  </conditionalFormatting>
  <conditionalFormatting sqref="AW42">
    <cfRule type="cellIs" dxfId="7092" priority="1192" operator="lessThan">
      <formula>$C$4</formula>
    </cfRule>
  </conditionalFormatting>
  <conditionalFormatting sqref="AW43">
    <cfRule type="cellIs" dxfId="7091" priority="1193" operator="lessThan">
      <formula>$C$4</formula>
    </cfRule>
  </conditionalFormatting>
  <conditionalFormatting sqref="AW44">
    <cfRule type="cellIs" dxfId="7090" priority="1194" operator="lessThan">
      <formula>$C$4</formula>
    </cfRule>
  </conditionalFormatting>
  <conditionalFormatting sqref="AW45">
    <cfRule type="cellIs" dxfId="7089" priority="1195" operator="lessThan">
      <formula>$C$4</formula>
    </cfRule>
  </conditionalFormatting>
  <conditionalFormatting sqref="AW46">
    <cfRule type="cellIs" dxfId="7088" priority="1196" operator="lessThan">
      <formula>$C$4</formula>
    </cfRule>
  </conditionalFormatting>
  <conditionalFormatting sqref="AW47">
    <cfRule type="cellIs" dxfId="7087" priority="1197" operator="lessThan">
      <formula>$C$4</formula>
    </cfRule>
  </conditionalFormatting>
  <conditionalFormatting sqref="AW48">
    <cfRule type="cellIs" dxfId="7086" priority="1198" operator="lessThan">
      <formula>$C$4</formula>
    </cfRule>
  </conditionalFormatting>
  <conditionalFormatting sqref="AW49">
    <cfRule type="cellIs" dxfId="7085" priority="1199" operator="lessThan">
      <formula>$C$4</formula>
    </cfRule>
  </conditionalFormatting>
  <conditionalFormatting sqref="AW50">
    <cfRule type="cellIs" dxfId="7084" priority="1200" operator="lessThan">
      <formula>$C$4</formula>
    </cfRule>
  </conditionalFormatting>
  <conditionalFormatting sqref="AX11">
    <cfRule type="cellIs" dxfId="7083" priority="1201" operator="lessThan">
      <formula>$C$4</formula>
    </cfRule>
  </conditionalFormatting>
  <conditionalFormatting sqref="AX12">
    <cfRule type="cellIs" dxfId="7082" priority="1202" operator="lessThan">
      <formula>$C$4</formula>
    </cfRule>
  </conditionalFormatting>
  <conditionalFormatting sqref="AX13">
    <cfRule type="cellIs" dxfId="7081" priority="1203" operator="lessThan">
      <formula>$C$4</formula>
    </cfRule>
  </conditionalFormatting>
  <conditionalFormatting sqref="AX14">
    <cfRule type="cellIs" dxfId="7080" priority="1204" operator="lessThan">
      <formula>$C$4</formula>
    </cfRule>
  </conditionalFormatting>
  <conditionalFormatting sqref="AX15">
    <cfRule type="cellIs" dxfId="7079" priority="1205" operator="lessThan">
      <formula>$C$4</formula>
    </cfRule>
  </conditionalFormatting>
  <conditionalFormatting sqref="AX16">
    <cfRule type="cellIs" dxfId="7078" priority="1206" operator="lessThan">
      <formula>$C$4</formula>
    </cfRule>
  </conditionalFormatting>
  <conditionalFormatting sqref="AX17">
    <cfRule type="cellIs" dxfId="7077" priority="1207" operator="lessThan">
      <formula>$C$4</formula>
    </cfRule>
  </conditionalFormatting>
  <conditionalFormatting sqref="AX18">
    <cfRule type="cellIs" dxfId="7076" priority="1208" operator="lessThan">
      <formula>$C$4</formula>
    </cfRule>
  </conditionalFormatting>
  <conditionalFormatting sqref="AX19">
    <cfRule type="cellIs" dxfId="7075" priority="1209" operator="lessThan">
      <formula>$C$4</formula>
    </cfRule>
  </conditionalFormatting>
  <conditionalFormatting sqref="AX20">
    <cfRule type="cellIs" dxfId="7074" priority="1210" operator="lessThan">
      <formula>$C$4</formula>
    </cfRule>
  </conditionalFormatting>
  <conditionalFormatting sqref="AX21">
    <cfRule type="cellIs" dxfId="7073" priority="1211" operator="lessThan">
      <formula>$C$4</formula>
    </cfRule>
  </conditionalFormatting>
  <conditionalFormatting sqref="AX22">
    <cfRule type="cellIs" dxfId="7072" priority="1212" operator="lessThan">
      <formula>$C$4</formula>
    </cfRule>
  </conditionalFormatting>
  <conditionalFormatting sqref="AX23">
    <cfRule type="cellIs" dxfId="7071" priority="1213" operator="lessThan">
      <formula>$C$4</formula>
    </cfRule>
  </conditionalFormatting>
  <conditionalFormatting sqref="AX24">
    <cfRule type="cellIs" dxfId="7070" priority="1214" operator="lessThan">
      <formula>$C$4</formula>
    </cfRule>
  </conditionalFormatting>
  <conditionalFormatting sqref="AX25">
    <cfRule type="cellIs" dxfId="7069" priority="1215" operator="lessThan">
      <formula>$C$4</formula>
    </cfRule>
  </conditionalFormatting>
  <conditionalFormatting sqref="AX26">
    <cfRule type="cellIs" dxfId="7068" priority="1216" operator="lessThan">
      <formula>$C$4</formula>
    </cfRule>
  </conditionalFormatting>
  <conditionalFormatting sqref="AX27">
    <cfRule type="cellIs" dxfId="7067" priority="1217" operator="lessThan">
      <formula>$C$4</formula>
    </cfRule>
  </conditionalFormatting>
  <conditionalFormatting sqref="AX28">
    <cfRule type="cellIs" dxfId="7066" priority="1218" operator="lessThan">
      <formula>$C$4</formula>
    </cfRule>
  </conditionalFormatting>
  <conditionalFormatting sqref="AX29">
    <cfRule type="cellIs" dxfId="7065" priority="1219" operator="lessThan">
      <formula>$C$4</formula>
    </cfRule>
  </conditionalFormatting>
  <conditionalFormatting sqref="AX30">
    <cfRule type="cellIs" dxfId="7064" priority="1220" operator="lessThan">
      <formula>$C$4</formula>
    </cfRule>
  </conditionalFormatting>
  <conditionalFormatting sqref="AX31">
    <cfRule type="cellIs" dxfId="7063" priority="1221" operator="lessThan">
      <formula>$C$4</formula>
    </cfRule>
  </conditionalFormatting>
  <conditionalFormatting sqref="AX32">
    <cfRule type="cellIs" dxfId="7062" priority="1222" operator="lessThan">
      <formula>$C$4</formula>
    </cfRule>
  </conditionalFormatting>
  <conditionalFormatting sqref="AX33">
    <cfRule type="cellIs" dxfId="7061" priority="1223" operator="lessThan">
      <formula>$C$4</formula>
    </cfRule>
  </conditionalFormatting>
  <conditionalFormatting sqref="AX34">
    <cfRule type="cellIs" dxfId="7060" priority="1224" operator="lessThan">
      <formula>$C$4</formula>
    </cfRule>
  </conditionalFormatting>
  <conditionalFormatting sqref="AX35">
    <cfRule type="cellIs" dxfId="7059" priority="1225" operator="lessThan">
      <formula>$C$4</formula>
    </cfRule>
  </conditionalFormatting>
  <conditionalFormatting sqref="AX36">
    <cfRule type="cellIs" dxfId="7058" priority="1226" operator="lessThan">
      <formula>$C$4</formula>
    </cfRule>
  </conditionalFormatting>
  <conditionalFormatting sqref="AX37">
    <cfRule type="cellIs" dxfId="7057" priority="1227" operator="lessThan">
      <formula>$C$4</formula>
    </cfRule>
  </conditionalFormatting>
  <conditionalFormatting sqref="AX38">
    <cfRule type="cellIs" dxfId="7056" priority="1228" operator="lessThan">
      <formula>$C$4</formula>
    </cfRule>
  </conditionalFormatting>
  <conditionalFormatting sqref="AX39">
    <cfRule type="cellIs" dxfId="7055" priority="1229" operator="lessThan">
      <formula>$C$4</formula>
    </cfRule>
  </conditionalFormatting>
  <conditionalFormatting sqref="AX40">
    <cfRule type="cellIs" dxfId="7054" priority="1230" operator="lessThan">
      <formula>$C$4</formula>
    </cfRule>
  </conditionalFormatting>
  <conditionalFormatting sqref="AX41">
    <cfRule type="cellIs" dxfId="7053" priority="1231" operator="lessThan">
      <formula>$C$4</formula>
    </cfRule>
  </conditionalFormatting>
  <conditionalFormatting sqref="AX42">
    <cfRule type="cellIs" dxfId="7052" priority="1232" operator="lessThan">
      <formula>$C$4</formula>
    </cfRule>
  </conditionalFormatting>
  <conditionalFormatting sqref="AX43">
    <cfRule type="cellIs" dxfId="7051" priority="1233" operator="lessThan">
      <formula>$C$4</formula>
    </cfRule>
  </conditionalFormatting>
  <conditionalFormatting sqref="AX44">
    <cfRule type="cellIs" dxfId="7050" priority="1234" operator="lessThan">
      <formula>$C$4</formula>
    </cfRule>
  </conditionalFormatting>
  <conditionalFormatting sqref="AX45">
    <cfRule type="cellIs" dxfId="7049" priority="1235" operator="lessThan">
      <formula>$C$4</formula>
    </cfRule>
  </conditionalFormatting>
  <conditionalFormatting sqref="AX46">
    <cfRule type="cellIs" dxfId="7048" priority="1236" operator="lessThan">
      <formula>$C$4</formula>
    </cfRule>
  </conditionalFormatting>
  <conditionalFormatting sqref="AX47">
    <cfRule type="cellIs" dxfId="7047" priority="1237" operator="lessThan">
      <formula>$C$4</formula>
    </cfRule>
  </conditionalFormatting>
  <conditionalFormatting sqref="AX48">
    <cfRule type="cellIs" dxfId="7046" priority="1238" operator="lessThan">
      <formula>$C$4</formula>
    </cfRule>
  </conditionalFormatting>
  <conditionalFormatting sqref="AX49">
    <cfRule type="cellIs" dxfId="7045" priority="1239" operator="lessThan">
      <formula>$C$4</formula>
    </cfRule>
  </conditionalFormatting>
  <conditionalFormatting sqref="AX50">
    <cfRule type="cellIs" dxfId="7044" priority="1240" operator="lessThan">
      <formula>$C$4</formula>
    </cfRule>
  </conditionalFormatting>
  <conditionalFormatting sqref="AY11">
    <cfRule type="cellIs" dxfId="7043" priority="1241" operator="lessThan">
      <formula>$C$4</formula>
    </cfRule>
  </conditionalFormatting>
  <conditionalFormatting sqref="AY12">
    <cfRule type="cellIs" dxfId="7042" priority="1242" operator="lessThan">
      <formula>$C$4</formula>
    </cfRule>
  </conditionalFormatting>
  <conditionalFormatting sqref="AY13">
    <cfRule type="cellIs" dxfId="7041" priority="1243" operator="lessThan">
      <formula>$C$4</formula>
    </cfRule>
  </conditionalFormatting>
  <conditionalFormatting sqref="AY14">
    <cfRule type="cellIs" dxfId="7040" priority="1244" operator="lessThan">
      <formula>$C$4</formula>
    </cfRule>
  </conditionalFormatting>
  <conditionalFormatting sqref="AY15">
    <cfRule type="cellIs" dxfId="7039" priority="1245" operator="lessThan">
      <formula>$C$4</formula>
    </cfRule>
  </conditionalFormatting>
  <conditionalFormatting sqref="AY16">
    <cfRule type="cellIs" dxfId="7038" priority="1246" operator="lessThan">
      <formula>$C$4</formula>
    </cfRule>
  </conditionalFormatting>
  <conditionalFormatting sqref="AY17">
    <cfRule type="cellIs" dxfId="7037" priority="1247" operator="lessThan">
      <formula>$C$4</formula>
    </cfRule>
  </conditionalFormatting>
  <conditionalFormatting sqref="AY18">
    <cfRule type="cellIs" dxfId="7036" priority="1248" operator="lessThan">
      <formula>$C$4</formula>
    </cfRule>
  </conditionalFormatting>
  <conditionalFormatting sqref="AY19">
    <cfRule type="cellIs" dxfId="7035" priority="1249" operator="lessThan">
      <formula>$C$4</formula>
    </cfRule>
  </conditionalFormatting>
  <conditionalFormatting sqref="AY20">
    <cfRule type="cellIs" dxfId="7034" priority="1250" operator="lessThan">
      <formula>$C$4</formula>
    </cfRule>
  </conditionalFormatting>
  <conditionalFormatting sqref="AY21">
    <cfRule type="cellIs" dxfId="7033" priority="1251" operator="lessThan">
      <formula>$C$4</formula>
    </cfRule>
  </conditionalFormatting>
  <conditionalFormatting sqref="AY22">
    <cfRule type="cellIs" dxfId="7032" priority="1252" operator="lessThan">
      <formula>$C$4</formula>
    </cfRule>
  </conditionalFormatting>
  <conditionalFormatting sqref="AY23">
    <cfRule type="cellIs" dxfId="7031" priority="1253" operator="lessThan">
      <formula>$C$4</formula>
    </cfRule>
  </conditionalFormatting>
  <conditionalFormatting sqref="AY24">
    <cfRule type="cellIs" dxfId="7030" priority="1254" operator="lessThan">
      <formula>$C$4</formula>
    </cfRule>
  </conditionalFormatting>
  <conditionalFormatting sqref="AY25">
    <cfRule type="cellIs" dxfId="7029" priority="1255" operator="lessThan">
      <formula>$C$4</formula>
    </cfRule>
  </conditionalFormatting>
  <conditionalFormatting sqref="AY26">
    <cfRule type="cellIs" dxfId="7028" priority="1256" operator="lessThan">
      <formula>$C$4</formula>
    </cfRule>
  </conditionalFormatting>
  <conditionalFormatting sqref="AY27">
    <cfRule type="cellIs" dxfId="7027" priority="1257" operator="lessThan">
      <formula>$C$4</formula>
    </cfRule>
  </conditionalFormatting>
  <conditionalFormatting sqref="AY28">
    <cfRule type="cellIs" dxfId="7026" priority="1258" operator="lessThan">
      <formula>$C$4</formula>
    </cfRule>
  </conditionalFormatting>
  <conditionalFormatting sqref="AY29">
    <cfRule type="cellIs" dxfId="7025" priority="1259" operator="lessThan">
      <formula>$C$4</formula>
    </cfRule>
  </conditionalFormatting>
  <conditionalFormatting sqref="AY30">
    <cfRule type="cellIs" dxfId="7024" priority="1260" operator="lessThan">
      <formula>$C$4</formula>
    </cfRule>
  </conditionalFormatting>
  <conditionalFormatting sqref="AY31">
    <cfRule type="cellIs" dxfId="7023" priority="1261" operator="lessThan">
      <formula>$C$4</formula>
    </cfRule>
  </conditionalFormatting>
  <conditionalFormatting sqref="AY32">
    <cfRule type="cellIs" dxfId="7022" priority="1262" operator="lessThan">
      <formula>$C$4</formula>
    </cfRule>
  </conditionalFormatting>
  <conditionalFormatting sqref="AY33">
    <cfRule type="cellIs" dxfId="7021" priority="1263" operator="lessThan">
      <formula>$C$4</formula>
    </cfRule>
  </conditionalFormatting>
  <conditionalFormatting sqref="AY34">
    <cfRule type="cellIs" dxfId="7020" priority="1264" operator="lessThan">
      <formula>$C$4</formula>
    </cfRule>
  </conditionalFormatting>
  <conditionalFormatting sqref="AY35">
    <cfRule type="cellIs" dxfId="7019" priority="1265" operator="lessThan">
      <formula>$C$4</formula>
    </cfRule>
  </conditionalFormatting>
  <conditionalFormatting sqref="AY36">
    <cfRule type="cellIs" dxfId="7018" priority="1266" operator="lessThan">
      <formula>$C$4</formula>
    </cfRule>
  </conditionalFormatting>
  <conditionalFormatting sqref="AY37">
    <cfRule type="cellIs" dxfId="7017" priority="1267" operator="lessThan">
      <formula>$C$4</formula>
    </cfRule>
  </conditionalFormatting>
  <conditionalFormatting sqref="AY38">
    <cfRule type="cellIs" dxfId="7016" priority="1268" operator="lessThan">
      <formula>$C$4</formula>
    </cfRule>
  </conditionalFormatting>
  <conditionalFormatting sqref="AY39">
    <cfRule type="cellIs" dxfId="7015" priority="1269" operator="lessThan">
      <formula>$C$4</formula>
    </cfRule>
  </conditionalFormatting>
  <conditionalFormatting sqref="AY40">
    <cfRule type="cellIs" dxfId="7014" priority="1270" operator="lessThan">
      <formula>$C$4</formula>
    </cfRule>
  </conditionalFormatting>
  <conditionalFormatting sqref="AY41">
    <cfRule type="cellIs" dxfId="7013" priority="1271" operator="lessThan">
      <formula>$C$4</formula>
    </cfRule>
  </conditionalFormatting>
  <conditionalFormatting sqref="AY42">
    <cfRule type="cellIs" dxfId="7012" priority="1272" operator="lessThan">
      <formula>$C$4</formula>
    </cfRule>
  </conditionalFormatting>
  <conditionalFormatting sqref="AY43">
    <cfRule type="cellIs" dxfId="7011" priority="1273" operator="lessThan">
      <formula>$C$4</formula>
    </cfRule>
  </conditionalFormatting>
  <conditionalFormatting sqref="AY44">
    <cfRule type="cellIs" dxfId="7010" priority="1274" operator="lessThan">
      <formula>$C$4</formula>
    </cfRule>
  </conditionalFormatting>
  <conditionalFormatting sqref="AY45">
    <cfRule type="cellIs" dxfId="7009" priority="1275" operator="lessThan">
      <formula>$C$4</formula>
    </cfRule>
  </conditionalFormatting>
  <conditionalFormatting sqref="AY46">
    <cfRule type="cellIs" dxfId="7008" priority="1276" operator="lessThan">
      <formula>$C$4</formula>
    </cfRule>
  </conditionalFormatting>
  <conditionalFormatting sqref="AY47">
    <cfRule type="cellIs" dxfId="7007" priority="1277" operator="lessThan">
      <formula>$C$4</formula>
    </cfRule>
  </conditionalFormatting>
  <conditionalFormatting sqref="AY48">
    <cfRule type="cellIs" dxfId="7006" priority="1278" operator="lessThan">
      <formula>$C$4</formula>
    </cfRule>
  </conditionalFormatting>
  <conditionalFormatting sqref="AY49">
    <cfRule type="cellIs" dxfId="7005" priority="1279" operator="lessThan">
      <formula>$C$4</formula>
    </cfRule>
  </conditionalFormatting>
  <conditionalFormatting sqref="AY50">
    <cfRule type="cellIs" dxfId="7004" priority="1280" operator="lessThan">
      <formula>$C$4</formula>
    </cfRule>
  </conditionalFormatting>
  <conditionalFormatting sqref="AZ11">
    <cfRule type="cellIs" dxfId="7003" priority="1281" operator="lessThan">
      <formula>$C$4</formula>
    </cfRule>
  </conditionalFormatting>
  <conditionalFormatting sqref="AZ12">
    <cfRule type="cellIs" dxfId="7002" priority="1282" operator="lessThan">
      <formula>$C$4</formula>
    </cfRule>
  </conditionalFormatting>
  <conditionalFormatting sqref="AZ13">
    <cfRule type="cellIs" dxfId="7001" priority="1283" operator="lessThan">
      <formula>$C$4</formula>
    </cfRule>
  </conditionalFormatting>
  <conditionalFormatting sqref="AZ14">
    <cfRule type="cellIs" dxfId="7000" priority="1284" operator="lessThan">
      <formula>$C$4</formula>
    </cfRule>
  </conditionalFormatting>
  <conditionalFormatting sqref="AZ15">
    <cfRule type="cellIs" dxfId="6999" priority="1285" operator="lessThan">
      <formula>$C$4</formula>
    </cfRule>
  </conditionalFormatting>
  <conditionalFormatting sqref="AZ16">
    <cfRule type="cellIs" dxfId="6998" priority="1286" operator="lessThan">
      <formula>$C$4</formula>
    </cfRule>
  </conditionalFormatting>
  <conditionalFormatting sqref="AZ17">
    <cfRule type="cellIs" dxfId="6997" priority="1287" operator="lessThan">
      <formula>$C$4</formula>
    </cfRule>
  </conditionalFormatting>
  <conditionalFormatting sqref="AZ18">
    <cfRule type="cellIs" dxfId="6996" priority="1288" operator="lessThan">
      <formula>$C$4</formula>
    </cfRule>
  </conditionalFormatting>
  <conditionalFormatting sqref="AZ19">
    <cfRule type="cellIs" dxfId="6995" priority="1289" operator="lessThan">
      <formula>$C$4</formula>
    </cfRule>
  </conditionalFormatting>
  <conditionalFormatting sqref="AZ20">
    <cfRule type="cellIs" dxfId="6994" priority="1290" operator="lessThan">
      <formula>$C$4</formula>
    </cfRule>
  </conditionalFormatting>
  <conditionalFormatting sqref="AZ21">
    <cfRule type="cellIs" dxfId="6993" priority="1291" operator="lessThan">
      <formula>$C$4</formula>
    </cfRule>
  </conditionalFormatting>
  <conditionalFormatting sqref="AZ22">
    <cfRule type="cellIs" dxfId="6992" priority="1292" operator="lessThan">
      <formula>$C$4</formula>
    </cfRule>
  </conditionalFormatting>
  <conditionalFormatting sqref="AZ23">
    <cfRule type="cellIs" dxfId="6991" priority="1293" operator="lessThan">
      <formula>$C$4</formula>
    </cfRule>
  </conditionalFormatting>
  <conditionalFormatting sqref="AZ24">
    <cfRule type="cellIs" dxfId="6990" priority="1294" operator="lessThan">
      <formula>$C$4</formula>
    </cfRule>
  </conditionalFormatting>
  <conditionalFormatting sqref="AZ25">
    <cfRule type="cellIs" dxfId="6989" priority="1295" operator="lessThan">
      <formula>$C$4</formula>
    </cfRule>
  </conditionalFormatting>
  <conditionalFormatting sqref="AZ26">
    <cfRule type="cellIs" dxfId="6988" priority="1296" operator="lessThan">
      <formula>$C$4</formula>
    </cfRule>
  </conditionalFormatting>
  <conditionalFormatting sqref="AZ27">
    <cfRule type="cellIs" dxfId="6987" priority="1297" operator="lessThan">
      <formula>$C$4</formula>
    </cfRule>
  </conditionalFormatting>
  <conditionalFormatting sqref="AZ28">
    <cfRule type="cellIs" dxfId="6986" priority="1298" operator="lessThan">
      <formula>$C$4</formula>
    </cfRule>
  </conditionalFormatting>
  <conditionalFormatting sqref="AZ29">
    <cfRule type="cellIs" dxfId="6985" priority="1299" operator="lessThan">
      <formula>$C$4</formula>
    </cfRule>
  </conditionalFormatting>
  <conditionalFormatting sqref="AZ30">
    <cfRule type="cellIs" dxfId="6984" priority="1300" operator="lessThan">
      <formula>$C$4</formula>
    </cfRule>
  </conditionalFormatting>
  <conditionalFormatting sqref="AZ31">
    <cfRule type="cellIs" dxfId="6983" priority="1301" operator="lessThan">
      <formula>$C$4</formula>
    </cfRule>
  </conditionalFormatting>
  <conditionalFormatting sqref="AZ32">
    <cfRule type="cellIs" dxfId="6982" priority="1302" operator="lessThan">
      <formula>$C$4</formula>
    </cfRule>
  </conditionalFormatting>
  <conditionalFormatting sqref="AZ33">
    <cfRule type="cellIs" dxfId="6981" priority="1303" operator="lessThan">
      <formula>$C$4</formula>
    </cfRule>
  </conditionalFormatting>
  <conditionalFormatting sqref="AZ34">
    <cfRule type="cellIs" dxfId="6980" priority="1304" operator="lessThan">
      <formula>$C$4</formula>
    </cfRule>
  </conditionalFormatting>
  <conditionalFormatting sqref="AZ35">
    <cfRule type="cellIs" dxfId="6979" priority="1305" operator="lessThan">
      <formula>$C$4</formula>
    </cfRule>
  </conditionalFormatting>
  <conditionalFormatting sqref="AZ36">
    <cfRule type="cellIs" dxfId="6978" priority="1306" operator="lessThan">
      <formula>$C$4</formula>
    </cfRule>
  </conditionalFormatting>
  <conditionalFormatting sqref="AZ37">
    <cfRule type="cellIs" dxfId="6977" priority="1307" operator="lessThan">
      <formula>$C$4</formula>
    </cfRule>
  </conditionalFormatting>
  <conditionalFormatting sqref="AZ38">
    <cfRule type="cellIs" dxfId="6976" priority="1308" operator="lessThan">
      <formula>$C$4</formula>
    </cfRule>
  </conditionalFormatting>
  <conditionalFormatting sqref="AZ39">
    <cfRule type="cellIs" dxfId="6975" priority="1309" operator="lessThan">
      <formula>$C$4</formula>
    </cfRule>
  </conditionalFormatting>
  <conditionalFormatting sqref="AZ40">
    <cfRule type="cellIs" dxfId="6974" priority="1310" operator="lessThan">
      <formula>$C$4</formula>
    </cfRule>
  </conditionalFormatting>
  <conditionalFormatting sqref="AZ41">
    <cfRule type="cellIs" dxfId="6973" priority="1311" operator="lessThan">
      <formula>$C$4</formula>
    </cfRule>
  </conditionalFormatting>
  <conditionalFormatting sqref="AZ42">
    <cfRule type="cellIs" dxfId="6972" priority="1312" operator="lessThan">
      <formula>$C$4</formula>
    </cfRule>
  </conditionalFormatting>
  <conditionalFormatting sqref="AZ43">
    <cfRule type="cellIs" dxfId="6971" priority="1313" operator="lessThan">
      <formula>$C$4</formula>
    </cfRule>
  </conditionalFormatting>
  <conditionalFormatting sqref="AZ44">
    <cfRule type="cellIs" dxfId="6970" priority="1314" operator="lessThan">
      <formula>$C$4</formula>
    </cfRule>
  </conditionalFormatting>
  <conditionalFormatting sqref="AZ45">
    <cfRule type="cellIs" dxfId="6969" priority="1315" operator="lessThan">
      <formula>$C$4</formula>
    </cfRule>
  </conditionalFormatting>
  <conditionalFormatting sqref="AZ46">
    <cfRule type="cellIs" dxfId="6968" priority="1316" operator="lessThan">
      <formula>$C$4</formula>
    </cfRule>
  </conditionalFormatting>
  <conditionalFormatting sqref="AZ47">
    <cfRule type="cellIs" dxfId="6967" priority="1317" operator="lessThan">
      <formula>$C$4</formula>
    </cfRule>
  </conditionalFormatting>
  <conditionalFormatting sqref="AZ48">
    <cfRule type="cellIs" dxfId="6966" priority="1318" operator="lessThan">
      <formula>$C$4</formula>
    </cfRule>
  </conditionalFormatting>
  <conditionalFormatting sqref="AZ49">
    <cfRule type="cellIs" dxfId="6965" priority="1319" operator="lessThan">
      <formula>$C$4</formula>
    </cfRule>
  </conditionalFormatting>
  <conditionalFormatting sqref="AZ50">
    <cfRule type="cellIs" dxfId="6964" priority="1320" operator="lessThan">
      <formula>$C$4</formula>
    </cfRule>
  </conditionalFormatting>
  <conditionalFormatting sqref="BA11">
    <cfRule type="cellIs" dxfId="6963" priority="1321" operator="lessThan">
      <formula>$C$4</formula>
    </cfRule>
  </conditionalFormatting>
  <conditionalFormatting sqref="BA12">
    <cfRule type="cellIs" dxfId="6962" priority="1322" operator="lessThan">
      <formula>$C$4</formula>
    </cfRule>
  </conditionalFormatting>
  <conditionalFormatting sqref="BA13">
    <cfRule type="cellIs" dxfId="6961" priority="1323" operator="lessThan">
      <formula>$C$4</formula>
    </cfRule>
  </conditionalFormatting>
  <conditionalFormatting sqref="BA14">
    <cfRule type="cellIs" dxfId="6960" priority="1324" operator="lessThan">
      <formula>$C$4</formula>
    </cfRule>
  </conditionalFormatting>
  <conditionalFormatting sqref="BA15">
    <cfRule type="cellIs" dxfId="6959" priority="1325" operator="lessThan">
      <formula>$C$4</formula>
    </cfRule>
  </conditionalFormatting>
  <conditionalFormatting sqref="BA16">
    <cfRule type="cellIs" dxfId="6958" priority="1326" operator="lessThan">
      <formula>$C$4</formula>
    </cfRule>
  </conditionalFormatting>
  <conditionalFormatting sqref="BA17">
    <cfRule type="cellIs" dxfId="6957" priority="1327" operator="lessThan">
      <formula>$C$4</formula>
    </cfRule>
  </conditionalFormatting>
  <conditionalFormatting sqref="BA18">
    <cfRule type="cellIs" dxfId="6956" priority="1328" operator="lessThan">
      <formula>$C$4</formula>
    </cfRule>
  </conditionalFormatting>
  <conditionalFormatting sqref="BA19">
    <cfRule type="cellIs" dxfId="6955" priority="1329" operator="lessThan">
      <formula>$C$4</formula>
    </cfRule>
  </conditionalFormatting>
  <conditionalFormatting sqref="BA20">
    <cfRule type="cellIs" dxfId="6954" priority="1330" operator="lessThan">
      <formula>$C$4</formula>
    </cfRule>
  </conditionalFormatting>
  <conditionalFormatting sqref="BA21">
    <cfRule type="cellIs" dxfId="6953" priority="1331" operator="lessThan">
      <formula>$C$4</formula>
    </cfRule>
  </conditionalFormatting>
  <conditionalFormatting sqref="BA22">
    <cfRule type="cellIs" dxfId="6952" priority="1332" operator="lessThan">
      <formula>$C$4</formula>
    </cfRule>
  </conditionalFormatting>
  <conditionalFormatting sqref="BA23">
    <cfRule type="cellIs" dxfId="6951" priority="1333" operator="lessThan">
      <formula>$C$4</formula>
    </cfRule>
  </conditionalFormatting>
  <conditionalFormatting sqref="BA24">
    <cfRule type="cellIs" dxfId="6950" priority="1334" operator="lessThan">
      <formula>$C$4</formula>
    </cfRule>
  </conditionalFormatting>
  <conditionalFormatting sqref="BA25">
    <cfRule type="cellIs" dxfId="6949" priority="1335" operator="lessThan">
      <formula>$C$4</formula>
    </cfRule>
  </conditionalFormatting>
  <conditionalFormatting sqref="BA26">
    <cfRule type="cellIs" dxfId="6948" priority="1336" operator="lessThan">
      <formula>$C$4</formula>
    </cfRule>
  </conditionalFormatting>
  <conditionalFormatting sqref="BA27">
    <cfRule type="cellIs" dxfId="6947" priority="1337" operator="lessThan">
      <formula>$C$4</formula>
    </cfRule>
  </conditionalFormatting>
  <conditionalFormatting sqref="BA28">
    <cfRule type="cellIs" dxfId="6946" priority="1338" operator="lessThan">
      <formula>$C$4</formula>
    </cfRule>
  </conditionalFormatting>
  <conditionalFormatting sqref="BA29">
    <cfRule type="cellIs" dxfId="6945" priority="1339" operator="lessThan">
      <formula>$C$4</formula>
    </cfRule>
  </conditionalFormatting>
  <conditionalFormatting sqref="BA30">
    <cfRule type="cellIs" dxfId="6944" priority="1340" operator="lessThan">
      <formula>$C$4</formula>
    </cfRule>
  </conditionalFormatting>
  <conditionalFormatting sqref="BA31">
    <cfRule type="cellIs" dxfId="6943" priority="1341" operator="lessThan">
      <formula>$C$4</formula>
    </cfRule>
  </conditionalFormatting>
  <conditionalFormatting sqref="BA32">
    <cfRule type="cellIs" dxfId="6942" priority="1342" operator="lessThan">
      <formula>$C$4</formula>
    </cfRule>
  </conditionalFormatting>
  <conditionalFormatting sqref="BA33">
    <cfRule type="cellIs" dxfId="6941" priority="1343" operator="lessThan">
      <formula>$C$4</formula>
    </cfRule>
  </conditionalFormatting>
  <conditionalFormatting sqref="BA34">
    <cfRule type="cellIs" dxfId="6940" priority="1344" operator="lessThan">
      <formula>$C$4</formula>
    </cfRule>
  </conditionalFormatting>
  <conditionalFormatting sqref="BA35">
    <cfRule type="cellIs" dxfId="6939" priority="1345" operator="lessThan">
      <formula>$C$4</formula>
    </cfRule>
  </conditionalFormatting>
  <conditionalFormatting sqref="BA36">
    <cfRule type="cellIs" dxfId="6938" priority="1346" operator="lessThan">
      <formula>$C$4</formula>
    </cfRule>
  </conditionalFormatting>
  <conditionalFormatting sqref="BA37">
    <cfRule type="cellIs" dxfId="6937" priority="1347" operator="lessThan">
      <formula>$C$4</formula>
    </cfRule>
  </conditionalFormatting>
  <conditionalFormatting sqref="BA38">
    <cfRule type="cellIs" dxfId="6936" priority="1348" operator="lessThan">
      <formula>$C$4</formula>
    </cfRule>
  </conditionalFormatting>
  <conditionalFormatting sqref="BA39">
    <cfRule type="cellIs" dxfId="6935" priority="1349" operator="lessThan">
      <formula>$C$4</formula>
    </cfRule>
  </conditionalFormatting>
  <conditionalFormatting sqref="BA40">
    <cfRule type="cellIs" dxfId="6934" priority="1350" operator="lessThan">
      <formula>$C$4</formula>
    </cfRule>
  </conditionalFormatting>
  <conditionalFormatting sqref="BA41">
    <cfRule type="cellIs" dxfId="6933" priority="1351" operator="lessThan">
      <formula>$C$4</formula>
    </cfRule>
  </conditionalFormatting>
  <conditionalFormatting sqref="BA42">
    <cfRule type="cellIs" dxfId="6932" priority="1352" operator="lessThan">
      <formula>$C$4</formula>
    </cfRule>
  </conditionalFormatting>
  <conditionalFormatting sqref="BA43">
    <cfRule type="cellIs" dxfId="6931" priority="1353" operator="lessThan">
      <formula>$C$4</formula>
    </cfRule>
  </conditionalFormatting>
  <conditionalFormatting sqref="BA44">
    <cfRule type="cellIs" dxfId="6930" priority="1354" operator="lessThan">
      <formula>$C$4</formula>
    </cfRule>
  </conditionalFormatting>
  <conditionalFormatting sqref="BA45">
    <cfRule type="cellIs" dxfId="6929" priority="1355" operator="lessThan">
      <formula>$C$4</formula>
    </cfRule>
  </conditionalFormatting>
  <conditionalFormatting sqref="BA46">
    <cfRule type="cellIs" dxfId="6928" priority="1356" operator="lessThan">
      <formula>$C$4</formula>
    </cfRule>
  </conditionalFormatting>
  <conditionalFormatting sqref="BA47">
    <cfRule type="cellIs" dxfId="6927" priority="1357" operator="lessThan">
      <formula>$C$4</formula>
    </cfRule>
  </conditionalFormatting>
  <conditionalFormatting sqref="BA48">
    <cfRule type="cellIs" dxfId="6926" priority="1358" operator="lessThan">
      <formula>$C$4</formula>
    </cfRule>
  </conditionalFormatting>
  <conditionalFormatting sqref="BA49">
    <cfRule type="cellIs" dxfId="6925" priority="1359" operator="lessThan">
      <formula>$C$4</formula>
    </cfRule>
  </conditionalFormatting>
  <conditionalFormatting sqref="BA50">
    <cfRule type="cellIs" dxfId="6924" priority="1360" operator="lessThan">
      <formula>$C$4</formula>
    </cfRule>
  </conditionalFormatting>
  <conditionalFormatting sqref="BB11">
    <cfRule type="cellIs" dxfId="6923" priority="1361" operator="lessThan">
      <formula>$C$4</formula>
    </cfRule>
  </conditionalFormatting>
  <conditionalFormatting sqref="BB12">
    <cfRule type="cellIs" dxfId="6922" priority="1362" operator="lessThan">
      <formula>$C$4</formula>
    </cfRule>
  </conditionalFormatting>
  <conditionalFormatting sqref="BB13">
    <cfRule type="cellIs" dxfId="6921" priority="1363" operator="lessThan">
      <formula>$C$4</formula>
    </cfRule>
  </conditionalFormatting>
  <conditionalFormatting sqref="BB14">
    <cfRule type="cellIs" dxfId="6920" priority="1364" operator="lessThan">
      <formula>$C$4</formula>
    </cfRule>
  </conditionalFormatting>
  <conditionalFormatting sqref="BB15">
    <cfRule type="cellIs" dxfId="6919" priority="1365" operator="lessThan">
      <formula>$C$4</formula>
    </cfRule>
  </conditionalFormatting>
  <conditionalFormatting sqref="BB16">
    <cfRule type="cellIs" dxfId="6918" priority="1366" operator="lessThan">
      <formula>$C$4</formula>
    </cfRule>
  </conditionalFormatting>
  <conditionalFormatting sqref="BB17">
    <cfRule type="cellIs" dxfId="6917" priority="1367" operator="lessThan">
      <formula>$C$4</formula>
    </cfRule>
  </conditionalFormatting>
  <conditionalFormatting sqref="BB18">
    <cfRule type="cellIs" dxfId="6916" priority="1368" operator="lessThan">
      <formula>$C$4</formula>
    </cfRule>
  </conditionalFormatting>
  <conditionalFormatting sqref="BB19">
    <cfRule type="cellIs" dxfId="6915" priority="1369" operator="lessThan">
      <formula>$C$4</formula>
    </cfRule>
  </conditionalFormatting>
  <conditionalFormatting sqref="BB20">
    <cfRule type="cellIs" dxfId="6914" priority="1370" operator="lessThan">
      <formula>$C$4</formula>
    </cfRule>
  </conditionalFormatting>
  <conditionalFormatting sqref="BB21">
    <cfRule type="cellIs" dxfId="6913" priority="1371" operator="lessThan">
      <formula>$C$4</formula>
    </cfRule>
  </conditionalFormatting>
  <conditionalFormatting sqref="BB22">
    <cfRule type="cellIs" dxfId="6912" priority="1372" operator="lessThan">
      <formula>$C$4</formula>
    </cfRule>
  </conditionalFormatting>
  <conditionalFormatting sqref="BB23">
    <cfRule type="cellIs" dxfId="6911" priority="1373" operator="lessThan">
      <formula>$C$4</formula>
    </cfRule>
  </conditionalFormatting>
  <conditionalFormatting sqref="BB24">
    <cfRule type="cellIs" dxfId="6910" priority="1374" operator="lessThan">
      <formula>$C$4</formula>
    </cfRule>
  </conditionalFormatting>
  <conditionalFormatting sqref="BB25">
    <cfRule type="cellIs" dxfId="6909" priority="1375" operator="lessThan">
      <formula>$C$4</formula>
    </cfRule>
  </conditionalFormatting>
  <conditionalFormatting sqref="BB26">
    <cfRule type="cellIs" dxfId="6908" priority="1376" operator="lessThan">
      <formula>$C$4</formula>
    </cfRule>
  </conditionalFormatting>
  <conditionalFormatting sqref="BB27">
    <cfRule type="cellIs" dxfId="6907" priority="1377" operator="lessThan">
      <formula>$C$4</formula>
    </cfRule>
  </conditionalFormatting>
  <conditionalFormatting sqref="BB28">
    <cfRule type="cellIs" dxfId="6906" priority="1378" operator="lessThan">
      <formula>$C$4</formula>
    </cfRule>
  </conditionalFormatting>
  <conditionalFormatting sqref="BB29">
    <cfRule type="cellIs" dxfId="6905" priority="1379" operator="lessThan">
      <formula>$C$4</formula>
    </cfRule>
  </conditionalFormatting>
  <conditionalFormatting sqref="BB30">
    <cfRule type="cellIs" dxfId="6904" priority="1380" operator="lessThan">
      <formula>$C$4</formula>
    </cfRule>
  </conditionalFormatting>
  <conditionalFormatting sqref="BB31">
    <cfRule type="cellIs" dxfId="6903" priority="1381" operator="lessThan">
      <formula>$C$4</formula>
    </cfRule>
  </conditionalFormatting>
  <conditionalFormatting sqref="BB32">
    <cfRule type="cellIs" dxfId="6902" priority="1382" operator="lessThan">
      <formula>$C$4</formula>
    </cfRule>
  </conditionalFormatting>
  <conditionalFormatting sqref="BB33">
    <cfRule type="cellIs" dxfId="6901" priority="1383" operator="lessThan">
      <formula>$C$4</formula>
    </cfRule>
  </conditionalFormatting>
  <conditionalFormatting sqref="BB34">
    <cfRule type="cellIs" dxfId="6900" priority="1384" operator="lessThan">
      <formula>$C$4</formula>
    </cfRule>
  </conditionalFormatting>
  <conditionalFormatting sqref="BB35">
    <cfRule type="cellIs" dxfId="6899" priority="1385" operator="lessThan">
      <formula>$C$4</formula>
    </cfRule>
  </conditionalFormatting>
  <conditionalFormatting sqref="BB36">
    <cfRule type="cellIs" dxfId="6898" priority="1386" operator="lessThan">
      <formula>$C$4</formula>
    </cfRule>
  </conditionalFormatting>
  <conditionalFormatting sqref="BB37">
    <cfRule type="cellIs" dxfId="6897" priority="1387" operator="lessThan">
      <formula>$C$4</formula>
    </cfRule>
  </conditionalFormatting>
  <conditionalFormatting sqref="BB38">
    <cfRule type="cellIs" dxfId="6896" priority="1388" operator="lessThan">
      <formula>$C$4</formula>
    </cfRule>
  </conditionalFormatting>
  <conditionalFormatting sqref="BB39">
    <cfRule type="cellIs" dxfId="6895" priority="1389" operator="lessThan">
      <formula>$C$4</formula>
    </cfRule>
  </conditionalFormatting>
  <conditionalFormatting sqref="BB40">
    <cfRule type="cellIs" dxfId="6894" priority="1390" operator="lessThan">
      <formula>$C$4</formula>
    </cfRule>
  </conditionalFormatting>
  <conditionalFormatting sqref="BB41">
    <cfRule type="cellIs" dxfId="6893" priority="1391" operator="lessThan">
      <formula>$C$4</formula>
    </cfRule>
  </conditionalFormatting>
  <conditionalFormatting sqref="BB42">
    <cfRule type="cellIs" dxfId="6892" priority="1392" operator="lessThan">
      <formula>$C$4</formula>
    </cfRule>
  </conditionalFormatting>
  <conditionalFormatting sqref="BB43">
    <cfRule type="cellIs" dxfId="6891" priority="1393" operator="lessThan">
      <formula>$C$4</formula>
    </cfRule>
  </conditionalFormatting>
  <conditionalFormatting sqref="BB44">
    <cfRule type="cellIs" dxfId="6890" priority="1394" operator="lessThan">
      <formula>$C$4</formula>
    </cfRule>
  </conditionalFormatting>
  <conditionalFormatting sqref="BB45">
    <cfRule type="cellIs" dxfId="6889" priority="1395" operator="lessThan">
      <formula>$C$4</formula>
    </cfRule>
  </conditionalFormatting>
  <conditionalFormatting sqref="BB46">
    <cfRule type="cellIs" dxfId="6888" priority="1396" operator="lessThan">
      <formula>$C$4</formula>
    </cfRule>
  </conditionalFormatting>
  <conditionalFormatting sqref="BB47">
    <cfRule type="cellIs" dxfId="6887" priority="1397" operator="lessThan">
      <formula>$C$4</formula>
    </cfRule>
  </conditionalFormatting>
  <conditionalFormatting sqref="BB48">
    <cfRule type="cellIs" dxfId="6886" priority="1398" operator="lessThan">
      <formula>$C$4</formula>
    </cfRule>
  </conditionalFormatting>
  <conditionalFormatting sqref="BB49">
    <cfRule type="cellIs" dxfId="6885" priority="1399" operator="lessThan">
      <formula>$C$4</formula>
    </cfRule>
  </conditionalFormatting>
  <conditionalFormatting sqref="BB50">
    <cfRule type="cellIs" dxfId="6884" priority="1400" operator="lessThan">
      <formula>$C$4</formula>
    </cfRule>
  </conditionalFormatting>
  <conditionalFormatting sqref="BC11">
    <cfRule type="cellIs" dxfId="6883" priority="1401" operator="lessThan">
      <formula>$C$4</formula>
    </cfRule>
  </conditionalFormatting>
  <conditionalFormatting sqref="BC12">
    <cfRule type="cellIs" dxfId="6882" priority="1402" operator="lessThan">
      <formula>$C$4</formula>
    </cfRule>
  </conditionalFormatting>
  <conditionalFormatting sqref="BC13">
    <cfRule type="cellIs" dxfId="6881" priority="1403" operator="lessThan">
      <formula>$C$4</formula>
    </cfRule>
  </conditionalFormatting>
  <conditionalFormatting sqref="BC14">
    <cfRule type="cellIs" dxfId="6880" priority="1404" operator="lessThan">
      <formula>$C$4</formula>
    </cfRule>
  </conditionalFormatting>
  <conditionalFormatting sqref="BC15">
    <cfRule type="cellIs" dxfId="6879" priority="1405" operator="lessThan">
      <formula>$C$4</formula>
    </cfRule>
  </conditionalFormatting>
  <conditionalFormatting sqref="BC16">
    <cfRule type="cellIs" dxfId="6878" priority="1406" operator="lessThan">
      <formula>$C$4</formula>
    </cfRule>
  </conditionalFormatting>
  <conditionalFormatting sqref="BC17">
    <cfRule type="cellIs" dxfId="6877" priority="1407" operator="lessThan">
      <formula>$C$4</formula>
    </cfRule>
  </conditionalFormatting>
  <conditionalFormatting sqref="BC18">
    <cfRule type="cellIs" dxfId="6876" priority="1408" operator="lessThan">
      <formula>$C$4</formula>
    </cfRule>
  </conditionalFormatting>
  <conditionalFormatting sqref="BC19">
    <cfRule type="cellIs" dxfId="6875" priority="1409" operator="lessThan">
      <formula>$C$4</formula>
    </cfRule>
  </conditionalFormatting>
  <conditionalFormatting sqref="BC20">
    <cfRule type="cellIs" dxfId="6874" priority="1410" operator="lessThan">
      <formula>$C$4</formula>
    </cfRule>
  </conditionalFormatting>
  <conditionalFormatting sqref="BC21">
    <cfRule type="cellIs" dxfId="6873" priority="1411" operator="lessThan">
      <formula>$C$4</formula>
    </cfRule>
  </conditionalFormatting>
  <conditionalFormatting sqref="BC22">
    <cfRule type="cellIs" dxfId="6872" priority="1412" operator="lessThan">
      <formula>$C$4</formula>
    </cfRule>
  </conditionalFormatting>
  <conditionalFormatting sqref="BC23">
    <cfRule type="cellIs" dxfId="6871" priority="1413" operator="lessThan">
      <formula>$C$4</formula>
    </cfRule>
  </conditionalFormatting>
  <conditionalFormatting sqref="BC24">
    <cfRule type="cellIs" dxfId="6870" priority="1414" operator="lessThan">
      <formula>$C$4</formula>
    </cfRule>
  </conditionalFormatting>
  <conditionalFormatting sqref="BC25">
    <cfRule type="cellIs" dxfId="6869" priority="1415" operator="lessThan">
      <formula>$C$4</formula>
    </cfRule>
  </conditionalFormatting>
  <conditionalFormatting sqref="BC26">
    <cfRule type="cellIs" dxfId="6868" priority="1416" operator="lessThan">
      <formula>$C$4</formula>
    </cfRule>
  </conditionalFormatting>
  <conditionalFormatting sqref="BC27">
    <cfRule type="cellIs" dxfId="6867" priority="1417" operator="lessThan">
      <formula>$C$4</formula>
    </cfRule>
  </conditionalFormatting>
  <conditionalFormatting sqref="BC28">
    <cfRule type="cellIs" dxfId="6866" priority="1418" operator="lessThan">
      <formula>$C$4</formula>
    </cfRule>
  </conditionalFormatting>
  <conditionalFormatting sqref="BC29">
    <cfRule type="cellIs" dxfId="6865" priority="1419" operator="lessThan">
      <formula>$C$4</formula>
    </cfRule>
  </conditionalFormatting>
  <conditionalFormatting sqref="BC30">
    <cfRule type="cellIs" dxfId="6864" priority="1420" operator="lessThan">
      <formula>$C$4</formula>
    </cfRule>
  </conditionalFormatting>
  <conditionalFormatting sqref="BC31">
    <cfRule type="cellIs" dxfId="6863" priority="1421" operator="lessThan">
      <formula>$C$4</formula>
    </cfRule>
  </conditionalFormatting>
  <conditionalFormatting sqref="BC32">
    <cfRule type="cellIs" dxfId="6862" priority="1422" operator="lessThan">
      <formula>$C$4</formula>
    </cfRule>
  </conditionalFormatting>
  <conditionalFormatting sqref="BC33">
    <cfRule type="cellIs" dxfId="6861" priority="1423" operator="lessThan">
      <formula>$C$4</formula>
    </cfRule>
  </conditionalFormatting>
  <conditionalFormatting sqref="BC34">
    <cfRule type="cellIs" dxfId="6860" priority="1424" operator="lessThan">
      <formula>$C$4</formula>
    </cfRule>
  </conditionalFormatting>
  <conditionalFormatting sqref="BC35">
    <cfRule type="cellIs" dxfId="6859" priority="1425" operator="lessThan">
      <formula>$C$4</formula>
    </cfRule>
  </conditionalFormatting>
  <conditionalFormatting sqref="BC36">
    <cfRule type="cellIs" dxfId="6858" priority="1426" operator="lessThan">
      <formula>$C$4</formula>
    </cfRule>
  </conditionalFormatting>
  <conditionalFormatting sqref="BC37">
    <cfRule type="cellIs" dxfId="6857" priority="1427" operator="lessThan">
      <formula>$C$4</formula>
    </cfRule>
  </conditionalFormatting>
  <conditionalFormatting sqref="BC38">
    <cfRule type="cellIs" dxfId="6856" priority="1428" operator="lessThan">
      <formula>$C$4</formula>
    </cfRule>
  </conditionalFormatting>
  <conditionalFormatting sqref="BC39">
    <cfRule type="cellIs" dxfId="6855" priority="1429" operator="lessThan">
      <formula>$C$4</formula>
    </cfRule>
  </conditionalFormatting>
  <conditionalFormatting sqref="BC40">
    <cfRule type="cellIs" dxfId="6854" priority="1430" operator="lessThan">
      <formula>$C$4</formula>
    </cfRule>
  </conditionalFormatting>
  <conditionalFormatting sqref="BC41">
    <cfRule type="cellIs" dxfId="6853" priority="1431" operator="lessThan">
      <formula>$C$4</formula>
    </cfRule>
  </conditionalFormatting>
  <conditionalFormatting sqref="BC42">
    <cfRule type="cellIs" dxfId="6852" priority="1432" operator="lessThan">
      <formula>$C$4</formula>
    </cfRule>
  </conditionalFormatting>
  <conditionalFormatting sqref="BC43">
    <cfRule type="cellIs" dxfId="6851" priority="1433" operator="lessThan">
      <formula>$C$4</formula>
    </cfRule>
  </conditionalFormatting>
  <conditionalFormatting sqref="BC44">
    <cfRule type="cellIs" dxfId="6850" priority="1434" operator="lessThan">
      <formula>$C$4</formula>
    </cfRule>
  </conditionalFormatting>
  <conditionalFormatting sqref="BC45">
    <cfRule type="cellIs" dxfId="6849" priority="1435" operator="lessThan">
      <formula>$C$4</formula>
    </cfRule>
  </conditionalFormatting>
  <conditionalFormatting sqref="BC46">
    <cfRule type="cellIs" dxfId="6848" priority="1436" operator="lessThan">
      <formula>$C$4</formula>
    </cfRule>
  </conditionalFormatting>
  <conditionalFormatting sqref="BC47">
    <cfRule type="cellIs" dxfId="6847" priority="1437" operator="lessThan">
      <formula>$C$4</formula>
    </cfRule>
  </conditionalFormatting>
  <conditionalFormatting sqref="BC48">
    <cfRule type="cellIs" dxfId="6846" priority="1438" operator="lessThan">
      <formula>$C$4</formula>
    </cfRule>
  </conditionalFormatting>
  <conditionalFormatting sqref="BC49">
    <cfRule type="cellIs" dxfId="6845" priority="1439" operator="lessThan">
      <formula>$C$4</formula>
    </cfRule>
  </conditionalFormatting>
  <conditionalFormatting sqref="BC50">
    <cfRule type="cellIs" dxfId="6844" priority="1440" operator="lessThan">
      <formula>$C$4</formula>
    </cfRule>
  </conditionalFormatting>
  <conditionalFormatting sqref="BD11">
    <cfRule type="cellIs" dxfId="6843" priority="1441" operator="lessThan">
      <formula>$C$4</formula>
    </cfRule>
  </conditionalFormatting>
  <conditionalFormatting sqref="BD12">
    <cfRule type="cellIs" dxfId="6842" priority="1442" operator="lessThan">
      <formula>$C$4</formula>
    </cfRule>
  </conditionalFormatting>
  <conditionalFormatting sqref="BD13">
    <cfRule type="cellIs" dxfId="6841" priority="1443" operator="lessThan">
      <formula>$C$4</formula>
    </cfRule>
  </conditionalFormatting>
  <conditionalFormatting sqref="BD14">
    <cfRule type="cellIs" dxfId="6840" priority="1444" operator="lessThan">
      <formula>$C$4</formula>
    </cfRule>
  </conditionalFormatting>
  <conditionalFormatting sqref="BD15">
    <cfRule type="cellIs" dxfId="6839" priority="1445" operator="lessThan">
      <formula>$C$4</formula>
    </cfRule>
  </conditionalFormatting>
  <conditionalFormatting sqref="BD16">
    <cfRule type="cellIs" dxfId="6838" priority="1446" operator="lessThan">
      <formula>$C$4</formula>
    </cfRule>
  </conditionalFormatting>
  <conditionalFormatting sqref="BD17">
    <cfRule type="cellIs" dxfId="6837" priority="1447" operator="lessThan">
      <formula>$C$4</formula>
    </cfRule>
  </conditionalFormatting>
  <conditionalFormatting sqref="BD18">
    <cfRule type="cellIs" dxfId="6836" priority="1448" operator="lessThan">
      <formula>$C$4</formula>
    </cfRule>
  </conditionalFormatting>
  <conditionalFormatting sqref="BD19">
    <cfRule type="cellIs" dxfId="6835" priority="1449" operator="lessThan">
      <formula>$C$4</formula>
    </cfRule>
  </conditionalFormatting>
  <conditionalFormatting sqref="BD20">
    <cfRule type="cellIs" dxfId="6834" priority="1450" operator="lessThan">
      <formula>$C$4</formula>
    </cfRule>
  </conditionalFormatting>
  <conditionalFormatting sqref="BD21">
    <cfRule type="cellIs" dxfId="6833" priority="1451" operator="lessThan">
      <formula>$C$4</formula>
    </cfRule>
  </conditionalFormatting>
  <conditionalFormatting sqref="BD22">
    <cfRule type="cellIs" dxfId="6832" priority="1452" operator="lessThan">
      <formula>$C$4</formula>
    </cfRule>
  </conditionalFormatting>
  <conditionalFormatting sqref="BD23">
    <cfRule type="cellIs" dxfId="6831" priority="1453" operator="lessThan">
      <formula>$C$4</formula>
    </cfRule>
  </conditionalFormatting>
  <conditionalFormatting sqref="BD24">
    <cfRule type="cellIs" dxfId="6830" priority="1454" operator="lessThan">
      <formula>$C$4</formula>
    </cfRule>
  </conditionalFormatting>
  <conditionalFormatting sqref="BD25">
    <cfRule type="cellIs" dxfId="6829" priority="1455" operator="lessThan">
      <formula>$C$4</formula>
    </cfRule>
  </conditionalFormatting>
  <conditionalFormatting sqref="BD26">
    <cfRule type="cellIs" dxfId="6828" priority="1456" operator="lessThan">
      <formula>$C$4</formula>
    </cfRule>
  </conditionalFormatting>
  <conditionalFormatting sqref="BD27">
    <cfRule type="cellIs" dxfId="6827" priority="1457" operator="lessThan">
      <formula>$C$4</formula>
    </cfRule>
  </conditionalFormatting>
  <conditionalFormatting sqref="BD28">
    <cfRule type="cellIs" dxfId="6826" priority="1458" operator="lessThan">
      <formula>$C$4</formula>
    </cfRule>
  </conditionalFormatting>
  <conditionalFormatting sqref="BD29">
    <cfRule type="cellIs" dxfId="6825" priority="1459" operator="lessThan">
      <formula>$C$4</formula>
    </cfRule>
  </conditionalFormatting>
  <conditionalFormatting sqref="BD30">
    <cfRule type="cellIs" dxfId="6824" priority="1460" operator="lessThan">
      <formula>$C$4</formula>
    </cfRule>
  </conditionalFormatting>
  <conditionalFormatting sqref="BD31">
    <cfRule type="cellIs" dxfId="6823" priority="1461" operator="lessThan">
      <formula>$C$4</formula>
    </cfRule>
  </conditionalFormatting>
  <conditionalFormatting sqref="BD32">
    <cfRule type="cellIs" dxfId="6822" priority="1462" operator="lessThan">
      <formula>$C$4</formula>
    </cfRule>
  </conditionalFormatting>
  <conditionalFormatting sqref="BD33">
    <cfRule type="cellIs" dxfId="6821" priority="1463" operator="lessThan">
      <formula>$C$4</formula>
    </cfRule>
  </conditionalFormatting>
  <conditionalFormatting sqref="BD34">
    <cfRule type="cellIs" dxfId="6820" priority="1464" operator="lessThan">
      <formula>$C$4</formula>
    </cfRule>
  </conditionalFormatting>
  <conditionalFormatting sqref="BD35">
    <cfRule type="cellIs" dxfId="6819" priority="1465" operator="lessThan">
      <formula>$C$4</formula>
    </cfRule>
  </conditionalFormatting>
  <conditionalFormatting sqref="BD36">
    <cfRule type="cellIs" dxfId="6818" priority="1466" operator="lessThan">
      <formula>$C$4</formula>
    </cfRule>
  </conditionalFormatting>
  <conditionalFormatting sqref="BD37">
    <cfRule type="cellIs" dxfId="6817" priority="1467" operator="lessThan">
      <formula>$C$4</formula>
    </cfRule>
  </conditionalFormatting>
  <conditionalFormatting sqref="BD38">
    <cfRule type="cellIs" dxfId="6816" priority="1468" operator="lessThan">
      <formula>$C$4</formula>
    </cfRule>
  </conditionalFormatting>
  <conditionalFormatting sqref="BD39">
    <cfRule type="cellIs" dxfId="6815" priority="1469" operator="lessThan">
      <formula>$C$4</formula>
    </cfRule>
  </conditionalFormatting>
  <conditionalFormatting sqref="BD40">
    <cfRule type="cellIs" dxfId="6814" priority="1470" operator="lessThan">
      <formula>$C$4</formula>
    </cfRule>
  </conditionalFormatting>
  <conditionalFormatting sqref="BD41">
    <cfRule type="cellIs" dxfId="6813" priority="1471" operator="lessThan">
      <formula>$C$4</formula>
    </cfRule>
  </conditionalFormatting>
  <conditionalFormatting sqref="BD42">
    <cfRule type="cellIs" dxfId="6812" priority="1472" operator="lessThan">
      <formula>$C$4</formula>
    </cfRule>
  </conditionalFormatting>
  <conditionalFormatting sqref="BD43">
    <cfRule type="cellIs" dxfId="6811" priority="1473" operator="lessThan">
      <formula>$C$4</formula>
    </cfRule>
  </conditionalFormatting>
  <conditionalFormatting sqref="BD44">
    <cfRule type="cellIs" dxfId="6810" priority="1474" operator="lessThan">
      <formula>$C$4</formula>
    </cfRule>
  </conditionalFormatting>
  <conditionalFormatting sqref="BD45">
    <cfRule type="cellIs" dxfId="6809" priority="1475" operator="lessThan">
      <formula>$C$4</formula>
    </cfRule>
  </conditionalFormatting>
  <conditionalFormatting sqref="BD46">
    <cfRule type="cellIs" dxfId="6808" priority="1476" operator="lessThan">
      <formula>$C$4</formula>
    </cfRule>
  </conditionalFormatting>
  <conditionalFormatting sqref="BD47">
    <cfRule type="cellIs" dxfId="6807" priority="1477" operator="lessThan">
      <formula>$C$4</formula>
    </cfRule>
  </conditionalFormatting>
  <conditionalFormatting sqref="BD48">
    <cfRule type="cellIs" dxfId="6806" priority="1478" operator="lessThan">
      <formula>$C$4</formula>
    </cfRule>
  </conditionalFormatting>
  <conditionalFormatting sqref="BD49">
    <cfRule type="cellIs" dxfId="6805" priority="1479" operator="lessThan">
      <formula>$C$4</formula>
    </cfRule>
  </conditionalFormatting>
  <conditionalFormatting sqref="BD50">
    <cfRule type="cellIs" dxfId="6804" priority="1480" operator="lessThan">
      <formula>$C$4</formula>
    </cfRule>
  </conditionalFormatting>
  <conditionalFormatting sqref="BE11">
    <cfRule type="cellIs" dxfId="6803" priority="1481" operator="lessThan">
      <formula>$C$4</formula>
    </cfRule>
  </conditionalFormatting>
  <conditionalFormatting sqref="BE12">
    <cfRule type="cellIs" dxfId="6802" priority="1482" operator="lessThan">
      <formula>$C$4</formula>
    </cfRule>
  </conditionalFormatting>
  <conditionalFormatting sqref="BE13">
    <cfRule type="cellIs" dxfId="6801" priority="1483" operator="lessThan">
      <formula>$C$4</formula>
    </cfRule>
  </conditionalFormatting>
  <conditionalFormatting sqref="BE14">
    <cfRule type="cellIs" dxfId="6800" priority="1484" operator="lessThan">
      <formula>$C$4</formula>
    </cfRule>
  </conditionalFormatting>
  <conditionalFormatting sqref="BE15">
    <cfRule type="cellIs" dxfId="6799" priority="1485" operator="lessThan">
      <formula>$C$4</formula>
    </cfRule>
  </conditionalFormatting>
  <conditionalFormatting sqref="BE16">
    <cfRule type="cellIs" dxfId="6798" priority="1486" operator="lessThan">
      <formula>$C$4</formula>
    </cfRule>
  </conditionalFormatting>
  <conditionalFormatting sqref="BE17">
    <cfRule type="cellIs" dxfId="6797" priority="1487" operator="lessThan">
      <formula>$C$4</formula>
    </cfRule>
  </conditionalFormatting>
  <conditionalFormatting sqref="BE18">
    <cfRule type="cellIs" dxfId="6796" priority="1488" operator="lessThan">
      <formula>$C$4</formula>
    </cfRule>
  </conditionalFormatting>
  <conditionalFormatting sqref="BE19">
    <cfRule type="cellIs" dxfId="6795" priority="1489" operator="lessThan">
      <formula>$C$4</formula>
    </cfRule>
  </conditionalFormatting>
  <conditionalFormatting sqref="BE20">
    <cfRule type="cellIs" dxfId="6794" priority="1490" operator="lessThan">
      <formula>$C$4</formula>
    </cfRule>
  </conditionalFormatting>
  <conditionalFormatting sqref="BE21">
    <cfRule type="cellIs" dxfId="6793" priority="1491" operator="lessThan">
      <formula>$C$4</formula>
    </cfRule>
  </conditionalFormatting>
  <conditionalFormatting sqref="BE22">
    <cfRule type="cellIs" dxfId="6792" priority="1492" operator="lessThan">
      <formula>$C$4</formula>
    </cfRule>
  </conditionalFormatting>
  <conditionalFormatting sqref="BE23">
    <cfRule type="cellIs" dxfId="6791" priority="1493" operator="lessThan">
      <formula>$C$4</formula>
    </cfRule>
  </conditionalFormatting>
  <conditionalFormatting sqref="BE24">
    <cfRule type="cellIs" dxfId="6790" priority="1494" operator="lessThan">
      <formula>$C$4</formula>
    </cfRule>
  </conditionalFormatting>
  <conditionalFormatting sqref="BE25">
    <cfRule type="cellIs" dxfId="6789" priority="1495" operator="lessThan">
      <formula>$C$4</formula>
    </cfRule>
  </conditionalFormatting>
  <conditionalFormatting sqref="BE26">
    <cfRule type="cellIs" dxfId="6788" priority="1496" operator="lessThan">
      <formula>$C$4</formula>
    </cfRule>
  </conditionalFormatting>
  <conditionalFormatting sqref="BE27">
    <cfRule type="cellIs" dxfId="6787" priority="1497" operator="lessThan">
      <formula>$C$4</formula>
    </cfRule>
  </conditionalFormatting>
  <conditionalFormatting sqref="BE28">
    <cfRule type="cellIs" dxfId="6786" priority="1498" operator="lessThan">
      <formula>$C$4</formula>
    </cfRule>
  </conditionalFormatting>
  <conditionalFormatting sqref="BE29">
    <cfRule type="cellIs" dxfId="6785" priority="1499" operator="lessThan">
      <formula>$C$4</formula>
    </cfRule>
  </conditionalFormatting>
  <conditionalFormatting sqref="BE30">
    <cfRule type="cellIs" dxfId="6784" priority="1500" operator="lessThan">
      <formula>$C$4</formula>
    </cfRule>
  </conditionalFormatting>
  <conditionalFormatting sqref="BE31">
    <cfRule type="cellIs" dxfId="6783" priority="1501" operator="lessThan">
      <formula>$C$4</formula>
    </cfRule>
  </conditionalFormatting>
  <conditionalFormatting sqref="BE32">
    <cfRule type="cellIs" dxfId="6782" priority="1502" operator="lessThan">
      <formula>$C$4</formula>
    </cfRule>
  </conditionalFormatting>
  <conditionalFormatting sqref="BE33">
    <cfRule type="cellIs" dxfId="6781" priority="1503" operator="lessThan">
      <formula>$C$4</formula>
    </cfRule>
  </conditionalFormatting>
  <conditionalFormatting sqref="BE34">
    <cfRule type="cellIs" dxfId="6780" priority="1504" operator="lessThan">
      <formula>$C$4</formula>
    </cfRule>
  </conditionalFormatting>
  <conditionalFormatting sqref="BE35">
    <cfRule type="cellIs" dxfId="6779" priority="1505" operator="lessThan">
      <formula>$C$4</formula>
    </cfRule>
  </conditionalFormatting>
  <conditionalFormatting sqref="BE36">
    <cfRule type="cellIs" dxfId="6778" priority="1506" operator="lessThan">
      <formula>$C$4</formula>
    </cfRule>
  </conditionalFormatting>
  <conditionalFormatting sqref="BE37">
    <cfRule type="cellIs" dxfId="6777" priority="1507" operator="lessThan">
      <formula>$C$4</formula>
    </cfRule>
  </conditionalFormatting>
  <conditionalFormatting sqref="BE38">
    <cfRule type="cellIs" dxfId="6776" priority="1508" operator="lessThan">
      <formula>$C$4</formula>
    </cfRule>
  </conditionalFormatting>
  <conditionalFormatting sqref="BE39">
    <cfRule type="cellIs" dxfId="6775" priority="1509" operator="lessThan">
      <formula>$C$4</formula>
    </cfRule>
  </conditionalFormatting>
  <conditionalFormatting sqref="BE40">
    <cfRule type="cellIs" dxfId="6774" priority="1510" operator="lessThan">
      <formula>$C$4</formula>
    </cfRule>
  </conditionalFormatting>
  <conditionalFormatting sqref="BE41">
    <cfRule type="cellIs" dxfId="6773" priority="1511" operator="lessThan">
      <formula>$C$4</formula>
    </cfRule>
  </conditionalFormatting>
  <conditionalFormatting sqref="BE42">
    <cfRule type="cellIs" dxfId="6772" priority="1512" operator="lessThan">
      <formula>$C$4</formula>
    </cfRule>
  </conditionalFormatting>
  <conditionalFormatting sqref="BE43">
    <cfRule type="cellIs" dxfId="6771" priority="1513" operator="lessThan">
      <formula>$C$4</formula>
    </cfRule>
  </conditionalFormatting>
  <conditionalFormatting sqref="BE44">
    <cfRule type="cellIs" dxfId="6770" priority="1514" operator="lessThan">
      <formula>$C$4</formula>
    </cfRule>
  </conditionalFormatting>
  <conditionalFormatting sqref="BE45">
    <cfRule type="cellIs" dxfId="6769" priority="1515" operator="lessThan">
      <formula>$C$4</formula>
    </cfRule>
  </conditionalFormatting>
  <conditionalFormatting sqref="BE46">
    <cfRule type="cellIs" dxfId="6768" priority="1516" operator="lessThan">
      <formula>$C$4</formula>
    </cfRule>
  </conditionalFormatting>
  <conditionalFormatting sqref="BE47">
    <cfRule type="cellIs" dxfId="6767" priority="1517" operator="lessThan">
      <formula>$C$4</formula>
    </cfRule>
  </conditionalFormatting>
  <conditionalFormatting sqref="BE48">
    <cfRule type="cellIs" dxfId="6766" priority="1518" operator="lessThan">
      <formula>$C$4</formula>
    </cfRule>
  </conditionalFormatting>
  <conditionalFormatting sqref="BE49">
    <cfRule type="cellIs" dxfId="6765" priority="1519" operator="lessThan">
      <formula>$C$4</formula>
    </cfRule>
  </conditionalFormatting>
  <conditionalFormatting sqref="BE50">
    <cfRule type="cellIs" dxfId="6764" priority="1520" operator="lessThan">
      <formula>$C$4</formula>
    </cfRule>
  </conditionalFormatting>
  <conditionalFormatting sqref="BF11">
    <cfRule type="cellIs" dxfId="6763" priority="1521" operator="lessThan">
      <formula>$C$4</formula>
    </cfRule>
  </conditionalFormatting>
  <conditionalFormatting sqref="BF12">
    <cfRule type="cellIs" dxfId="6762" priority="1522" operator="lessThan">
      <formula>$C$4</formula>
    </cfRule>
  </conditionalFormatting>
  <conditionalFormatting sqref="BF13">
    <cfRule type="cellIs" dxfId="6761" priority="1523" operator="lessThan">
      <formula>$C$4</formula>
    </cfRule>
  </conditionalFormatting>
  <conditionalFormatting sqref="BF14">
    <cfRule type="cellIs" dxfId="6760" priority="1524" operator="lessThan">
      <formula>$C$4</formula>
    </cfRule>
  </conditionalFormatting>
  <conditionalFormatting sqref="BF15">
    <cfRule type="cellIs" dxfId="6759" priority="1525" operator="lessThan">
      <formula>$C$4</formula>
    </cfRule>
  </conditionalFormatting>
  <conditionalFormatting sqref="BF16">
    <cfRule type="cellIs" dxfId="6758" priority="1526" operator="lessThan">
      <formula>$C$4</formula>
    </cfRule>
  </conditionalFormatting>
  <conditionalFormatting sqref="BF17">
    <cfRule type="cellIs" dxfId="6757" priority="1527" operator="lessThan">
      <formula>$C$4</formula>
    </cfRule>
  </conditionalFormatting>
  <conditionalFormatting sqref="BF18">
    <cfRule type="cellIs" dxfId="6756" priority="1528" operator="lessThan">
      <formula>$C$4</formula>
    </cfRule>
  </conditionalFormatting>
  <conditionalFormatting sqref="BF19">
    <cfRule type="cellIs" dxfId="6755" priority="1529" operator="lessThan">
      <formula>$C$4</formula>
    </cfRule>
  </conditionalFormatting>
  <conditionalFormatting sqref="BF20">
    <cfRule type="cellIs" dxfId="6754" priority="1530" operator="lessThan">
      <formula>$C$4</formula>
    </cfRule>
  </conditionalFormatting>
  <conditionalFormatting sqref="BF21">
    <cfRule type="cellIs" dxfId="6753" priority="1531" operator="lessThan">
      <formula>$C$4</formula>
    </cfRule>
  </conditionalFormatting>
  <conditionalFormatting sqref="BF22">
    <cfRule type="cellIs" dxfId="6752" priority="1532" operator="lessThan">
      <formula>$C$4</formula>
    </cfRule>
  </conditionalFormatting>
  <conditionalFormatting sqref="BF23">
    <cfRule type="cellIs" dxfId="6751" priority="1533" operator="lessThan">
      <formula>$C$4</formula>
    </cfRule>
  </conditionalFormatting>
  <conditionalFormatting sqref="BF24">
    <cfRule type="cellIs" dxfId="6750" priority="1534" operator="lessThan">
      <formula>$C$4</formula>
    </cfRule>
  </conditionalFormatting>
  <conditionalFormatting sqref="BF25">
    <cfRule type="cellIs" dxfId="6749" priority="1535" operator="lessThan">
      <formula>$C$4</formula>
    </cfRule>
  </conditionalFormatting>
  <conditionalFormatting sqref="BF26">
    <cfRule type="cellIs" dxfId="6748" priority="1536" operator="lessThan">
      <formula>$C$4</formula>
    </cfRule>
  </conditionalFormatting>
  <conditionalFormatting sqref="BF27">
    <cfRule type="cellIs" dxfId="6747" priority="1537" operator="lessThan">
      <formula>$C$4</formula>
    </cfRule>
  </conditionalFormatting>
  <conditionalFormatting sqref="BF28">
    <cfRule type="cellIs" dxfId="6746" priority="1538" operator="lessThan">
      <formula>$C$4</formula>
    </cfRule>
  </conditionalFormatting>
  <conditionalFormatting sqref="BF29">
    <cfRule type="cellIs" dxfId="6745" priority="1539" operator="lessThan">
      <formula>$C$4</formula>
    </cfRule>
  </conditionalFormatting>
  <conditionalFormatting sqref="BF30">
    <cfRule type="cellIs" dxfId="6744" priority="1540" operator="lessThan">
      <formula>$C$4</formula>
    </cfRule>
  </conditionalFormatting>
  <conditionalFormatting sqref="BF31">
    <cfRule type="cellIs" dxfId="6743" priority="1541" operator="lessThan">
      <formula>$C$4</formula>
    </cfRule>
  </conditionalFormatting>
  <conditionalFormatting sqref="BF32">
    <cfRule type="cellIs" dxfId="6742" priority="1542" operator="lessThan">
      <formula>$C$4</formula>
    </cfRule>
  </conditionalFormatting>
  <conditionalFormatting sqref="BF33">
    <cfRule type="cellIs" dxfId="6741" priority="1543" operator="lessThan">
      <formula>$C$4</formula>
    </cfRule>
  </conditionalFormatting>
  <conditionalFormatting sqref="BF34">
    <cfRule type="cellIs" dxfId="6740" priority="1544" operator="lessThan">
      <formula>$C$4</formula>
    </cfRule>
  </conditionalFormatting>
  <conditionalFormatting sqref="BF35">
    <cfRule type="cellIs" dxfId="6739" priority="1545" operator="lessThan">
      <formula>$C$4</formula>
    </cfRule>
  </conditionalFormatting>
  <conditionalFormatting sqref="BF36">
    <cfRule type="cellIs" dxfId="6738" priority="1546" operator="lessThan">
      <formula>$C$4</formula>
    </cfRule>
  </conditionalFormatting>
  <conditionalFormatting sqref="BF37">
    <cfRule type="cellIs" dxfId="6737" priority="1547" operator="lessThan">
      <formula>$C$4</formula>
    </cfRule>
  </conditionalFormatting>
  <conditionalFormatting sqref="BF38">
    <cfRule type="cellIs" dxfId="6736" priority="1548" operator="lessThan">
      <formula>$C$4</formula>
    </cfRule>
  </conditionalFormatting>
  <conditionalFormatting sqref="BF39">
    <cfRule type="cellIs" dxfId="6735" priority="1549" operator="lessThan">
      <formula>$C$4</formula>
    </cfRule>
  </conditionalFormatting>
  <conditionalFormatting sqref="BF40">
    <cfRule type="cellIs" dxfId="6734" priority="1550" operator="lessThan">
      <formula>$C$4</formula>
    </cfRule>
  </conditionalFormatting>
  <conditionalFormatting sqref="BF41">
    <cfRule type="cellIs" dxfId="6733" priority="1551" operator="lessThan">
      <formula>$C$4</formula>
    </cfRule>
  </conditionalFormatting>
  <conditionalFormatting sqref="BF42">
    <cfRule type="cellIs" dxfId="6732" priority="1552" operator="lessThan">
      <formula>$C$4</formula>
    </cfRule>
  </conditionalFormatting>
  <conditionalFormatting sqref="BF43">
    <cfRule type="cellIs" dxfId="6731" priority="1553" operator="lessThan">
      <formula>$C$4</formula>
    </cfRule>
  </conditionalFormatting>
  <conditionalFormatting sqref="BF44">
    <cfRule type="cellIs" dxfId="6730" priority="1554" operator="lessThan">
      <formula>$C$4</formula>
    </cfRule>
  </conditionalFormatting>
  <conditionalFormatting sqref="BF45">
    <cfRule type="cellIs" dxfId="6729" priority="1555" operator="lessThan">
      <formula>$C$4</formula>
    </cfRule>
  </conditionalFormatting>
  <conditionalFormatting sqref="BF46">
    <cfRule type="cellIs" dxfId="6728" priority="1556" operator="lessThan">
      <formula>$C$4</formula>
    </cfRule>
  </conditionalFormatting>
  <conditionalFormatting sqref="BF47">
    <cfRule type="cellIs" dxfId="6727" priority="1557" operator="lessThan">
      <formula>$C$4</formula>
    </cfRule>
  </conditionalFormatting>
  <conditionalFormatting sqref="BF48">
    <cfRule type="cellIs" dxfId="6726" priority="1558" operator="lessThan">
      <formula>$C$4</formula>
    </cfRule>
  </conditionalFormatting>
  <conditionalFormatting sqref="BF49">
    <cfRule type="cellIs" dxfId="6725" priority="1559" operator="lessThan">
      <formula>$C$4</formula>
    </cfRule>
  </conditionalFormatting>
  <conditionalFormatting sqref="BF50">
    <cfRule type="cellIs" dxfId="6724" priority="1560" operator="lessThan">
      <formula>$C$4</formula>
    </cfRule>
  </conditionalFormatting>
  <conditionalFormatting sqref="BG11">
    <cfRule type="cellIs" dxfId="6723" priority="1561" operator="lessThan">
      <formula>$C$4</formula>
    </cfRule>
  </conditionalFormatting>
  <conditionalFormatting sqref="BG12">
    <cfRule type="cellIs" dxfId="6722" priority="1562" operator="lessThan">
      <formula>$C$4</formula>
    </cfRule>
  </conditionalFormatting>
  <conditionalFormatting sqref="BG13">
    <cfRule type="cellIs" dxfId="6721" priority="1563" operator="lessThan">
      <formula>$C$4</formula>
    </cfRule>
  </conditionalFormatting>
  <conditionalFormatting sqref="BG14">
    <cfRule type="cellIs" dxfId="6720" priority="1564" operator="lessThan">
      <formula>$C$4</formula>
    </cfRule>
  </conditionalFormatting>
  <conditionalFormatting sqref="BG15">
    <cfRule type="cellIs" dxfId="6719" priority="1565" operator="lessThan">
      <formula>$C$4</formula>
    </cfRule>
  </conditionalFormatting>
  <conditionalFormatting sqref="BG16">
    <cfRule type="cellIs" dxfId="6718" priority="1566" operator="lessThan">
      <formula>$C$4</formula>
    </cfRule>
  </conditionalFormatting>
  <conditionalFormatting sqref="BG17">
    <cfRule type="cellIs" dxfId="6717" priority="1567" operator="lessThan">
      <formula>$C$4</formula>
    </cfRule>
  </conditionalFormatting>
  <conditionalFormatting sqref="BG18">
    <cfRule type="cellIs" dxfId="6716" priority="1568" operator="lessThan">
      <formula>$C$4</formula>
    </cfRule>
  </conditionalFormatting>
  <conditionalFormatting sqref="BG19">
    <cfRule type="cellIs" dxfId="6715" priority="1569" operator="lessThan">
      <formula>$C$4</formula>
    </cfRule>
  </conditionalFormatting>
  <conditionalFormatting sqref="BG20">
    <cfRule type="cellIs" dxfId="6714" priority="1570" operator="lessThan">
      <formula>$C$4</formula>
    </cfRule>
  </conditionalFormatting>
  <conditionalFormatting sqref="BG21">
    <cfRule type="cellIs" dxfId="6713" priority="1571" operator="lessThan">
      <formula>$C$4</formula>
    </cfRule>
  </conditionalFormatting>
  <conditionalFormatting sqref="BG22">
    <cfRule type="cellIs" dxfId="6712" priority="1572" operator="lessThan">
      <formula>$C$4</formula>
    </cfRule>
  </conditionalFormatting>
  <conditionalFormatting sqref="BG23">
    <cfRule type="cellIs" dxfId="6711" priority="1573" operator="lessThan">
      <formula>$C$4</formula>
    </cfRule>
  </conditionalFormatting>
  <conditionalFormatting sqref="BG24">
    <cfRule type="cellIs" dxfId="6710" priority="1574" operator="lessThan">
      <formula>$C$4</formula>
    </cfRule>
  </conditionalFormatting>
  <conditionalFormatting sqref="BG25">
    <cfRule type="cellIs" dxfId="6709" priority="1575" operator="lessThan">
      <formula>$C$4</formula>
    </cfRule>
  </conditionalFormatting>
  <conditionalFormatting sqref="BG26">
    <cfRule type="cellIs" dxfId="6708" priority="1576" operator="lessThan">
      <formula>$C$4</formula>
    </cfRule>
  </conditionalFormatting>
  <conditionalFormatting sqref="BG27">
    <cfRule type="cellIs" dxfId="6707" priority="1577" operator="lessThan">
      <formula>$C$4</formula>
    </cfRule>
  </conditionalFormatting>
  <conditionalFormatting sqref="BG28">
    <cfRule type="cellIs" dxfId="6706" priority="1578" operator="lessThan">
      <formula>$C$4</formula>
    </cfRule>
  </conditionalFormatting>
  <conditionalFormatting sqref="BG29">
    <cfRule type="cellIs" dxfId="6705" priority="1579" operator="lessThan">
      <formula>$C$4</formula>
    </cfRule>
  </conditionalFormatting>
  <conditionalFormatting sqref="BG30">
    <cfRule type="cellIs" dxfId="6704" priority="1580" operator="lessThan">
      <formula>$C$4</formula>
    </cfRule>
  </conditionalFormatting>
  <conditionalFormatting sqref="BG31">
    <cfRule type="cellIs" dxfId="6703" priority="1581" operator="lessThan">
      <formula>$C$4</formula>
    </cfRule>
  </conditionalFormatting>
  <conditionalFormatting sqref="BG32">
    <cfRule type="cellIs" dxfId="6702" priority="1582" operator="lessThan">
      <formula>$C$4</formula>
    </cfRule>
  </conditionalFormatting>
  <conditionalFormatting sqref="BG33">
    <cfRule type="cellIs" dxfId="6701" priority="1583" operator="lessThan">
      <formula>$C$4</formula>
    </cfRule>
  </conditionalFormatting>
  <conditionalFormatting sqref="BG34">
    <cfRule type="cellIs" dxfId="6700" priority="1584" operator="lessThan">
      <formula>$C$4</formula>
    </cfRule>
  </conditionalFormatting>
  <conditionalFormatting sqref="BG35">
    <cfRule type="cellIs" dxfId="6699" priority="1585" operator="lessThan">
      <formula>$C$4</formula>
    </cfRule>
  </conditionalFormatting>
  <conditionalFormatting sqref="BG36">
    <cfRule type="cellIs" dxfId="6698" priority="1586" operator="lessThan">
      <formula>$C$4</formula>
    </cfRule>
  </conditionalFormatting>
  <conditionalFormatting sqref="BG37">
    <cfRule type="cellIs" dxfId="6697" priority="1587" operator="lessThan">
      <formula>$C$4</formula>
    </cfRule>
  </conditionalFormatting>
  <conditionalFormatting sqref="BG38">
    <cfRule type="cellIs" dxfId="6696" priority="1588" operator="lessThan">
      <formula>$C$4</formula>
    </cfRule>
  </conditionalFormatting>
  <conditionalFormatting sqref="BG39">
    <cfRule type="cellIs" dxfId="6695" priority="1589" operator="lessThan">
      <formula>$C$4</formula>
    </cfRule>
  </conditionalFormatting>
  <conditionalFormatting sqref="BG40">
    <cfRule type="cellIs" dxfId="6694" priority="1590" operator="lessThan">
      <formula>$C$4</formula>
    </cfRule>
  </conditionalFormatting>
  <conditionalFormatting sqref="BG41">
    <cfRule type="cellIs" dxfId="6693" priority="1591" operator="lessThan">
      <formula>$C$4</formula>
    </cfRule>
  </conditionalFormatting>
  <conditionalFormatting sqref="BG42">
    <cfRule type="cellIs" dxfId="6692" priority="1592" operator="lessThan">
      <formula>$C$4</formula>
    </cfRule>
  </conditionalFormatting>
  <conditionalFormatting sqref="BG43">
    <cfRule type="cellIs" dxfId="6691" priority="1593" operator="lessThan">
      <formula>$C$4</formula>
    </cfRule>
  </conditionalFormatting>
  <conditionalFormatting sqref="BG44">
    <cfRule type="cellIs" dxfId="6690" priority="1594" operator="lessThan">
      <formula>$C$4</formula>
    </cfRule>
  </conditionalFormatting>
  <conditionalFormatting sqref="BG45">
    <cfRule type="cellIs" dxfId="6689" priority="1595" operator="lessThan">
      <formula>$C$4</formula>
    </cfRule>
  </conditionalFormatting>
  <conditionalFormatting sqref="BG46">
    <cfRule type="cellIs" dxfId="6688" priority="1596" operator="lessThan">
      <formula>$C$4</formula>
    </cfRule>
  </conditionalFormatting>
  <conditionalFormatting sqref="BG47">
    <cfRule type="cellIs" dxfId="6687" priority="1597" operator="lessThan">
      <formula>$C$4</formula>
    </cfRule>
  </conditionalFormatting>
  <conditionalFormatting sqref="BG48">
    <cfRule type="cellIs" dxfId="6686" priority="1598" operator="lessThan">
      <formula>$C$4</formula>
    </cfRule>
  </conditionalFormatting>
  <conditionalFormatting sqref="BG49">
    <cfRule type="cellIs" dxfId="6685" priority="1599" operator="lessThan">
      <formula>$C$4</formula>
    </cfRule>
  </conditionalFormatting>
  <conditionalFormatting sqref="BG50">
    <cfRule type="cellIs" dxfId="6684" priority="1600" operator="lessThan">
      <formula>$C$4</formula>
    </cfRule>
  </conditionalFormatting>
  <conditionalFormatting sqref="BH11">
    <cfRule type="cellIs" dxfId="6683" priority="1601" operator="lessThan">
      <formula>$C$4</formula>
    </cfRule>
  </conditionalFormatting>
  <conditionalFormatting sqref="BH12">
    <cfRule type="cellIs" dxfId="6682" priority="1602" operator="lessThan">
      <formula>$C$4</formula>
    </cfRule>
  </conditionalFormatting>
  <conditionalFormatting sqref="BH13">
    <cfRule type="cellIs" dxfId="6681" priority="1603" operator="lessThan">
      <formula>$C$4</formula>
    </cfRule>
  </conditionalFormatting>
  <conditionalFormatting sqref="BH14">
    <cfRule type="cellIs" dxfId="6680" priority="1604" operator="lessThan">
      <formula>$C$4</formula>
    </cfRule>
  </conditionalFormatting>
  <conditionalFormatting sqref="BH15">
    <cfRule type="cellIs" dxfId="6679" priority="1605" operator="lessThan">
      <formula>$C$4</formula>
    </cfRule>
  </conditionalFormatting>
  <conditionalFormatting sqref="BH16">
    <cfRule type="cellIs" dxfId="6678" priority="1606" operator="lessThan">
      <formula>$C$4</formula>
    </cfRule>
  </conditionalFormatting>
  <conditionalFormatting sqref="BH17">
    <cfRule type="cellIs" dxfId="6677" priority="1607" operator="lessThan">
      <formula>$C$4</formula>
    </cfRule>
  </conditionalFormatting>
  <conditionalFormatting sqref="BH18">
    <cfRule type="cellIs" dxfId="6676" priority="1608" operator="lessThan">
      <formula>$C$4</formula>
    </cfRule>
  </conditionalFormatting>
  <conditionalFormatting sqref="BH19">
    <cfRule type="cellIs" dxfId="6675" priority="1609" operator="lessThan">
      <formula>$C$4</formula>
    </cfRule>
  </conditionalFormatting>
  <conditionalFormatting sqref="BH20">
    <cfRule type="cellIs" dxfId="6674" priority="1610" operator="lessThan">
      <formula>$C$4</formula>
    </cfRule>
  </conditionalFormatting>
  <conditionalFormatting sqref="BH21">
    <cfRule type="cellIs" dxfId="6673" priority="1611" operator="lessThan">
      <formula>$C$4</formula>
    </cfRule>
  </conditionalFormatting>
  <conditionalFormatting sqref="BH22">
    <cfRule type="cellIs" dxfId="6672" priority="1612" operator="lessThan">
      <formula>$C$4</formula>
    </cfRule>
  </conditionalFormatting>
  <conditionalFormatting sqref="BH23">
    <cfRule type="cellIs" dxfId="6671" priority="1613" operator="lessThan">
      <formula>$C$4</formula>
    </cfRule>
  </conditionalFormatting>
  <conditionalFormatting sqref="BH24">
    <cfRule type="cellIs" dxfId="6670" priority="1614" operator="lessThan">
      <formula>$C$4</formula>
    </cfRule>
  </conditionalFormatting>
  <conditionalFormatting sqref="BH25">
    <cfRule type="cellIs" dxfId="6669" priority="1615" operator="lessThan">
      <formula>$C$4</formula>
    </cfRule>
  </conditionalFormatting>
  <conditionalFormatting sqref="BH26">
    <cfRule type="cellIs" dxfId="6668" priority="1616" operator="lessThan">
      <formula>$C$4</formula>
    </cfRule>
  </conditionalFormatting>
  <conditionalFormatting sqref="BH27">
    <cfRule type="cellIs" dxfId="6667" priority="1617" operator="lessThan">
      <formula>$C$4</formula>
    </cfRule>
  </conditionalFormatting>
  <conditionalFormatting sqref="BH28">
    <cfRule type="cellIs" dxfId="6666" priority="1618" operator="lessThan">
      <formula>$C$4</formula>
    </cfRule>
  </conditionalFormatting>
  <conditionalFormatting sqref="BH29">
    <cfRule type="cellIs" dxfId="6665" priority="1619" operator="lessThan">
      <formula>$C$4</formula>
    </cfRule>
  </conditionalFormatting>
  <conditionalFormatting sqref="BH30">
    <cfRule type="cellIs" dxfId="6664" priority="1620" operator="lessThan">
      <formula>$C$4</formula>
    </cfRule>
  </conditionalFormatting>
  <conditionalFormatting sqref="BH31">
    <cfRule type="cellIs" dxfId="6663" priority="1621" operator="lessThan">
      <formula>$C$4</formula>
    </cfRule>
  </conditionalFormatting>
  <conditionalFormatting sqref="BH32">
    <cfRule type="cellIs" dxfId="6662" priority="1622" operator="lessThan">
      <formula>$C$4</formula>
    </cfRule>
  </conditionalFormatting>
  <conditionalFormatting sqref="BH33">
    <cfRule type="cellIs" dxfId="6661" priority="1623" operator="lessThan">
      <formula>$C$4</formula>
    </cfRule>
  </conditionalFormatting>
  <conditionalFormatting sqref="BH34">
    <cfRule type="cellIs" dxfId="6660" priority="1624" operator="lessThan">
      <formula>$C$4</formula>
    </cfRule>
  </conditionalFormatting>
  <conditionalFormatting sqref="BH35">
    <cfRule type="cellIs" dxfId="6659" priority="1625" operator="lessThan">
      <formula>$C$4</formula>
    </cfRule>
  </conditionalFormatting>
  <conditionalFormatting sqref="BH36">
    <cfRule type="cellIs" dxfId="6658" priority="1626" operator="lessThan">
      <formula>$C$4</formula>
    </cfRule>
  </conditionalFormatting>
  <conditionalFormatting sqref="BH37">
    <cfRule type="cellIs" dxfId="6657" priority="1627" operator="lessThan">
      <formula>$C$4</formula>
    </cfRule>
  </conditionalFormatting>
  <conditionalFormatting sqref="BH38">
    <cfRule type="cellIs" dxfId="6656" priority="1628" operator="lessThan">
      <formula>$C$4</formula>
    </cfRule>
  </conditionalFormatting>
  <conditionalFormatting sqref="BH39">
    <cfRule type="cellIs" dxfId="6655" priority="1629" operator="lessThan">
      <formula>$C$4</formula>
    </cfRule>
  </conditionalFormatting>
  <conditionalFormatting sqref="BH40">
    <cfRule type="cellIs" dxfId="6654" priority="1630" operator="lessThan">
      <formula>$C$4</formula>
    </cfRule>
  </conditionalFormatting>
  <conditionalFormatting sqref="BH41">
    <cfRule type="cellIs" dxfId="6653" priority="1631" operator="lessThan">
      <formula>$C$4</formula>
    </cfRule>
  </conditionalFormatting>
  <conditionalFormatting sqref="BH42">
    <cfRule type="cellIs" dxfId="6652" priority="1632" operator="lessThan">
      <formula>$C$4</formula>
    </cfRule>
  </conditionalFormatting>
  <conditionalFormatting sqref="BH43">
    <cfRule type="cellIs" dxfId="6651" priority="1633" operator="lessThan">
      <formula>$C$4</formula>
    </cfRule>
  </conditionalFormatting>
  <conditionalFormatting sqref="BH44">
    <cfRule type="cellIs" dxfId="6650" priority="1634" operator="lessThan">
      <formula>$C$4</formula>
    </cfRule>
  </conditionalFormatting>
  <conditionalFormatting sqref="BH45">
    <cfRule type="cellIs" dxfId="6649" priority="1635" operator="lessThan">
      <formula>$C$4</formula>
    </cfRule>
  </conditionalFormatting>
  <conditionalFormatting sqref="BH46">
    <cfRule type="cellIs" dxfId="6648" priority="1636" operator="lessThan">
      <formula>$C$4</formula>
    </cfRule>
  </conditionalFormatting>
  <conditionalFormatting sqref="BH47">
    <cfRule type="cellIs" dxfId="6647" priority="1637" operator="lessThan">
      <formula>$C$4</formula>
    </cfRule>
  </conditionalFormatting>
  <conditionalFormatting sqref="BH48">
    <cfRule type="cellIs" dxfId="6646" priority="1638" operator="lessThan">
      <formula>$C$4</formula>
    </cfRule>
  </conditionalFormatting>
  <conditionalFormatting sqref="BH49">
    <cfRule type="cellIs" dxfId="6645" priority="1639" operator="lessThan">
      <formula>$C$4</formula>
    </cfRule>
  </conditionalFormatting>
  <conditionalFormatting sqref="BH50">
    <cfRule type="cellIs" dxfId="6644" priority="1640" operator="lessThan">
      <formula>$C$4</formula>
    </cfRule>
  </conditionalFormatting>
  <conditionalFormatting sqref="BI11">
    <cfRule type="cellIs" dxfId="6643" priority="1641" operator="lessThan">
      <formula>$C$4</formula>
    </cfRule>
  </conditionalFormatting>
  <conditionalFormatting sqref="BI12">
    <cfRule type="cellIs" dxfId="6642" priority="1642" operator="lessThan">
      <formula>$C$4</formula>
    </cfRule>
  </conditionalFormatting>
  <conditionalFormatting sqref="BI13">
    <cfRule type="cellIs" dxfId="6641" priority="1643" operator="lessThan">
      <formula>$C$4</formula>
    </cfRule>
  </conditionalFormatting>
  <conditionalFormatting sqref="BI14">
    <cfRule type="cellIs" dxfId="6640" priority="1644" operator="lessThan">
      <formula>$C$4</formula>
    </cfRule>
  </conditionalFormatting>
  <conditionalFormatting sqref="BI15">
    <cfRule type="cellIs" dxfId="6639" priority="1645" operator="lessThan">
      <formula>$C$4</formula>
    </cfRule>
  </conditionalFormatting>
  <conditionalFormatting sqref="BI16">
    <cfRule type="cellIs" dxfId="6638" priority="1646" operator="lessThan">
      <formula>$C$4</formula>
    </cfRule>
  </conditionalFormatting>
  <conditionalFormatting sqref="BI17">
    <cfRule type="cellIs" dxfId="6637" priority="1647" operator="lessThan">
      <formula>$C$4</formula>
    </cfRule>
  </conditionalFormatting>
  <conditionalFormatting sqref="BI18">
    <cfRule type="cellIs" dxfId="6636" priority="1648" operator="lessThan">
      <formula>$C$4</formula>
    </cfRule>
  </conditionalFormatting>
  <conditionalFormatting sqref="BI19">
    <cfRule type="cellIs" dxfId="6635" priority="1649" operator="lessThan">
      <formula>$C$4</formula>
    </cfRule>
  </conditionalFormatting>
  <conditionalFormatting sqref="BI20">
    <cfRule type="cellIs" dxfId="6634" priority="1650" operator="lessThan">
      <formula>$C$4</formula>
    </cfRule>
  </conditionalFormatting>
  <conditionalFormatting sqref="BI21">
    <cfRule type="cellIs" dxfId="6633" priority="1651" operator="lessThan">
      <formula>$C$4</formula>
    </cfRule>
  </conditionalFormatting>
  <conditionalFormatting sqref="BI22">
    <cfRule type="cellIs" dxfId="6632" priority="1652" operator="lessThan">
      <formula>$C$4</formula>
    </cfRule>
  </conditionalFormatting>
  <conditionalFormatting sqref="BI23">
    <cfRule type="cellIs" dxfId="6631" priority="1653" operator="lessThan">
      <formula>$C$4</formula>
    </cfRule>
  </conditionalFormatting>
  <conditionalFormatting sqref="BI24">
    <cfRule type="cellIs" dxfId="6630" priority="1654" operator="lessThan">
      <formula>$C$4</formula>
    </cfRule>
  </conditionalFormatting>
  <conditionalFormatting sqref="BI25">
    <cfRule type="cellIs" dxfId="6629" priority="1655" operator="lessThan">
      <formula>$C$4</formula>
    </cfRule>
  </conditionalFormatting>
  <conditionalFormatting sqref="BI26">
    <cfRule type="cellIs" dxfId="6628" priority="1656" operator="lessThan">
      <formula>$C$4</formula>
    </cfRule>
  </conditionalFormatting>
  <conditionalFormatting sqref="BI27">
    <cfRule type="cellIs" dxfId="6627" priority="1657" operator="lessThan">
      <formula>$C$4</formula>
    </cfRule>
  </conditionalFormatting>
  <conditionalFormatting sqref="BI28">
    <cfRule type="cellIs" dxfId="6626" priority="1658" operator="lessThan">
      <formula>$C$4</formula>
    </cfRule>
  </conditionalFormatting>
  <conditionalFormatting sqref="BI29">
    <cfRule type="cellIs" dxfId="6625" priority="1659" operator="lessThan">
      <formula>$C$4</formula>
    </cfRule>
  </conditionalFormatting>
  <conditionalFormatting sqref="BI30">
    <cfRule type="cellIs" dxfId="6624" priority="1660" operator="lessThan">
      <formula>$C$4</formula>
    </cfRule>
  </conditionalFormatting>
  <conditionalFormatting sqref="BI31">
    <cfRule type="cellIs" dxfId="6623" priority="1661" operator="lessThan">
      <formula>$C$4</formula>
    </cfRule>
  </conditionalFormatting>
  <conditionalFormatting sqref="BI32">
    <cfRule type="cellIs" dxfId="6622" priority="1662" operator="lessThan">
      <formula>$C$4</formula>
    </cfRule>
  </conditionalFormatting>
  <conditionalFormatting sqref="BI33">
    <cfRule type="cellIs" dxfId="6621" priority="1663" operator="lessThan">
      <formula>$C$4</formula>
    </cfRule>
  </conditionalFormatting>
  <conditionalFormatting sqref="BI34">
    <cfRule type="cellIs" dxfId="6620" priority="1664" operator="lessThan">
      <formula>$C$4</formula>
    </cfRule>
  </conditionalFormatting>
  <conditionalFormatting sqref="BI35">
    <cfRule type="cellIs" dxfId="6619" priority="1665" operator="lessThan">
      <formula>$C$4</formula>
    </cfRule>
  </conditionalFormatting>
  <conditionalFormatting sqref="BI36">
    <cfRule type="cellIs" dxfId="6618" priority="1666" operator="lessThan">
      <formula>$C$4</formula>
    </cfRule>
  </conditionalFormatting>
  <conditionalFormatting sqref="BI37">
    <cfRule type="cellIs" dxfId="6617" priority="1667" operator="lessThan">
      <formula>$C$4</formula>
    </cfRule>
  </conditionalFormatting>
  <conditionalFormatting sqref="BI38">
    <cfRule type="cellIs" dxfId="6616" priority="1668" operator="lessThan">
      <formula>$C$4</formula>
    </cfRule>
  </conditionalFormatting>
  <conditionalFormatting sqref="BI39">
    <cfRule type="cellIs" dxfId="6615" priority="1669" operator="lessThan">
      <formula>$C$4</formula>
    </cfRule>
  </conditionalFormatting>
  <conditionalFormatting sqref="BI40">
    <cfRule type="cellIs" dxfId="6614" priority="1670" operator="lessThan">
      <formula>$C$4</formula>
    </cfRule>
  </conditionalFormatting>
  <conditionalFormatting sqref="BI41">
    <cfRule type="cellIs" dxfId="6613" priority="1671" operator="lessThan">
      <formula>$C$4</formula>
    </cfRule>
  </conditionalFormatting>
  <conditionalFormatting sqref="BI42">
    <cfRule type="cellIs" dxfId="6612" priority="1672" operator="lessThan">
      <formula>$C$4</formula>
    </cfRule>
  </conditionalFormatting>
  <conditionalFormatting sqref="BI43">
    <cfRule type="cellIs" dxfId="6611" priority="1673" operator="lessThan">
      <formula>$C$4</formula>
    </cfRule>
  </conditionalFormatting>
  <conditionalFormatting sqref="BI44">
    <cfRule type="cellIs" dxfId="6610" priority="1674" operator="lessThan">
      <formula>$C$4</formula>
    </cfRule>
  </conditionalFormatting>
  <conditionalFormatting sqref="BI45">
    <cfRule type="cellIs" dxfId="6609" priority="1675" operator="lessThan">
      <formula>$C$4</formula>
    </cfRule>
  </conditionalFormatting>
  <conditionalFormatting sqref="BI46">
    <cfRule type="cellIs" dxfId="6608" priority="1676" operator="lessThan">
      <formula>$C$4</formula>
    </cfRule>
  </conditionalFormatting>
  <conditionalFormatting sqref="BI47">
    <cfRule type="cellIs" dxfId="6607" priority="1677" operator="lessThan">
      <formula>$C$4</formula>
    </cfRule>
  </conditionalFormatting>
  <conditionalFormatting sqref="BI48">
    <cfRule type="cellIs" dxfId="6606" priority="1678" operator="lessThan">
      <formula>$C$4</formula>
    </cfRule>
  </conditionalFormatting>
  <conditionalFormatting sqref="BI49">
    <cfRule type="cellIs" dxfId="6605" priority="1679" operator="lessThan">
      <formula>$C$4</formula>
    </cfRule>
  </conditionalFormatting>
  <conditionalFormatting sqref="BI50">
    <cfRule type="cellIs" dxfId="6604" priority="1680" operator="lessThan">
      <formula>$C$4</formula>
    </cfRule>
  </conditionalFormatting>
  <conditionalFormatting sqref="BJ11">
    <cfRule type="cellIs" dxfId="6603" priority="1681" operator="lessThan">
      <formula>$C$4</formula>
    </cfRule>
  </conditionalFormatting>
  <conditionalFormatting sqref="BJ12">
    <cfRule type="cellIs" dxfId="6602" priority="1682" operator="lessThan">
      <formula>$C$4</formula>
    </cfRule>
  </conditionalFormatting>
  <conditionalFormatting sqref="BJ13">
    <cfRule type="cellIs" dxfId="6601" priority="1683" operator="lessThan">
      <formula>$C$4</formula>
    </cfRule>
  </conditionalFormatting>
  <conditionalFormatting sqref="BJ14">
    <cfRule type="cellIs" dxfId="6600" priority="1684" operator="lessThan">
      <formula>$C$4</formula>
    </cfRule>
  </conditionalFormatting>
  <conditionalFormatting sqref="BJ15">
    <cfRule type="cellIs" dxfId="6599" priority="1685" operator="lessThan">
      <formula>$C$4</formula>
    </cfRule>
  </conditionalFormatting>
  <conditionalFormatting sqref="BJ16">
    <cfRule type="cellIs" dxfId="6598" priority="1686" operator="lessThan">
      <formula>$C$4</formula>
    </cfRule>
  </conditionalFormatting>
  <conditionalFormatting sqref="BJ17">
    <cfRule type="cellIs" dxfId="6597" priority="1687" operator="lessThan">
      <formula>$C$4</formula>
    </cfRule>
  </conditionalFormatting>
  <conditionalFormatting sqref="BJ18">
    <cfRule type="cellIs" dxfId="6596" priority="1688" operator="lessThan">
      <formula>$C$4</formula>
    </cfRule>
  </conditionalFormatting>
  <conditionalFormatting sqref="BJ19">
    <cfRule type="cellIs" dxfId="6595" priority="1689" operator="lessThan">
      <formula>$C$4</formula>
    </cfRule>
  </conditionalFormatting>
  <conditionalFormatting sqref="BJ20">
    <cfRule type="cellIs" dxfId="6594" priority="1690" operator="lessThan">
      <formula>$C$4</formula>
    </cfRule>
  </conditionalFormatting>
  <conditionalFormatting sqref="BJ21">
    <cfRule type="cellIs" dxfId="6593" priority="1691" operator="lessThan">
      <formula>$C$4</formula>
    </cfRule>
  </conditionalFormatting>
  <conditionalFormatting sqref="BJ22">
    <cfRule type="cellIs" dxfId="6592" priority="1692" operator="lessThan">
      <formula>$C$4</formula>
    </cfRule>
  </conditionalFormatting>
  <conditionalFormatting sqref="BJ23">
    <cfRule type="cellIs" dxfId="6591" priority="1693" operator="lessThan">
      <formula>$C$4</formula>
    </cfRule>
  </conditionalFormatting>
  <conditionalFormatting sqref="BJ24">
    <cfRule type="cellIs" dxfId="6590" priority="1694" operator="lessThan">
      <formula>$C$4</formula>
    </cfRule>
  </conditionalFormatting>
  <conditionalFormatting sqref="BJ25">
    <cfRule type="cellIs" dxfId="6589" priority="1695" operator="lessThan">
      <formula>$C$4</formula>
    </cfRule>
  </conditionalFormatting>
  <conditionalFormatting sqref="BJ26">
    <cfRule type="cellIs" dxfId="6588" priority="1696" operator="lessThan">
      <formula>$C$4</formula>
    </cfRule>
  </conditionalFormatting>
  <conditionalFormatting sqref="BJ27">
    <cfRule type="cellIs" dxfId="6587" priority="1697" operator="lessThan">
      <formula>$C$4</formula>
    </cfRule>
  </conditionalFormatting>
  <conditionalFormatting sqref="BJ28">
    <cfRule type="cellIs" dxfId="6586" priority="1698" operator="lessThan">
      <formula>$C$4</formula>
    </cfRule>
  </conditionalFormatting>
  <conditionalFormatting sqref="BJ29">
    <cfRule type="cellIs" dxfId="6585" priority="1699" operator="lessThan">
      <formula>$C$4</formula>
    </cfRule>
  </conditionalFormatting>
  <conditionalFormatting sqref="BJ30">
    <cfRule type="cellIs" dxfId="6584" priority="1700" operator="lessThan">
      <formula>$C$4</formula>
    </cfRule>
  </conditionalFormatting>
  <conditionalFormatting sqref="BJ31">
    <cfRule type="cellIs" dxfId="6583" priority="1701" operator="lessThan">
      <formula>$C$4</formula>
    </cfRule>
  </conditionalFormatting>
  <conditionalFormatting sqref="BJ32">
    <cfRule type="cellIs" dxfId="6582" priority="1702" operator="lessThan">
      <formula>$C$4</formula>
    </cfRule>
  </conditionalFormatting>
  <conditionalFormatting sqref="BJ33">
    <cfRule type="cellIs" dxfId="6581" priority="1703" operator="lessThan">
      <formula>$C$4</formula>
    </cfRule>
  </conditionalFormatting>
  <conditionalFormatting sqref="BJ34">
    <cfRule type="cellIs" dxfId="6580" priority="1704" operator="lessThan">
      <formula>$C$4</formula>
    </cfRule>
  </conditionalFormatting>
  <conditionalFormatting sqref="BJ35">
    <cfRule type="cellIs" dxfId="6579" priority="1705" operator="lessThan">
      <formula>$C$4</formula>
    </cfRule>
  </conditionalFormatting>
  <conditionalFormatting sqref="BJ36">
    <cfRule type="cellIs" dxfId="6578" priority="1706" operator="lessThan">
      <formula>$C$4</formula>
    </cfRule>
  </conditionalFormatting>
  <conditionalFormatting sqref="BJ37">
    <cfRule type="cellIs" dxfId="6577" priority="1707" operator="lessThan">
      <formula>$C$4</formula>
    </cfRule>
  </conditionalFormatting>
  <conditionalFormatting sqref="BJ38">
    <cfRule type="cellIs" dxfId="6576" priority="1708" operator="lessThan">
      <formula>$C$4</formula>
    </cfRule>
  </conditionalFormatting>
  <conditionalFormatting sqref="BJ39">
    <cfRule type="cellIs" dxfId="6575" priority="1709" operator="lessThan">
      <formula>$C$4</formula>
    </cfRule>
  </conditionalFormatting>
  <conditionalFormatting sqref="BJ40">
    <cfRule type="cellIs" dxfId="6574" priority="1710" operator="lessThan">
      <formula>$C$4</formula>
    </cfRule>
  </conditionalFormatting>
  <conditionalFormatting sqref="BJ41">
    <cfRule type="cellIs" dxfId="6573" priority="1711" operator="lessThan">
      <formula>$C$4</formula>
    </cfRule>
  </conditionalFormatting>
  <conditionalFormatting sqref="BJ42">
    <cfRule type="cellIs" dxfId="6572" priority="1712" operator="lessThan">
      <formula>$C$4</formula>
    </cfRule>
  </conditionalFormatting>
  <conditionalFormatting sqref="BJ43">
    <cfRule type="cellIs" dxfId="6571" priority="1713" operator="lessThan">
      <formula>$C$4</formula>
    </cfRule>
  </conditionalFormatting>
  <conditionalFormatting sqref="BJ44">
    <cfRule type="cellIs" dxfId="6570" priority="1714" operator="lessThan">
      <formula>$C$4</formula>
    </cfRule>
  </conditionalFormatting>
  <conditionalFormatting sqref="BJ45">
    <cfRule type="cellIs" dxfId="6569" priority="1715" operator="lessThan">
      <formula>$C$4</formula>
    </cfRule>
  </conditionalFormatting>
  <conditionalFormatting sqref="BJ46">
    <cfRule type="cellIs" dxfId="6568" priority="1716" operator="lessThan">
      <formula>$C$4</formula>
    </cfRule>
  </conditionalFormatting>
  <conditionalFormatting sqref="BJ47">
    <cfRule type="cellIs" dxfId="6567" priority="1717" operator="lessThan">
      <formula>$C$4</formula>
    </cfRule>
  </conditionalFormatting>
  <conditionalFormatting sqref="BJ48">
    <cfRule type="cellIs" dxfId="6566" priority="1718" operator="lessThan">
      <formula>$C$4</formula>
    </cfRule>
  </conditionalFormatting>
  <conditionalFormatting sqref="BJ49">
    <cfRule type="cellIs" dxfId="6565" priority="1719" operator="lessThan">
      <formula>$C$4</formula>
    </cfRule>
  </conditionalFormatting>
  <conditionalFormatting sqref="BJ50">
    <cfRule type="cellIs" dxfId="6564" priority="1720" operator="lessThan">
      <formula>$C$4</formula>
    </cfRule>
  </conditionalFormatting>
  <conditionalFormatting sqref="BK11">
    <cfRule type="cellIs" dxfId="6563" priority="1721" operator="lessThan">
      <formula>$C$4</formula>
    </cfRule>
  </conditionalFormatting>
  <conditionalFormatting sqref="BK12">
    <cfRule type="cellIs" dxfId="6562" priority="1722" operator="lessThan">
      <formula>$C$4</formula>
    </cfRule>
  </conditionalFormatting>
  <conditionalFormatting sqref="BK13">
    <cfRule type="cellIs" dxfId="6561" priority="1723" operator="lessThan">
      <formula>$C$4</formula>
    </cfRule>
  </conditionalFormatting>
  <conditionalFormatting sqref="BK14">
    <cfRule type="cellIs" dxfId="6560" priority="1724" operator="lessThan">
      <formula>$C$4</formula>
    </cfRule>
  </conditionalFormatting>
  <conditionalFormatting sqref="BK15">
    <cfRule type="cellIs" dxfId="6559" priority="1725" operator="lessThan">
      <formula>$C$4</formula>
    </cfRule>
  </conditionalFormatting>
  <conditionalFormatting sqref="BK16">
    <cfRule type="cellIs" dxfId="6558" priority="1726" operator="lessThan">
      <formula>$C$4</formula>
    </cfRule>
  </conditionalFormatting>
  <conditionalFormatting sqref="BK17">
    <cfRule type="cellIs" dxfId="6557" priority="1727" operator="lessThan">
      <formula>$C$4</formula>
    </cfRule>
  </conditionalFormatting>
  <conditionalFormatting sqref="BK18">
    <cfRule type="cellIs" dxfId="6556" priority="1728" operator="lessThan">
      <formula>$C$4</formula>
    </cfRule>
  </conditionalFormatting>
  <conditionalFormatting sqref="BK19">
    <cfRule type="cellIs" dxfId="6555" priority="1729" operator="lessThan">
      <formula>$C$4</formula>
    </cfRule>
  </conditionalFormatting>
  <conditionalFormatting sqref="BK20">
    <cfRule type="cellIs" dxfId="6554" priority="1730" operator="lessThan">
      <formula>$C$4</formula>
    </cfRule>
  </conditionalFormatting>
  <conditionalFormatting sqref="BK21">
    <cfRule type="cellIs" dxfId="6553" priority="1731" operator="lessThan">
      <formula>$C$4</formula>
    </cfRule>
  </conditionalFormatting>
  <conditionalFormatting sqref="BK22">
    <cfRule type="cellIs" dxfId="6552" priority="1732" operator="lessThan">
      <formula>$C$4</formula>
    </cfRule>
  </conditionalFormatting>
  <conditionalFormatting sqref="BK23">
    <cfRule type="cellIs" dxfId="6551" priority="1733" operator="lessThan">
      <formula>$C$4</formula>
    </cfRule>
  </conditionalFormatting>
  <conditionalFormatting sqref="BK24">
    <cfRule type="cellIs" dxfId="6550" priority="1734" operator="lessThan">
      <formula>$C$4</formula>
    </cfRule>
  </conditionalFormatting>
  <conditionalFormatting sqref="BK25">
    <cfRule type="cellIs" dxfId="6549" priority="1735" operator="lessThan">
      <formula>$C$4</formula>
    </cfRule>
  </conditionalFormatting>
  <conditionalFormatting sqref="BK26">
    <cfRule type="cellIs" dxfId="6548" priority="1736" operator="lessThan">
      <formula>$C$4</formula>
    </cfRule>
  </conditionalFormatting>
  <conditionalFormatting sqref="BK27">
    <cfRule type="cellIs" dxfId="6547" priority="1737" operator="lessThan">
      <formula>$C$4</formula>
    </cfRule>
  </conditionalFormatting>
  <conditionalFormatting sqref="BK28">
    <cfRule type="cellIs" dxfId="6546" priority="1738" operator="lessThan">
      <formula>$C$4</formula>
    </cfRule>
  </conditionalFormatting>
  <conditionalFormatting sqref="BK29">
    <cfRule type="cellIs" dxfId="6545" priority="1739" operator="lessThan">
      <formula>$C$4</formula>
    </cfRule>
  </conditionalFormatting>
  <conditionalFormatting sqref="BK30">
    <cfRule type="cellIs" dxfId="6544" priority="1740" operator="lessThan">
      <formula>$C$4</formula>
    </cfRule>
  </conditionalFormatting>
  <conditionalFormatting sqref="BK31">
    <cfRule type="cellIs" dxfId="6543" priority="1741" operator="lessThan">
      <formula>$C$4</formula>
    </cfRule>
  </conditionalFormatting>
  <conditionalFormatting sqref="BK32">
    <cfRule type="cellIs" dxfId="6542" priority="1742" operator="lessThan">
      <formula>$C$4</formula>
    </cfRule>
  </conditionalFormatting>
  <conditionalFormatting sqref="BK33">
    <cfRule type="cellIs" dxfId="6541" priority="1743" operator="lessThan">
      <formula>$C$4</formula>
    </cfRule>
  </conditionalFormatting>
  <conditionalFormatting sqref="BK34">
    <cfRule type="cellIs" dxfId="6540" priority="1744" operator="lessThan">
      <formula>$C$4</formula>
    </cfRule>
  </conditionalFormatting>
  <conditionalFormatting sqref="BK35">
    <cfRule type="cellIs" dxfId="6539" priority="1745" operator="lessThan">
      <formula>$C$4</formula>
    </cfRule>
  </conditionalFormatting>
  <conditionalFormatting sqref="BK36">
    <cfRule type="cellIs" dxfId="6538" priority="1746" operator="lessThan">
      <formula>$C$4</formula>
    </cfRule>
  </conditionalFormatting>
  <conditionalFormatting sqref="BK37">
    <cfRule type="cellIs" dxfId="6537" priority="1747" operator="lessThan">
      <formula>$C$4</formula>
    </cfRule>
  </conditionalFormatting>
  <conditionalFormatting sqref="BK38">
    <cfRule type="cellIs" dxfId="6536" priority="1748" operator="lessThan">
      <formula>$C$4</formula>
    </cfRule>
  </conditionalFormatting>
  <conditionalFormatting sqref="BK39">
    <cfRule type="cellIs" dxfId="6535" priority="1749" operator="lessThan">
      <formula>$C$4</formula>
    </cfRule>
  </conditionalFormatting>
  <conditionalFormatting sqref="BK40">
    <cfRule type="cellIs" dxfId="6534" priority="1750" operator="lessThan">
      <formula>$C$4</formula>
    </cfRule>
  </conditionalFormatting>
  <conditionalFormatting sqref="BK41">
    <cfRule type="cellIs" dxfId="6533" priority="1751" operator="lessThan">
      <formula>$C$4</formula>
    </cfRule>
  </conditionalFormatting>
  <conditionalFormatting sqref="BK42">
    <cfRule type="cellIs" dxfId="6532" priority="1752" operator="lessThan">
      <formula>$C$4</formula>
    </cfRule>
  </conditionalFormatting>
  <conditionalFormatting sqref="BK43">
    <cfRule type="cellIs" dxfId="6531" priority="1753" operator="lessThan">
      <formula>$C$4</formula>
    </cfRule>
  </conditionalFormatting>
  <conditionalFormatting sqref="BK44">
    <cfRule type="cellIs" dxfId="6530" priority="1754" operator="lessThan">
      <formula>$C$4</formula>
    </cfRule>
  </conditionalFormatting>
  <conditionalFormatting sqref="BK45">
    <cfRule type="cellIs" dxfId="6529" priority="1755" operator="lessThan">
      <formula>$C$4</formula>
    </cfRule>
  </conditionalFormatting>
  <conditionalFormatting sqref="BK46">
    <cfRule type="cellIs" dxfId="6528" priority="1756" operator="lessThan">
      <formula>$C$4</formula>
    </cfRule>
  </conditionalFormatting>
  <conditionalFormatting sqref="BK47">
    <cfRule type="cellIs" dxfId="6527" priority="1757" operator="lessThan">
      <formula>$C$4</formula>
    </cfRule>
  </conditionalFormatting>
  <conditionalFormatting sqref="BK48">
    <cfRule type="cellIs" dxfId="6526" priority="1758" operator="lessThan">
      <formula>$C$4</formula>
    </cfRule>
  </conditionalFormatting>
  <conditionalFormatting sqref="BK49">
    <cfRule type="cellIs" dxfId="6525" priority="1759" operator="lessThan">
      <formula>$C$4</formula>
    </cfRule>
  </conditionalFormatting>
  <conditionalFormatting sqref="BK50">
    <cfRule type="cellIs" dxfId="6524" priority="1760" operator="lessThan">
      <formula>$C$4</formula>
    </cfRule>
  </conditionalFormatting>
  <conditionalFormatting sqref="BL11">
    <cfRule type="cellIs" dxfId="6523" priority="1761" operator="lessThan">
      <formula>$C$4</formula>
    </cfRule>
  </conditionalFormatting>
  <conditionalFormatting sqref="BL12">
    <cfRule type="cellIs" dxfId="6522" priority="1762" operator="lessThan">
      <formula>$C$4</formula>
    </cfRule>
  </conditionalFormatting>
  <conditionalFormatting sqref="BL13">
    <cfRule type="cellIs" dxfId="6521" priority="1763" operator="lessThan">
      <formula>$C$4</formula>
    </cfRule>
  </conditionalFormatting>
  <conditionalFormatting sqref="BL14">
    <cfRule type="cellIs" dxfId="6520" priority="1764" operator="lessThan">
      <formula>$C$4</formula>
    </cfRule>
  </conditionalFormatting>
  <conditionalFormatting sqref="BL15">
    <cfRule type="cellIs" dxfId="6519" priority="1765" operator="lessThan">
      <formula>$C$4</formula>
    </cfRule>
  </conditionalFormatting>
  <conditionalFormatting sqref="BL16">
    <cfRule type="cellIs" dxfId="6518" priority="1766" operator="lessThan">
      <formula>$C$4</formula>
    </cfRule>
  </conditionalFormatting>
  <conditionalFormatting sqref="BL17">
    <cfRule type="cellIs" dxfId="6517" priority="1767" operator="lessThan">
      <formula>$C$4</formula>
    </cfRule>
  </conditionalFormatting>
  <conditionalFormatting sqref="BL18">
    <cfRule type="cellIs" dxfId="6516" priority="1768" operator="lessThan">
      <formula>$C$4</formula>
    </cfRule>
  </conditionalFormatting>
  <conditionalFormatting sqref="BL19">
    <cfRule type="cellIs" dxfId="6515" priority="1769" operator="lessThan">
      <formula>$C$4</formula>
    </cfRule>
  </conditionalFormatting>
  <conditionalFormatting sqref="BL20">
    <cfRule type="cellIs" dxfId="6514" priority="1770" operator="lessThan">
      <formula>$C$4</formula>
    </cfRule>
  </conditionalFormatting>
  <conditionalFormatting sqref="BL21">
    <cfRule type="cellIs" dxfId="6513" priority="1771" operator="lessThan">
      <formula>$C$4</formula>
    </cfRule>
  </conditionalFormatting>
  <conditionalFormatting sqref="BL22">
    <cfRule type="cellIs" dxfId="6512" priority="1772" operator="lessThan">
      <formula>$C$4</formula>
    </cfRule>
  </conditionalFormatting>
  <conditionalFormatting sqref="BL23">
    <cfRule type="cellIs" dxfId="6511" priority="1773" operator="lessThan">
      <formula>$C$4</formula>
    </cfRule>
  </conditionalFormatting>
  <conditionalFormatting sqref="BL24">
    <cfRule type="cellIs" dxfId="6510" priority="1774" operator="lessThan">
      <formula>$C$4</formula>
    </cfRule>
  </conditionalFormatting>
  <conditionalFormatting sqref="BL25">
    <cfRule type="cellIs" dxfId="6509" priority="1775" operator="lessThan">
      <formula>$C$4</formula>
    </cfRule>
  </conditionalFormatting>
  <conditionalFormatting sqref="BL26">
    <cfRule type="cellIs" dxfId="6508" priority="1776" operator="lessThan">
      <formula>$C$4</formula>
    </cfRule>
  </conditionalFormatting>
  <conditionalFormatting sqref="BL27">
    <cfRule type="cellIs" dxfId="6507" priority="1777" operator="lessThan">
      <formula>$C$4</formula>
    </cfRule>
  </conditionalFormatting>
  <conditionalFormatting sqref="BL28">
    <cfRule type="cellIs" dxfId="6506" priority="1778" operator="lessThan">
      <formula>$C$4</formula>
    </cfRule>
  </conditionalFormatting>
  <conditionalFormatting sqref="BL29">
    <cfRule type="cellIs" dxfId="6505" priority="1779" operator="lessThan">
      <formula>$C$4</formula>
    </cfRule>
  </conditionalFormatting>
  <conditionalFormatting sqref="BL30">
    <cfRule type="cellIs" dxfId="6504" priority="1780" operator="lessThan">
      <formula>$C$4</formula>
    </cfRule>
  </conditionalFormatting>
  <conditionalFormatting sqref="BL31">
    <cfRule type="cellIs" dxfId="6503" priority="1781" operator="lessThan">
      <formula>$C$4</formula>
    </cfRule>
  </conditionalFormatting>
  <conditionalFormatting sqref="BL32">
    <cfRule type="cellIs" dxfId="6502" priority="1782" operator="lessThan">
      <formula>$C$4</formula>
    </cfRule>
  </conditionalFormatting>
  <conditionalFormatting sqref="BL33">
    <cfRule type="cellIs" dxfId="6501" priority="1783" operator="lessThan">
      <formula>$C$4</formula>
    </cfRule>
  </conditionalFormatting>
  <conditionalFormatting sqref="BL34">
    <cfRule type="cellIs" dxfId="6500" priority="1784" operator="lessThan">
      <formula>$C$4</formula>
    </cfRule>
  </conditionalFormatting>
  <conditionalFormatting sqref="BL35">
    <cfRule type="cellIs" dxfId="6499" priority="1785" operator="lessThan">
      <formula>$C$4</formula>
    </cfRule>
  </conditionalFormatting>
  <conditionalFormatting sqref="BL36">
    <cfRule type="cellIs" dxfId="6498" priority="1786" operator="lessThan">
      <formula>$C$4</formula>
    </cfRule>
  </conditionalFormatting>
  <conditionalFormatting sqref="BL37">
    <cfRule type="cellIs" dxfId="6497" priority="1787" operator="lessThan">
      <formula>$C$4</formula>
    </cfRule>
  </conditionalFormatting>
  <conditionalFormatting sqref="BL38">
    <cfRule type="cellIs" dxfId="6496" priority="1788" operator="lessThan">
      <formula>$C$4</formula>
    </cfRule>
  </conditionalFormatting>
  <conditionalFormatting sqref="BL39">
    <cfRule type="cellIs" dxfId="6495" priority="1789" operator="lessThan">
      <formula>$C$4</formula>
    </cfRule>
  </conditionalFormatting>
  <conditionalFormatting sqref="BL40">
    <cfRule type="cellIs" dxfId="6494" priority="1790" operator="lessThan">
      <formula>$C$4</formula>
    </cfRule>
  </conditionalFormatting>
  <conditionalFormatting sqref="BL41">
    <cfRule type="cellIs" dxfId="6493" priority="1791" operator="lessThan">
      <formula>$C$4</formula>
    </cfRule>
  </conditionalFormatting>
  <conditionalFormatting sqref="BL42">
    <cfRule type="cellIs" dxfId="6492" priority="1792" operator="lessThan">
      <formula>$C$4</formula>
    </cfRule>
  </conditionalFormatting>
  <conditionalFormatting sqref="BL43">
    <cfRule type="cellIs" dxfId="6491" priority="1793" operator="lessThan">
      <formula>$C$4</formula>
    </cfRule>
  </conditionalFormatting>
  <conditionalFormatting sqref="BL44">
    <cfRule type="cellIs" dxfId="6490" priority="1794" operator="lessThan">
      <formula>$C$4</formula>
    </cfRule>
  </conditionalFormatting>
  <conditionalFormatting sqref="BL45">
    <cfRule type="cellIs" dxfId="6489" priority="1795" operator="lessThan">
      <formula>$C$4</formula>
    </cfRule>
  </conditionalFormatting>
  <conditionalFormatting sqref="BL46">
    <cfRule type="cellIs" dxfId="6488" priority="1796" operator="lessThan">
      <formula>$C$4</formula>
    </cfRule>
  </conditionalFormatting>
  <conditionalFormatting sqref="BL47">
    <cfRule type="cellIs" dxfId="6487" priority="1797" operator="lessThan">
      <formula>$C$4</formula>
    </cfRule>
  </conditionalFormatting>
  <conditionalFormatting sqref="BL48">
    <cfRule type="cellIs" dxfId="6486" priority="1798" operator="lessThan">
      <formula>$C$4</formula>
    </cfRule>
  </conditionalFormatting>
  <conditionalFormatting sqref="BL49">
    <cfRule type="cellIs" dxfId="6485" priority="1799" operator="lessThan">
      <formula>$C$4</formula>
    </cfRule>
  </conditionalFormatting>
  <conditionalFormatting sqref="BL50">
    <cfRule type="cellIs" dxfId="6484" priority="1800" operator="lessThan">
      <formula>$C$4</formula>
    </cfRule>
  </conditionalFormatting>
  <conditionalFormatting sqref="BM11">
    <cfRule type="cellIs" dxfId="6483" priority="1801" operator="lessThan">
      <formula>$C$4</formula>
    </cfRule>
  </conditionalFormatting>
  <conditionalFormatting sqref="BM12">
    <cfRule type="cellIs" dxfId="6482" priority="1802" operator="lessThan">
      <formula>$C$4</formula>
    </cfRule>
  </conditionalFormatting>
  <conditionalFormatting sqref="BM13">
    <cfRule type="cellIs" dxfId="6481" priority="1803" operator="lessThan">
      <formula>$C$4</formula>
    </cfRule>
  </conditionalFormatting>
  <conditionalFormatting sqref="BM14">
    <cfRule type="cellIs" dxfId="6480" priority="1804" operator="lessThan">
      <formula>$C$4</formula>
    </cfRule>
  </conditionalFormatting>
  <conditionalFormatting sqref="BM15">
    <cfRule type="cellIs" dxfId="6479" priority="1805" operator="lessThan">
      <formula>$C$4</formula>
    </cfRule>
  </conditionalFormatting>
  <conditionalFormatting sqref="BM16">
    <cfRule type="cellIs" dxfId="6478" priority="1806" operator="lessThan">
      <formula>$C$4</formula>
    </cfRule>
  </conditionalFormatting>
  <conditionalFormatting sqref="BM17">
    <cfRule type="cellIs" dxfId="6477" priority="1807" operator="lessThan">
      <formula>$C$4</formula>
    </cfRule>
  </conditionalFormatting>
  <conditionalFormatting sqref="BM18">
    <cfRule type="cellIs" dxfId="6476" priority="1808" operator="lessThan">
      <formula>$C$4</formula>
    </cfRule>
  </conditionalFormatting>
  <conditionalFormatting sqref="BM19">
    <cfRule type="cellIs" dxfId="6475" priority="1809" operator="lessThan">
      <formula>$C$4</formula>
    </cfRule>
  </conditionalFormatting>
  <conditionalFormatting sqref="BM20">
    <cfRule type="cellIs" dxfId="6474" priority="1810" operator="lessThan">
      <formula>$C$4</formula>
    </cfRule>
  </conditionalFormatting>
  <conditionalFormatting sqref="BM21">
    <cfRule type="cellIs" dxfId="6473" priority="1811" operator="lessThan">
      <formula>$C$4</formula>
    </cfRule>
  </conditionalFormatting>
  <conditionalFormatting sqref="BM22">
    <cfRule type="cellIs" dxfId="6472" priority="1812" operator="lessThan">
      <formula>$C$4</formula>
    </cfRule>
  </conditionalFormatting>
  <conditionalFormatting sqref="BM23">
    <cfRule type="cellIs" dxfId="6471" priority="1813" operator="lessThan">
      <formula>$C$4</formula>
    </cfRule>
  </conditionalFormatting>
  <conditionalFormatting sqref="BM24">
    <cfRule type="cellIs" dxfId="6470" priority="1814" operator="lessThan">
      <formula>$C$4</formula>
    </cfRule>
  </conditionalFormatting>
  <conditionalFormatting sqref="BM25">
    <cfRule type="cellIs" dxfId="6469" priority="1815" operator="lessThan">
      <formula>$C$4</formula>
    </cfRule>
  </conditionalFormatting>
  <conditionalFormatting sqref="BM26">
    <cfRule type="cellIs" dxfId="6468" priority="1816" operator="lessThan">
      <formula>$C$4</formula>
    </cfRule>
  </conditionalFormatting>
  <conditionalFormatting sqref="BM27">
    <cfRule type="cellIs" dxfId="6467" priority="1817" operator="lessThan">
      <formula>$C$4</formula>
    </cfRule>
  </conditionalFormatting>
  <conditionalFormatting sqref="BM28">
    <cfRule type="cellIs" dxfId="6466" priority="1818" operator="lessThan">
      <formula>$C$4</formula>
    </cfRule>
  </conditionalFormatting>
  <conditionalFormatting sqref="BM29">
    <cfRule type="cellIs" dxfId="6465" priority="1819" operator="lessThan">
      <formula>$C$4</formula>
    </cfRule>
  </conditionalFormatting>
  <conditionalFormatting sqref="BM30">
    <cfRule type="cellIs" dxfId="6464" priority="1820" operator="lessThan">
      <formula>$C$4</formula>
    </cfRule>
  </conditionalFormatting>
  <conditionalFormatting sqref="BM31">
    <cfRule type="cellIs" dxfId="6463" priority="1821" operator="lessThan">
      <formula>$C$4</formula>
    </cfRule>
  </conditionalFormatting>
  <conditionalFormatting sqref="BM32">
    <cfRule type="cellIs" dxfId="6462" priority="1822" operator="lessThan">
      <formula>$C$4</formula>
    </cfRule>
  </conditionalFormatting>
  <conditionalFormatting sqref="BM33">
    <cfRule type="cellIs" dxfId="6461" priority="1823" operator="lessThan">
      <formula>$C$4</formula>
    </cfRule>
  </conditionalFormatting>
  <conditionalFormatting sqref="BM34">
    <cfRule type="cellIs" dxfId="6460" priority="1824" operator="lessThan">
      <formula>$C$4</formula>
    </cfRule>
  </conditionalFormatting>
  <conditionalFormatting sqref="BM35">
    <cfRule type="cellIs" dxfId="6459" priority="1825" operator="lessThan">
      <formula>$C$4</formula>
    </cfRule>
  </conditionalFormatting>
  <conditionalFormatting sqref="BM36">
    <cfRule type="cellIs" dxfId="6458" priority="1826" operator="lessThan">
      <formula>$C$4</formula>
    </cfRule>
  </conditionalFormatting>
  <conditionalFormatting sqref="BM37">
    <cfRule type="cellIs" dxfId="6457" priority="1827" operator="lessThan">
      <formula>$C$4</formula>
    </cfRule>
  </conditionalFormatting>
  <conditionalFormatting sqref="BM38">
    <cfRule type="cellIs" dxfId="6456" priority="1828" operator="lessThan">
      <formula>$C$4</formula>
    </cfRule>
  </conditionalFormatting>
  <conditionalFormatting sqref="BM39">
    <cfRule type="cellIs" dxfId="6455" priority="1829" operator="lessThan">
      <formula>$C$4</formula>
    </cfRule>
  </conditionalFormatting>
  <conditionalFormatting sqref="BM40">
    <cfRule type="cellIs" dxfId="6454" priority="1830" operator="lessThan">
      <formula>$C$4</formula>
    </cfRule>
  </conditionalFormatting>
  <conditionalFormatting sqref="BM41">
    <cfRule type="cellIs" dxfId="6453" priority="1831" operator="lessThan">
      <formula>$C$4</formula>
    </cfRule>
  </conditionalFormatting>
  <conditionalFormatting sqref="BM42">
    <cfRule type="cellIs" dxfId="6452" priority="1832" operator="lessThan">
      <formula>$C$4</formula>
    </cfRule>
  </conditionalFormatting>
  <conditionalFormatting sqref="BM43">
    <cfRule type="cellIs" dxfId="6451" priority="1833" operator="lessThan">
      <formula>$C$4</formula>
    </cfRule>
  </conditionalFormatting>
  <conditionalFormatting sqref="BM44">
    <cfRule type="cellIs" dxfId="6450" priority="1834" operator="lessThan">
      <formula>$C$4</formula>
    </cfRule>
  </conditionalFormatting>
  <conditionalFormatting sqref="BM45">
    <cfRule type="cellIs" dxfId="6449" priority="1835" operator="lessThan">
      <formula>$C$4</formula>
    </cfRule>
  </conditionalFormatting>
  <conditionalFormatting sqref="BM46">
    <cfRule type="cellIs" dxfId="6448" priority="1836" operator="lessThan">
      <formula>$C$4</formula>
    </cfRule>
  </conditionalFormatting>
  <conditionalFormatting sqref="BM47">
    <cfRule type="cellIs" dxfId="6447" priority="1837" operator="lessThan">
      <formula>$C$4</formula>
    </cfRule>
  </conditionalFormatting>
  <conditionalFormatting sqref="BM48">
    <cfRule type="cellIs" dxfId="6446" priority="1838" operator="lessThan">
      <formula>$C$4</formula>
    </cfRule>
  </conditionalFormatting>
  <conditionalFormatting sqref="BM49">
    <cfRule type="cellIs" dxfId="6445" priority="1839" operator="lessThan">
      <formula>$C$4</formula>
    </cfRule>
  </conditionalFormatting>
  <conditionalFormatting sqref="BM50">
    <cfRule type="cellIs" dxfId="6444" priority="1840" operator="lessThan">
      <formula>$C$4</formula>
    </cfRule>
  </conditionalFormatting>
  <conditionalFormatting sqref="BN11">
    <cfRule type="cellIs" dxfId="6443" priority="1841" operator="lessThan">
      <formula>$C$4</formula>
    </cfRule>
  </conditionalFormatting>
  <conditionalFormatting sqref="BN12">
    <cfRule type="cellIs" dxfId="6442" priority="1842" operator="lessThan">
      <formula>$C$4</formula>
    </cfRule>
  </conditionalFormatting>
  <conditionalFormatting sqref="BN13">
    <cfRule type="cellIs" dxfId="6441" priority="1843" operator="lessThan">
      <formula>$C$4</formula>
    </cfRule>
  </conditionalFormatting>
  <conditionalFormatting sqref="BN14">
    <cfRule type="cellIs" dxfId="6440" priority="1844" operator="lessThan">
      <formula>$C$4</formula>
    </cfRule>
  </conditionalFormatting>
  <conditionalFormatting sqref="BN15">
    <cfRule type="cellIs" dxfId="6439" priority="1845" operator="lessThan">
      <formula>$C$4</formula>
    </cfRule>
  </conditionalFormatting>
  <conditionalFormatting sqref="BN16">
    <cfRule type="cellIs" dxfId="6438" priority="1846" operator="lessThan">
      <formula>$C$4</formula>
    </cfRule>
  </conditionalFormatting>
  <conditionalFormatting sqref="BN17">
    <cfRule type="cellIs" dxfId="6437" priority="1847" operator="lessThan">
      <formula>$C$4</formula>
    </cfRule>
  </conditionalFormatting>
  <conditionalFormatting sqref="BN18">
    <cfRule type="cellIs" dxfId="6436" priority="1848" operator="lessThan">
      <formula>$C$4</formula>
    </cfRule>
  </conditionalFormatting>
  <conditionalFormatting sqref="BN19">
    <cfRule type="cellIs" dxfId="6435" priority="1849" operator="lessThan">
      <formula>$C$4</formula>
    </cfRule>
  </conditionalFormatting>
  <conditionalFormatting sqref="BN20">
    <cfRule type="cellIs" dxfId="6434" priority="1850" operator="lessThan">
      <formula>$C$4</formula>
    </cfRule>
  </conditionalFormatting>
  <conditionalFormatting sqref="BN21">
    <cfRule type="cellIs" dxfId="6433" priority="1851" operator="lessThan">
      <formula>$C$4</formula>
    </cfRule>
  </conditionalFormatting>
  <conditionalFormatting sqref="BN22">
    <cfRule type="cellIs" dxfId="6432" priority="1852" operator="lessThan">
      <formula>$C$4</formula>
    </cfRule>
  </conditionalFormatting>
  <conditionalFormatting sqref="BN23">
    <cfRule type="cellIs" dxfId="6431" priority="1853" operator="lessThan">
      <formula>$C$4</formula>
    </cfRule>
  </conditionalFormatting>
  <conditionalFormatting sqref="BN24">
    <cfRule type="cellIs" dxfId="6430" priority="1854" operator="lessThan">
      <formula>$C$4</formula>
    </cfRule>
  </conditionalFormatting>
  <conditionalFormatting sqref="BN25">
    <cfRule type="cellIs" dxfId="6429" priority="1855" operator="lessThan">
      <formula>$C$4</formula>
    </cfRule>
  </conditionalFormatting>
  <conditionalFormatting sqref="BN26">
    <cfRule type="cellIs" dxfId="6428" priority="1856" operator="lessThan">
      <formula>$C$4</formula>
    </cfRule>
  </conditionalFormatting>
  <conditionalFormatting sqref="BN27">
    <cfRule type="cellIs" dxfId="6427" priority="1857" operator="lessThan">
      <formula>$C$4</formula>
    </cfRule>
  </conditionalFormatting>
  <conditionalFormatting sqref="BN28">
    <cfRule type="cellIs" dxfId="6426" priority="1858" operator="lessThan">
      <formula>$C$4</formula>
    </cfRule>
  </conditionalFormatting>
  <conditionalFormatting sqref="BN29">
    <cfRule type="cellIs" dxfId="6425" priority="1859" operator="lessThan">
      <formula>$C$4</formula>
    </cfRule>
  </conditionalFormatting>
  <conditionalFormatting sqref="BN30">
    <cfRule type="cellIs" dxfId="6424" priority="1860" operator="lessThan">
      <formula>$C$4</formula>
    </cfRule>
  </conditionalFormatting>
  <conditionalFormatting sqref="BN31">
    <cfRule type="cellIs" dxfId="6423" priority="1861" operator="lessThan">
      <formula>$C$4</formula>
    </cfRule>
  </conditionalFormatting>
  <conditionalFormatting sqref="BN32">
    <cfRule type="cellIs" dxfId="6422" priority="1862" operator="lessThan">
      <formula>$C$4</formula>
    </cfRule>
  </conditionalFormatting>
  <conditionalFormatting sqref="BN33">
    <cfRule type="cellIs" dxfId="6421" priority="1863" operator="lessThan">
      <formula>$C$4</formula>
    </cfRule>
  </conditionalFormatting>
  <conditionalFormatting sqref="BN34">
    <cfRule type="cellIs" dxfId="6420" priority="1864" operator="lessThan">
      <formula>$C$4</formula>
    </cfRule>
  </conditionalFormatting>
  <conditionalFormatting sqref="BN35">
    <cfRule type="cellIs" dxfId="6419" priority="1865" operator="lessThan">
      <formula>$C$4</formula>
    </cfRule>
  </conditionalFormatting>
  <conditionalFormatting sqref="BN36">
    <cfRule type="cellIs" dxfId="6418" priority="1866" operator="lessThan">
      <formula>$C$4</formula>
    </cfRule>
  </conditionalFormatting>
  <conditionalFormatting sqref="BN37">
    <cfRule type="cellIs" dxfId="6417" priority="1867" operator="lessThan">
      <formula>$C$4</formula>
    </cfRule>
  </conditionalFormatting>
  <conditionalFormatting sqref="BN38">
    <cfRule type="cellIs" dxfId="6416" priority="1868" operator="lessThan">
      <formula>$C$4</formula>
    </cfRule>
  </conditionalFormatting>
  <conditionalFormatting sqref="BN39">
    <cfRule type="cellIs" dxfId="6415" priority="1869" operator="lessThan">
      <formula>$C$4</formula>
    </cfRule>
  </conditionalFormatting>
  <conditionalFormatting sqref="BN40">
    <cfRule type="cellIs" dxfId="6414" priority="1870" operator="lessThan">
      <formula>$C$4</formula>
    </cfRule>
  </conditionalFormatting>
  <conditionalFormatting sqref="BN41">
    <cfRule type="cellIs" dxfId="6413" priority="1871" operator="lessThan">
      <formula>$C$4</formula>
    </cfRule>
  </conditionalFormatting>
  <conditionalFormatting sqref="BN42">
    <cfRule type="cellIs" dxfId="6412" priority="1872" operator="lessThan">
      <formula>$C$4</formula>
    </cfRule>
  </conditionalFormatting>
  <conditionalFormatting sqref="BN43">
    <cfRule type="cellIs" dxfId="6411" priority="1873" operator="lessThan">
      <formula>$C$4</formula>
    </cfRule>
  </conditionalFormatting>
  <conditionalFormatting sqref="BN44">
    <cfRule type="cellIs" dxfId="6410" priority="1874" operator="lessThan">
      <formula>$C$4</formula>
    </cfRule>
  </conditionalFormatting>
  <conditionalFormatting sqref="BN45">
    <cfRule type="cellIs" dxfId="6409" priority="1875" operator="lessThan">
      <formula>$C$4</formula>
    </cfRule>
  </conditionalFormatting>
  <conditionalFormatting sqref="BN46">
    <cfRule type="cellIs" dxfId="6408" priority="1876" operator="lessThan">
      <formula>$C$4</formula>
    </cfRule>
  </conditionalFormatting>
  <conditionalFormatting sqref="BN47">
    <cfRule type="cellIs" dxfId="6407" priority="1877" operator="lessThan">
      <formula>$C$4</formula>
    </cfRule>
  </conditionalFormatting>
  <conditionalFormatting sqref="BN48">
    <cfRule type="cellIs" dxfId="6406" priority="1878" operator="lessThan">
      <formula>$C$4</formula>
    </cfRule>
  </conditionalFormatting>
  <conditionalFormatting sqref="BN49">
    <cfRule type="cellIs" dxfId="6405" priority="1879" operator="lessThan">
      <formula>$C$4</formula>
    </cfRule>
  </conditionalFormatting>
  <conditionalFormatting sqref="BN50">
    <cfRule type="cellIs" dxfId="6404" priority="1880" operator="lessThan">
      <formula>$C$4</formula>
    </cfRule>
  </conditionalFormatting>
  <conditionalFormatting sqref="BO11">
    <cfRule type="cellIs" dxfId="6403" priority="1881" operator="lessThan">
      <formula>$C$4</formula>
    </cfRule>
  </conditionalFormatting>
  <conditionalFormatting sqref="BO12">
    <cfRule type="cellIs" dxfId="6402" priority="1882" operator="lessThan">
      <formula>$C$4</formula>
    </cfRule>
  </conditionalFormatting>
  <conditionalFormatting sqref="BO13">
    <cfRule type="cellIs" dxfId="6401" priority="1883" operator="lessThan">
      <formula>$C$4</formula>
    </cfRule>
  </conditionalFormatting>
  <conditionalFormatting sqref="BO14">
    <cfRule type="cellIs" dxfId="6400" priority="1884" operator="lessThan">
      <formula>$C$4</formula>
    </cfRule>
  </conditionalFormatting>
  <conditionalFormatting sqref="BO15">
    <cfRule type="cellIs" dxfId="6399" priority="1885" operator="lessThan">
      <formula>$C$4</formula>
    </cfRule>
  </conditionalFormatting>
  <conditionalFormatting sqref="BO16">
    <cfRule type="cellIs" dxfId="6398" priority="1886" operator="lessThan">
      <formula>$C$4</formula>
    </cfRule>
  </conditionalFormatting>
  <conditionalFormatting sqref="BO17">
    <cfRule type="cellIs" dxfId="6397" priority="1887" operator="lessThan">
      <formula>$C$4</formula>
    </cfRule>
  </conditionalFormatting>
  <conditionalFormatting sqref="BO18">
    <cfRule type="cellIs" dxfId="6396" priority="1888" operator="lessThan">
      <formula>$C$4</formula>
    </cfRule>
  </conditionalFormatting>
  <conditionalFormatting sqref="BO19">
    <cfRule type="cellIs" dxfId="6395" priority="1889" operator="lessThan">
      <formula>$C$4</formula>
    </cfRule>
  </conditionalFormatting>
  <conditionalFormatting sqref="BO20">
    <cfRule type="cellIs" dxfId="6394" priority="1890" operator="lessThan">
      <formula>$C$4</formula>
    </cfRule>
  </conditionalFormatting>
  <conditionalFormatting sqref="BO21">
    <cfRule type="cellIs" dxfId="6393" priority="1891" operator="lessThan">
      <formula>$C$4</formula>
    </cfRule>
  </conditionalFormatting>
  <conditionalFormatting sqref="BO22">
    <cfRule type="cellIs" dxfId="6392" priority="1892" operator="lessThan">
      <formula>$C$4</formula>
    </cfRule>
  </conditionalFormatting>
  <conditionalFormatting sqref="BO23">
    <cfRule type="cellIs" dxfId="6391" priority="1893" operator="lessThan">
      <formula>$C$4</formula>
    </cfRule>
  </conditionalFormatting>
  <conditionalFormatting sqref="BO24">
    <cfRule type="cellIs" dxfId="6390" priority="1894" operator="lessThan">
      <formula>$C$4</formula>
    </cfRule>
  </conditionalFormatting>
  <conditionalFormatting sqref="BO25">
    <cfRule type="cellIs" dxfId="6389" priority="1895" operator="lessThan">
      <formula>$C$4</formula>
    </cfRule>
  </conditionalFormatting>
  <conditionalFormatting sqref="BO26">
    <cfRule type="cellIs" dxfId="6388" priority="1896" operator="lessThan">
      <formula>$C$4</formula>
    </cfRule>
  </conditionalFormatting>
  <conditionalFormatting sqref="BO27">
    <cfRule type="cellIs" dxfId="6387" priority="1897" operator="lessThan">
      <formula>$C$4</formula>
    </cfRule>
  </conditionalFormatting>
  <conditionalFormatting sqref="BO28">
    <cfRule type="cellIs" dxfId="6386" priority="1898" operator="lessThan">
      <formula>$C$4</formula>
    </cfRule>
  </conditionalFormatting>
  <conditionalFormatting sqref="BO29">
    <cfRule type="cellIs" dxfId="6385" priority="1899" operator="lessThan">
      <formula>$C$4</formula>
    </cfRule>
  </conditionalFormatting>
  <conditionalFormatting sqref="BO30">
    <cfRule type="cellIs" dxfId="6384" priority="1900" operator="lessThan">
      <formula>$C$4</formula>
    </cfRule>
  </conditionalFormatting>
  <conditionalFormatting sqref="BO31">
    <cfRule type="cellIs" dxfId="6383" priority="1901" operator="lessThan">
      <formula>$C$4</formula>
    </cfRule>
  </conditionalFormatting>
  <conditionalFormatting sqref="BO32">
    <cfRule type="cellIs" dxfId="6382" priority="1902" operator="lessThan">
      <formula>$C$4</formula>
    </cfRule>
  </conditionalFormatting>
  <conditionalFormatting sqref="BO33">
    <cfRule type="cellIs" dxfId="6381" priority="1903" operator="lessThan">
      <formula>$C$4</formula>
    </cfRule>
  </conditionalFormatting>
  <conditionalFormatting sqref="BO34">
    <cfRule type="cellIs" dxfId="6380" priority="1904" operator="lessThan">
      <formula>$C$4</formula>
    </cfRule>
  </conditionalFormatting>
  <conditionalFormatting sqref="BO35">
    <cfRule type="cellIs" dxfId="6379" priority="1905" operator="lessThan">
      <formula>$C$4</formula>
    </cfRule>
  </conditionalFormatting>
  <conditionalFormatting sqref="BO36">
    <cfRule type="cellIs" dxfId="6378" priority="1906" operator="lessThan">
      <formula>$C$4</formula>
    </cfRule>
  </conditionalFormatting>
  <conditionalFormatting sqref="BO37">
    <cfRule type="cellIs" dxfId="6377" priority="1907" operator="lessThan">
      <formula>$C$4</formula>
    </cfRule>
  </conditionalFormatting>
  <conditionalFormatting sqref="BO38">
    <cfRule type="cellIs" dxfId="6376" priority="1908" operator="lessThan">
      <formula>$C$4</formula>
    </cfRule>
  </conditionalFormatting>
  <conditionalFormatting sqref="BO39">
    <cfRule type="cellIs" dxfId="6375" priority="1909" operator="lessThan">
      <formula>$C$4</formula>
    </cfRule>
  </conditionalFormatting>
  <conditionalFormatting sqref="BO40">
    <cfRule type="cellIs" dxfId="6374" priority="1910" operator="lessThan">
      <formula>$C$4</formula>
    </cfRule>
  </conditionalFormatting>
  <conditionalFormatting sqref="BO41">
    <cfRule type="cellIs" dxfId="6373" priority="1911" operator="lessThan">
      <formula>$C$4</formula>
    </cfRule>
  </conditionalFormatting>
  <conditionalFormatting sqref="BO42">
    <cfRule type="cellIs" dxfId="6372" priority="1912" operator="lessThan">
      <formula>$C$4</formula>
    </cfRule>
  </conditionalFormatting>
  <conditionalFormatting sqref="BO43">
    <cfRule type="cellIs" dxfId="6371" priority="1913" operator="lessThan">
      <formula>$C$4</formula>
    </cfRule>
  </conditionalFormatting>
  <conditionalFormatting sqref="BO44">
    <cfRule type="cellIs" dxfId="6370" priority="1914" operator="lessThan">
      <formula>$C$4</formula>
    </cfRule>
  </conditionalFormatting>
  <conditionalFormatting sqref="BO45">
    <cfRule type="cellIs" dxfId="6369" priority="1915" operator="lessThan">
      <formula>$C$4</formula>
    </cfRule>
  </conditionalFormatting>
  <conditionalFormatting sqref="BO46">
    <cfRule type="cellIs" dxfId="6368" priority="1916" operator="lessThan">
      <formula>$C$4</formula>
    </cfRule>
  </conditionalFormatting>
  <conditionalFormatting sqref="BO47">
    <cfRule type="cellIs" dxfId="6367" priority="1917" operator="lessThan">
      <formula>$C$4</formula>
    </cfRule>
  </conditionalFormatting>
  <conditionalFormatting sqref="BO48">
    <cfRule type="cellIs" dxfId="6366" priority="1918" operator="lessThan">
      <formula>$C$4</formula>
    </cfRule>
  </conditionalFormatting>
  <conditionalFormatting sqref="BO49">
    <cfRule type="cellIs" dxfId="6365" priority="1919" operator="lessThan">
      <formula>$C$4</formula>
    </cfRule>
  </conditionalFormatting>
  <conditionalFormatting sqref="BO50">
    <cfRule type="cellIs" dxfId="6364" priority="1920" operator="lessThan">
      <formula>$C$4</formula>
    </cfRule>
  </conditionalFormatting>
  <conditionalFormatting sqref="BP11">
    <cfRule type="cellIs" dxfId="6363" priority="1921" operator="lessThan">
      <formula>$C$4</formula>
    </cfRule>
  </conditionalFormatting>
  <conditionalFormatting sqref="BP12">
    <cfRule type="cellIs" dxfId="6362" priority="1922" operator="lessThan">
      <formula>$C$4</formula>
    </cfRule>
  </conditionalFormatting>
  <conditionalFormatting sqref="BP13">
    <cfRule type="cellIs" dxfId="6361" priority="1923" operator="lessThan">
      <formula>$C$4</formula>
    </cfRule>
  </conditionalFormatting>
  <conditionalFormatting sqref="BP14">
    <cfRule type="cellIs" dxfId="6360" priority="1924" operator="lessThan">
      <formula>$C$4</formula>
    </cfRule>
  </conditionalFormatting>
  <conditionalFormatting sqref="BP15">
    <cfRule type="cellIs" dxfId="6359" priority="1925" operator="lessThan">
      <formula>$C$4</formula>
    </cfRule>
  </conditionalFormatting>
  <conditionalFormatting sqref="BP16">
    <cfRule type="cellIs" dxfId="6358" priority="1926" operator="lessThan">
      <formula>$C$4</formula>
    </cfRule>
  </conditionalFormatting>
  <conditionalFormatting sqref="BP17">
    <cfRule type="cellIs" dxfId="6357" priority="1927" operator="lessThan">
      <formula>$C$4</formula>
    </cfRule>
  </conditionalFormatting>
  <conditionalFormatting sqref="BP18">
    <cfRule type="cellIs" dxfId="6356" priority="1928" operator="lessThan">
      <formula>$C$4</formula>
    </cfRule>
  </conditionalFormatting>
  <conditionalFormatting sqref="BP19">
    <cfRule type="cellIs" dxfId="6355" priority="1929" operator="lessThan">
      <formula>$C$4</formula>
    </cfRule>
  </conditionalFormatting>
  <conditionalFormatting sqref="BP20">
    <cfRule type="cellIs" dxfId="6354" priority="1930" operator="lessThan">
      <formula>$C$4</formula>
    </cfRule>
  </conditionalFormatting>
  <conditionalFormatting sqref="BP21">
    <cfRule type="cellIs" dxfId="6353" priority="1931" operator="lessThan">
      <formula>$C$4</formula>
    </cfRule>
  </conditionalFormatting>
  <conditionalFormatting sqref="BP22">
    <cfRule type="cellIs" dxfId="6352" priority="1932" operator="lessThan">
      <formula>$C$4</formula>
    </cfRule>
  </conditionalFormatting>
  <conditionalFormatting sqref="BP23">
    <cfRule type="cellIs" dxfId="6351" priority="1933" operator="lessThan">
      <formula>$C$4</formula>
    </cfRule>
  </conditionalFormatting>
  <conditionalFormatting sqref="BP24">
    <cfRule type="cellIs" dxfId="6350" priority="1934" operator="lessThan">
      <formula>$C$4</formula>
    </cfRule>
  </conditionalFormatting>
  <conditionalFormatting sqref="BP25">
    <cfRule type="cellIs" dxfId="6349" priority="1935" operator="lessThan">
      <formula>$C$4</formula>
    </cfRule>
  </conditionalFormatting>
  <conditionalFormatting sqref="BP26">
    <cfRule type="cellIs" dxfId="6348" priority="1936" operator="lessThan">
      <formula>$C$4</formula>
    </cfRule>
  </conditionalFormatting>
  <conditionalFormatting sqref="BP27">
    <cfRule type="cellIs" dxfId="6347" priority="1937" operator="lessThan">
      <formula>$C$4</formula>
    </cfRule>
  </conditionalFormatting>
  <conditionalFormatting sqref="BP28">
    <cfRule type="cellIs" dxfId="6346" priority="1938" operator="lessThan">
      <formula>$C$4</formula>
    </cfRule>
  </conditionalFormatting>
  <conditionalFormatting sqref="BP29">
    <cfRule type="cellIs" dxfId="6345" priority="1939" operator="lessThan">
      <formula>$C$4</formula>
    </cfRule>
  </conditionalFormatting>
  <conditionalFormatting sqref="BP30">
    <cfRule type="cellIs" dxfId="6344" priority="1940" operator="lessThan">
      <formula>$C$4</formula>
    </cfRule>
  </conditionalFormatting>
  <conditionalFormatting sqref="BP31">
    <cfRule type="cellIs" dxfId="6343" priority="1941" operator="lessThan">
      <formula>$C$4</formula>
    </cfRule>
  </conditionalFormatting>
  <conditionalFormatting sqref="BP32">
    <cfRule type="cellIs" dxfId="6342" priority="1942" operator="lessThan">
      <formula>$C$4</formula>
    </cfRule>
  </conditionalFormatting>
  <conditionalFormatting sqref="BP33">
    <cfRule type="cellIs" dxfId="6341" priority="1943" operator="lessThan">
      <formula>$C$4</formula>
    </cfRule>
  </conditionalFormatting>
  <conditionalFormatting sqref="BP34">
    <cfRule type="cellIs" dxfId="6340" priority="1944" operator="lessThan">
      <formula>$C$4</formula>
    </cfRule>
  </conditionalFormatting>
  <conditionalFormatting sqref="BP35">
    <cfRule type="cellIs" dxfId="6339" priority="1945" operator="lessThan">
      <formula>$C$4</formula>
    </cfRule>
  </conditionalFormatting>
  <conditionalFormatting sqref="BP36">
    <cfRule type="cellIs" dxfId="6338" priority="1946" operator="lessThan">
      <formula>$C$4</formula>
    </cfRule>
  </conditionalFormatting>
  <conditionalFormatting sqref="BP37">
    <cfRule type="cellIs" dxfId="6337" priority="1947" operator="lessThan">
      <formula>$C$4</formula>
    </cfRule>
  </conditionalFormatting>
  <conditionalFormatting sqref="BP38">
    <cfRule type="cellIs" dxfId="6336" priority="1948" operator="lessThan">
      <formula>$C$4</formula>
    </cfRule>
  </conditionalFormatting>
  <conditionalFormatting sqref="BP39">
    <cfRule type="cellIs" dxfId="6335" priority="1949" operator="lessThan">
      <formula>$C$4</formula>
    </cfRule>
  </conditionalFormatting>
  <conditionalFormatting sqref="BP40">
    <cfRule type="cellIs" dxfId="6334" priority="1950" operator="lessThan">
      <formula>$C$4</formula>
    </cfRule>
  </conditionalFormatting>
  <conditionalFormatting sqref="BP41">
    <cfRule type="cellIs" dxfId="6333" priority="1951" operator="lessThan">
      <formula>$C$4</formula>
    </cfRule>
  </conditionalFormatting>
  <conditionalFormatting sqref="BP42">
    <cfRule type="cellIs" dxfId="6332" priority="1952" operator="lessThan">
      <formula>$C$4</formula>
    </cfRule>
  </conditionalFormatting>
  <conditionalFormatting sqref="BP43">
    <cfRule type="cellIs" dxfId="6331" priority="1953" operator="lessThan">
      <formula>$C$4</formula>
    </cfRule>
  </conditionalFormatting>
  <conditionalFormatting sqref="BP44">
    <cfRule type="cellIs" dxfId="6330" priority="1954" operator="lessThan">
      <formula>$C$4</formula>
    </cfRule>
  </conditionalFormatting>
  <conditionalFormatting sqref="BP45">
    <cfRule type="cellIs" dxfId="6329" priority="1955" operator="lessThan">
      <formula>$C$4</formula>
    </cfRule>
  </conditionalFormatting>
  <conditionalFormatting sqref="BP46">
    <cfRule type="cellIs" dxfId="6328" priority="1956" operator="lessThan">
      <formula>$C$4</formula>
    </cfRule>
  </conditionalFormatting>
  <conditionalFormatting sqref="BP47">
    <cfRule type="cellIs" dxfId="6327" priority="1957" operator="lessThan">
      <formula>$C$4</formula>
    </cfRule>
  </conditionalFormatting>
  <conditionalFormatting sqref="BP48">
    <cfRule type="cellIs" dxfId="6326" priority="1958" operator="lessThan">
      <formula>$C$4</formula>
    </cfRule>
  </conditionalFormatting>
  <conditionalFormatting sqref="BP49">
    <cfRule type="cellIs" dxfId="6325" priority="1959" operator="lessThan">
      <formula>$C$4</formula>
    </cfRule>
  </conditionalFormatting>
  <conditionalFormatting sqref="BP50">
    <cfRule type="cellIs" dxfId="6324" priority="1960" operator="lessThan">
      <formula>$C$4</formula>
    </cfRule>
  </conditionalFormatting>
  <conditionalFormatting sqref="BQ11">
    <cfRule type="cellIs" dxfId="6323" priority="1961" operator="lessThan">
      <formula>$C$4</formula>
    </cfRule>
  </conditionalFormatting>
  <conditionalFormatting sqref="BQ12">
    <cfRule type="cellIs" dxfId="6322" priority="1962" operator="lessThan">
      <formula>$C$4</formula>
    </cfRule>
  </conditionalFormatting>
  <conditionalFormatting sqref="BQ13">
    <cfRule type="cellIs" dxfId="6321" priority="1963" operator="lessThan">
      <formula>$C$4</formula>
    </cfRule>
  </conditionalFormatting>
  <conditionalFormatting sqref="BQ14">
    <cfRule type="cellIs" dxfId="6320" priority="1964" operator="lessThan">
      <formula>$C$4</formula>
    </cfRule>
  </conditionalFormatting>
  <conditionalFormatting sqref="BQ15">
    <cfRule type="cellIs" dxfId="6319" priority="1965" operator="lessThan">
      <formula>$C$4</formula>
    </cfRule>
  </conditionalFormatting>
  <conditionalFormatting sqref="BQ16">
    <cfRule type="cellIs" dxfId="6318" priority="1966" operator="lessThan">
      <formula>$C$4</formula>
    </cfRule>
  </conditionalFormatting>
  <conditionalFormatting sqref="BQ17">
    <cfRule type="cellIs" dxfId="6317" priority="1967" operator="lessThan">
      <formula>$C$4</formula>
    </cfRule>
  </conditionalFormatting>
  <conditionalFormatting sqref="BQ18">
    <cfRule type="cellIs" dxfId="6316" priority="1968" operator="lessThan">
      <formula>$C$4</formula>
    </cfRule>
  </conditionalFormatting>
  <conditionalFormatting sqref="BQ19">
    <cfRule type="cellIs" dxfId="6315" priority="1969" operator="lessThan">
      <formula>$C$4</formula>
    </cfRule>
  </conditionalFormatting>
  <conditionalFormatting sqref="BQ20">
    <cfRule type="cellIs" dxfId="6314" priority="1970" operator="lessThan">
      <formula>$C$4</formula>
    </cfRule>
  </conditionalFormatting>
  <conditionalFormatting sqref="BQ21">
    <cfRule type="cellIs" dxfId="6313" priority="1971" operator="lessThan">
      <formula>$C$4</formula>
    </cfRule>
  </conditionalFormatting>
  <conditionalFormatting sqref="BQ22">
    <cfRule type="cellIs" dxfId="6312" priority="1972" operator="lessThan">
      <formula>$C$4</formula>
    </cfRule>
  </conditionalFormatting>
  <conditionalFormatting sqref="BQ23">
    <cfRule type="cellIs" dxfId="6311" priority="1973" operator="lessThan">
      <formula>$C$4</formula>
    </cfRule>
  </conditionalFormatting>
  <conditionalFormatting sqref="BQ24">
    <cfRule type="cellIs" dxfId="6310" priority="1974" operator="lessThan">
      <formula>$C$4</formula>
    </cfRule>
  </conditionalFormatting>
  <conditionalFormatting sqref="BQ25">
    <cfRule type="cellIs" dxfId="6309" priority="1975" operator="lessThan">
      <formula>$C$4</formula>
    </cfRule>
  </conditionalFormatting>
  <conditionalFormatting sqref="BQ26">
    <cfRule type="cellIs" dxfId="6308" priority="1976" operator="lessThan">
      <formula>$C$4</formula>
    </cfRule>
  </conditionalFormatting>
  <conditionalFormatting sqref="BQ27">
    <cfRule type="cellIs" dxfId="6307" priority="1977" operator="lessThan">
      <formula>$C$4</formula>
    </cfRule>
  </conditionalFormatting>
  <conditionalFormatting sqref="BQ28">
    <cfRule type="cellIs" dxfId="6306" priority="1978" operator="lessThan">
      <formula>$C$4</formula>
    </cfRule>
  </conditionalFormatting>
  <conditionalFormatting sqref="BQ29">
    <cfRule type="cellIs" dxfId="6305" priority="1979" operator="lessThan">
      <formula>$C$4</formula>
    </cfRule>
  </conditionalFormatting>
  <conditionalFormatting sqref="BQ30">
    <cfRule type="cellIs" dxfId="6304" priority="1980" operator="lessThan">
      <formula>$C$4</formula>
    </cfRule>
  </conditionalFormatting>
  <conditionalFormatting sqref="BQ31">
    <cfRule type="cellIs" dxfId="6303" priority="1981" operator="lessThan">
      <formula>$C$4</formula>
    </cfRule>
  </conditionalFormatting>
  <conditionalFormatting sqref="BQ32">
    <cfRule type="cellIs" dxfId="6302" priority="1982" operator="lessThan">
      <formula>$C$4</formula>
    </cfRule>
  </conditionalFormatting>
  <conditionalFormatting sqref="BQ33">
    <cfRule type="cellIs" dxfId="6301" priority="1983" operator="lessThan">
      <formula>$C$4</formula>
    </cfRule>
  </conditionalFormatting>
  <conditionalFormatting sqref="BQ34">
    <cfRule type="cellIs" dxfId="6300" priority="1984" operator="lessThan">
      <formula>$C$4</formula>
    </cfRule>
  </conditionalFormatting>
  <conditionalFormatting sqref="BQ35">
    <cfRule type="cellIs" dxfId="6299" priority="1985" operator="lessThan">
      <formula>$C$4</formula>
    </cfRule>
  </conditionalFormatting>
  <conditionalFormatting sqref="BQ36">
    <cfRule type="cellIs" dxfId="6298" priority="1986" operator="lessThan">
      <formula>$C$4</formula>
    </cfRule>
  </conditionalFormatting>
  <conditionalFormatting sqref="BQ37">
    <cfRule type="cellIs" dxfId="6297" priority="1987" operator="lessThan">
      <formula>$C$4</formula>
    </cfRule>
  </conditionalFormatting>
  <conditionalFormatting sqref="BQ38">
    <cfRule type="cellIs" dxfId="6296" priority="1988" operator="lessThan">
      <formula>$C$4</formula>
    </cfRule>
  </conditionalFormatting>
  <conditionalFormatting sqref="BQ39">
    <cfRule type="cellIs" dxfId="6295" priority="1989" operator="lessThan">
      <formula>$C$4</formula>
    </cfRule>
  </conditionalFormatting>
  <conditionalFormatting sqref="BQ40">
    <cfRule type="cellIs" dxfId="6294" priority="1990" operator="lessThan">
      <formula>$C$4</formula>
    </cfRule>
  </conditionalFormatting>
  <conditionalFormatting sqref="BQ41">
    <cfRule type="cellIs" dxfId="6293" priority="1991" operator="lessThan">
      <formula>$C$4</formula>
    </cfRule>
  </conditionalFormatting>
  <conditionalFormatting sqref="BQ42">
    <cfRule type="cellIs" dxfId="6292" priority="1992" operator="lessThan">
      <formula>$C$4</formula>
    </cfRule>
  </conditionalFormatting>
  <conditionalFormatting sqref="BQ43">
    <cfRule type="cellIs" dxfId="6291" priority="1993" operator="lessThan">
      <formula>$C$4</formula>
    </cfRule>
  </conditionalFormatting>
  <conditionalFormatting sqref="BQ44">
    <cfRule type="cellIs" dxfId="6290" priority="1994" operator="lessThan">
      <formula>$C$4</formula>
    </cfRule>
  </conditionalFormatting>
  <conditionalFormatting sqref="BQ45">
    <cfRule type="cellIs" dxfId="6289" priority="1995" operator="lessThan">
      <formula>$C$4</formula>
    </cfRule>
  </conditionalFormatting>
  <conditionalFormatting sqref="BQ46">
    <cfRule type="cellIs" dxfId="6288" priority="1996" operator="lessThan">
      <formula>$C$4</formula>
    </cfRule>
  </conditionalFormatting>
  <conditionalFormatting sqref="BQ47">
    <cfRule type="cellIs" dxfId="6287" priority="1997" operator="lessThan">
      <formula>$C$4</formula>
    </cfRule>
  </conditionalFormatting>
  <conditionalFormatting sqref="BQ48">
    <cfRule type="cellIs" dxfId="6286" priority="1998" operator="lessThan">
      <formula>$C$4</formula>
    </cfRule>
  </conditionalFormatting>
  <conditionalFormatting sqref="BQ49">
    <cfRule type="cellIs" dxfId="6285" priority="1999" operator="lessThan">
      <formula>$C$4</formula>
    </cfRule>
  </conditionalFormatting>
  <conditionalFormatting sqref="BQ50">
    <cfRule type="cellIs" dxfId="6284" priority="2000" operator="lessThan">
      <formula>$C$4</formula>
    </cfRule>
  </conditionalFormatting>
  <conditionalFormatting sqref="BR11">
    <cfRule type="cellIs" dxfId="6283" priority="2001" operator="lessThan">
      <formula>$C$4</formula>
    </cfRule>
  </conditionalFormatting>
  <conditionalFormatting sqref="BR12">
    <cfRule type="cellIs" dxfId="6282" priority="2002" operator="lessThan">
      <formula>$C$4</formula>
    </cfRule>
  </conditionalFormatting>
  <conditionalFormatting sqref="BR13">
    <cfRule type="cellIs" dxfId="6281" priority="2003" operator="lessThan">
      <formula>$C$4</formula>
    </cfRule>
  </conditionalFormatting>
  <conditionalFormatting sqref="BR14">
    <cfRule type="cellIs" dxfId="6280" priority="2004" operator="lessThan">
      <formula>$C$4</formula>
    </cfRule>
  </conditionalFormatting>
  <conditionalFormatting sqref="BR15">
    <cfRule type="cellIs" dxfId="6279" priority="2005" operator="lessThan">
      <formula>$C$4</formula>
    </cfRule>
  </conditionalFormatting>
  <conditionalFormatting sqref="BR16">
    <cfRule type="cellIs" dxfId="6278" priority="2006" operator="lessThan">
      <formula>$C$4</formula>
    </cfRule>
  </conditionalFormatting>
  <conditionalFormatting sqref="BR17">
    <cfRule type="cellIs" dxfId="6277" priority="2007" operator="lessThan">
      <formula>$C$4</formula>
    </cfRule>
  </conditionalFormatting>
  <conditionalFormatting sqref="BR18">
    <cfRule type="cellIs" dxfId="6276" priority="2008" operator="lessThan">
      <formula>$C$4</formula>
    </cfRule>
  </conditionalFormatting>
  <conditionalFormatting sqref="BR19">
    <cfRule type="cellIs" dxfId="6275" priority="2009" operator="lessThan">
      <formula>$C$4</formula>
    </cfRule>
  </conditionalFormatting>
  <conditionalFormatting sqref="BR20">
    <cfRule type="cellIs" dxfId="6274" priority="2010" operator="lessThan">
      <formula>$C$4</formula>
    </cfRule>
  </conditionalFormatting>
  <conditionalFormatting sqref="BR21">
    <cfRule type="cellIs" dxfId="6273" priority="2011" operator="lessThan">
      <formula>$C$4</formula>
    </cfRule>
  </conditionalFormatting>
  <conditionalFormatting sqref="BR22">
    <cfRule type="cellIs" dxfId="6272" priority="2012" operator="lessThan">
      <formula>$C$4</formula>
    </cfRule>
  </conditionalFormatting>
  <conditionalFormatting sqref="BR23">
    <cfRule type="cellIs" dxfId="6271" priority="2013" operator="lessThan">
      <formula>$C$4</formula>
    </cfRule>
  </conditionalFormatting>
  <conditionalFormatting sqref="BR24">
    <cfRule type="cellIs" dxfId="6270" priority="2014" operator="lessThan">
      <formula>$C$4</formula>
    </cfRule>
  </conditionalFormatting>
  <conditionalFormatting sqref="BR25">
    <cfRule type="cellIs" dxfId="6269" priority="2015" operator="lessThan">
      <formula>$C$4</formula>
    </cfRule>
  </conditionalFormatting>
  <conditionalFormatting sqref="BR26">
    <cfRule type="cellIs" dxfId="6268" priority="2016" operator="lessThan">
      <formula>$C$4</formula>
    </cfRule>
  </conditionalFormatting>
  <conditionalFormatting sqref="BR27">
    <cfRule type="cellIs" dxfId="6267" priority="2017" operator="lessThan">
      <formula>$C$4</formula>
    </cfRule>
  </conditionalFormatting>
  <conditionalFormatting sqref="BR28">
    <cfRule type="cellIs" dxfId="6266" priority="2018" operator="lessThan">
      <formula>$C$4</formula>
    </cfRule>
  </conditionalFormatting>
  <conditionalFormatting sqref="BR29">
    <cfRule type="cellIs" dxfId="6265" priority="2019" operator="lessThan">
      <formula>$C$4</formula>
    </cfRule>
  </conditionalFormatting>
  <conditionalFormatting sqref="BR30">
    <cfRule type="cellIs" dxfId="6264" priority="2020" operator="lessThan">
      <formula>$C$4</formula>
    </cfRule>
  </conditionalFormatting>
  <conditionalFormatting sqref="BR31">
    <cfRule type="cellIs" dxfId="6263" priority="2021" operator="lessThan">
      <formula>$C$4</formula>
    </cfRule>
  </conditionalFormatting>
  <conditionalFormatting sqref="BR32">
    <cfRule type="cellIs" dxfId="6262" priority="2022" operator="lessThan">
      <formula>$C$4</formula>
    </cfRule>
  </conditionalFormatting>
  <conditionalFormatting sqref="BR33">
    <cfRule type="cellIs" dxfId="6261" priority="2023" operator="lessThan">
      <formula>$C$4</formula>
    </cfRule>
  </conditionalFormatting>
  <conditionalFormatting sqref="BR34">
    <cfRule type="cellIs" dxfId="6260" priority="2024" operator="lessThan">
      <formula>$C$4</formula>
    </cfRule>
  </conditionalFormatting>
  <conditionalFormatting sqref="BR35">
    <cfRule type="cellIs" dxfId="6259" priority="2025" operator="lessThan">
      <formula>$C$4</formula>
    </cfRule>
  </conditionalFormatting>
  <conditionalFormatting sqref="BR36">
    <cfRule type="cellIs" dxfId="6258" priority="2026" operator="lessThan">
      <formula>$C$4</formula>
    </cfRule>
  </conditionalFormatting>
  <conditionalFormatting sqref="BR37">
    <cfRule type="cellIs" dxfId="6257" priority="2027" operator="lessThan">
      <formula>$C$4</formula>
    </cfRule>
  </conditionalFormatting>
  <conditionalFormatting sqref="BR38">
    <cfRule type="cellIs" dxfId="6256" priority="2028" operator="lessThan">
      <formula>$C$4</formula>
    </cfRule>
  </conditionalFormatting>
  <conditionalFormatting sqref="BR39">
    <cfRule type="cellIs" dxfId="6255" priority="2029" operator="lessThan">
      <formula>$C$4</formula>
    </cfRule>
  </conditionalFormatting>
  <conditionalFormatting sqref="BR40">
    <cfRule type="cellIs" dxfId="6254" priority="2030" operator="lessThan">
      <formula>$C$4</formula>
    </cfRule>
  </conditionalFormatting>
  <conditionalFormatting sqref="BR41">
    <cfRule type="cellIs" dxfId="6253" priority="2031" operator="lessThan">
      <formula>$C$4</formula>
    </cfRule>
  </conditionalFormatting>
  <conditionalFormatting sqref="BR42">
    <cfRule type="cellIs" dxfId="6252" priority="2032" operator="lessThan">
      <formula>$C$4</formula>
    </cfRule>
  </conditionalFormatting>
  <conditionalFormatting sqref="BR43">
    <cfRule type="cellIs" dxfId="6251" priority="2033" operator="lessThan">
      <formula>$C$4</formula>
    </cfRule>
  </conditionalFormatting>
  <conditionalFormatting sqref="BR44">
    <cfRule type="cellIs" dxfId="6250" priority="2034" operator="lessThan">
      <formula>$C$4</formula>
    </cfRule>
  </conditionalFormatting>
  <conditionalFormatting sqref="BR45">
    <cfRule type="cellIs" dxfId="6249" priority="2035" operator="lessThan">
      <formula>$C$4</formula>
    </cfRule>
  </conditionalFormatting>
  <conditionalFormatting sqref="BR46">
    <cfRule type="cellIs" dxfId="6248" priority="2036" operator="lessThan">
      <formula>$C$4</formula>
    </cfRule>
  </conditionalFormatting>
  <conditionalFormatting sqref="BR47">
    <cfRule type="cellIs" dxfId="6247" priority="2037" operator="lessThan">
      <formula>$C$4</formula>
    </cfRule>
  </conditionalFormatting>
  <conditionalFormatting sqref="BR48">
    <cfRule type="cellIs" dxfId="6246" priority="2038" operator="lessThan">
      <formula>$C$4</formula>
    </cfRule>
  </conditionalFormatting>
  <conditionalFormatting sqref="BR49">
    <cfRule type="cellIs" dxfId="6245" priority="2039" operator="lessThan">
      <formula>$C$4</formula>
    </cfRule>
  </conditionalFormatting>
  <conditionalFormatting sqref="BR50">
    <cfRule type="cellIs" dxfId="6244" priority="2040" operator="lessThan">
      <formula>$C$4</formula>
    </cfRule>
  </conditionalFormatting>
  <conditionalFormatting sqref="BS11">
    <cfRule type="cellIs" dxfId="6243" priority="2041" operator="lessThan">
      <formula>$C$4</formula>
    </cfRule>
  </conditionalFormatting>
  <conditionalFormatting sqref="BS12">
    <cfRule type="cellIs" dxfId="6242" priority="2042" operator="lessThan">
      <formula>$C$4</formula>
    </cfRule>
  </conditionalFormatting>
  <conditionalFormatting sqref="BS13">
    <cfRule type="cellIs" dxfId="6241" priority="2043" operator="lessThan">
      <formula>$C$4</formula>
    </cfRule>
  </conditionalFormatting>
  <conditionalFormatting sqref="BS14">
    <cfRule type="cellIs" dxfId="6240" priority="2044" operator="lessThan">
      <formula>$C$4</formula>
    </cfRule>
  </conditionalFormatting>
  <conditionalFormatting sqref="BS15">
    <cfRule type="cellIs" dxfId="6239" priority="2045" operator="lessThan">
      <formula>$C$4</formula>
    </cfRule>
  </conditionalFormatting>
  <conditionalFormatting sqref="BS16">
    <cfRule type="cellIs" dxfId="6238" priority="2046" operator="lessThan">
      <formula>$C$4</formula>
    </cfRule>
  </conditionalFormatting>
  <conditionalFormatting sqref="BS17">
    <cfRule type="cellIs" dxfId="6237" priority="2047" operator="lessThan">
      <formula>$C$4</formula>
    </cfRule>
  </conditionalFormatting>
  <conditionalFormatting sqref="BS18">
    <cfRule type="cellIs" dxfId="6236" priority="2048" operator="lessThan">
      <formula>$C$4</formula>
    </cfRule>
  </conditionalFormatting>
  <conditionalFormatting sqref="BS19">
    <cfRule type="cellIs" dxfId="6235" priority="2049" operator="lessThan">
      <formula>$C$4</formula>
    </cfRule>
  </conditionalFormatting>
  <conditionalFormatting sqref="BS20">
    <cfRule type="cellIs" dxfId="6234" priority="2050" operator="lessThan">
      <formula>$C$4</formula>
    </cfRule>
  </conditionalFormatting>
  <conditionalFormatting sqref="BS21">
    <cfRule type="cellIs" dxfId="6233" priority="2051" operator="lessThan">
      <formula>$C$4</formula>
    </cfRule>
  </conditionalFormatting>
  <conditionalFormatting sqref="BS22">
    <cfRule type="cellIs" dxfId="6232" priority="2052" operator="lessThan">
      <formula>$C$4</formula>
    </cfRule>
  </conditionalFormatting>
  <conditionalFormatting sqref="BS23">
    <cfRule type="cellIs" dxfId="6231" priority="2053" operator="lessThan">
      <formula>$C$4</formula>
    </cfRule>
  </conditionalFormatting>
  <conditionalFormatting sqref="BS24">
    <cfRule type="cellIs" dxfId="6230" priority="2054" operator="lessThan">
      <formula>$C$4</formula>
    </cfRule>
  </conditionalFormatting>
  <conditionalFormatting sqref="BS25">
    <cfRule type="cellIs" dxfId="6229" priority="2055" operator="lessThan">
      <formula>$C$4</formula>
    </cfRule>
  </conditionalFormatting>
  <conditionalFormatting sqref="BS26">
    <cfRule type="cellIs" dxfId="6228" priority="2056" operator="lessThan">
      <formula>$C$4</formula>
    </cfRule>
  </conditionalFormatting>
  <conditionalFormatting sqref="BS27">
    <cfRule type="cellIs" dxfId="6227" priority="2057" operator="lessThan">
      <formula>$C$4</formula>
    </cfRule>
  </conditionalFormatting>
  <conditionalFormatting sqref="BS28">
    <cfRule type="cellIs" dxfId="6226" priority="2058" operator="lessThan">
      <formula>$C$4</formula>
    </cfRule>
  </conditionalFormatting>
  <conditionalFormatting sqref="BS29">
    <cfRule type="cellIs" dxfId="6225" priority="2059" operator="lessThan">
      <formula>$C$4</formula>
    </cfRule>
  </conditionalFormatting>
  <conditionalFormatting sqref="BS30">
    <cfRule type="cellIs" dxfId="6224" priority="2060" operator="lessThan">
      <formula>$C$4</formula>
    </cfRule>
  </conditionalFormatting>
  <conditionalFormatting sqref="BS31">
    <cfRule type="cellIs" dxfId="6223" priority="2061" operator="lessThan">
      <formula>$C$4</formula>
    </cfRule>
  </conditionalFormatting>
  <conditionalFormatting sqref="BS32">
    <cfRule type="cellIs" dxfId="6222" priority="2062" operator="lessThan">
      <formula>$C$4</formula>
    </cfRule>
  </conditionalFormatting>
  <conditionalFormatting sqref="BS33">
    <cfRule type="cellIs" dxfId="6221" priority="2063" operator="lessThan">
      <formula>$C$4</formula>
    </cfRule>
  </conditionalFormatting>
  <conditionalFormatting sqref="BS34">
    <cfRule type="cellIs" dxfId="6220" priority="2064" operator="lessThan">
      <formula>$C$4</formula>
    </cfRule>
  </conditionalFormatting>
  <conditionalFormatting sqref="BS35">
    <cfRule type="cellIs" dxfId="6219" priority="2065" operator="lessThan">
      <formula>$C$4</formula>
    </cfRule>
  </conditionalFormatting>
  <conditionalFormatting sqref="BS36">
    <cfRule type="cellIs" dxfId="6218" priority="2066" operator="lessThan">
      <formula>$C$4</formula>
    </cfRule>
  </conditionalFormatting>
  <conditionalFormatting sqref="BS37">
    <cfRule type="cellIs" dxfId="6217" priority="2067" operator="lessThan">
      <formula>$C$4</formula>
    </cfRule>
  </conditionalFormatting>
  <conditionalFormatting sqref="BS38">
    <cfRule type="cellIs" dxfId="6216" priority="2068" operator="lessThan">
      <formula>$C$4</formula>
    </cfRule>
  </conditionalFormatting>
  <conditionalFormatting sqref="BS39">
    <cfRule type="cellIs" dxfId="6215" priority="2069" operator="lessThan">
      <formula>$C$4</formula>
    </cfRule>
  </conditionalFormatting>
  <conditionalFormatting sqref="BS40">
    <cfRule type="cellIs" dxfId="6214" priority="2070" operator="lessThan">
      <formula>$C$4</formula>
    </cfRule>
  </conditionalFormatting>
  <conditionalFormatting sqref="BS41">
    <cfRule type="cellIs" dxfId="6213" priority="2071" operator="lessThan">
      <formula>$C$4</formula>
    </cfRule>
  </conditionalFormatting>
  <conditionalFormatting sqref="BS42">
    <cfRule type="cellIs" dxfId="6212" priority="2072" operator="lessThan">
      <formula>$C$4</formula>
    </cfRule>
  </conditionalFormatting>
  <conditionalFormatting sqref="BS43">
    <cfRule type="cellIs" dxfId="6211" priority="2073" operator="lessThan">
      <formula>$C$4</formula>
    </cfRule>
  </conditionalFormatting>
  <conditionalFormatting sqref="BS44">
    <cfRule type="cellIs" dxfId="6210" priority="2074" operator="lessThan">
      <formula>$C$4</formula>
    </cfRule>
  </conditionalFormatting>
  <conditionalFormatting sqref="BS45">
    <cfRule type="cellIs" dxfId="6209" priority="2075" operator="lessThan">
      <formula>$C$4</formula>
    </cfRule>
  </conditionalFormatting>
  <conditionalFormatting sqref="BS46">
    <cfRule type="cellIs" dxfId="6208" priority="2076" operator="lessThan">
      <formula>$C$4</formula>
    </cfRule>
  </conditionalFormatting>
  <conditionalFormatting sqref="BS47">
    <cfRule type="cellIs" dxfId="6207" priority="2077" operator="lessThan">
      <formula>$C$4</formula>
    </cfRule>
  </conditionalFormatting>
  <conditionalFormatting sqref="BS48">
    <cfRule type="cellIs" dxfId="6206" priority="2078" operator="lessThan">
      <formula>$C$4</formula>
    </cfRule>
  </conditionalFormatting>
  <conditionalFormatting sqref="BS49">
    <cfRule type="cellIs" dxfId="6205" priority="2079" operator="lessThan">
      <formula>$C$4</formula>
    </cfRule>
  </conditionalFormatting>
  <conditionalFormatting sqref="BS50">
    <cfRule type="cellIs" dxfId="6204" priority="2080" operator="lessThan">
      <formula>$C$4</formula>
    </cfRule>
  </conditionalFormatting>
  <conditionalFormatting sqref="BT11">
    <cfRule type="cellIs" dxfId="6203" priority="2081" operator="lessThan">
      <formula>$C$4</formula>
    </cfRule>
  </conditionalFormatting>
  <conditionalFormatting sqref="BT12">
    <cfRule type="cellIs" dxfId="6202" priority="2082" operator="lessThan">
      <formula>$C$4</formula>
    </cfRule>
  </conditionalFormatting>
  <conditionalFormatting sqref="BT13">
    <cfRule type="cellIs" dxfId="6201" priority="2083" operator="lessThan">
      <formula>$C$4</formula>
    </cfRule>
  </conditionalFormatting>
  <conditionalFormatting sqref="BT14">
    <cfRule type="cellIs" dxfId="6200" priority="2084" operator="lessThan">
      <formula>$C$4</formula>
    </cfRule>
  </conditionalFormatting>
  <conditionalFormatting sqref="BT15">
    <cfRule type="cellIs" dxfId="6199" priority="2085" operator="lessThan">
      <formula>$C$4</formula>
    </cfRule>
  </conditionalFormatting>
  <conditionalFormatting sqref="BT16">
    <cfRule type="cellIs" dxfId="6198" priority="2086" operator="lessThan">
      <formula>$C$4</formula>
    </cfRule>
  </conditionalFormatting>
  <conditionalFormatting sqref="BT17">
    <cfRule type="cellIs" dxfId="6197" priority="2087" operator="lessThan">
      <formula>$C$4</formula>
    </cfRule>
  </conditionalFormatting>
  <conditionalFormatting sqref="BT18">
    <cfRule type="cellIs" dxfId="6196" priority="2088" operator="lessThan">
      <formula>$C$4</formula>
    </cfRule>
  </conditionalFormatting>
  <conditionalFormatting sqref="BT19">
    <cfRule type="cellIs" dxfId="6195" priority="2089" operator="lessThan">
      <formula>$C$4</formula>
    </cfRule>
  </conditionalFormatting>
  <conditionalFormatting sqref="BT20">
    <cfRule type="cellIs" dxfId="6194" priority="2090" operator="lessThan">
      <formula>$C$4</formula>
    </cfRule>
  </conditionalFormatting>
  <conditionalFormatting sqref="BT21">
    <cfRule type="cellIs" dxfId="6193" priority="2091" operator="lessThan">
      <formula>$C$4</formula>
    </cfRule>
  </conditionalFormatting>
  <conditionalFormatting sqref="BT22">
    <cfRule type="cellIs" dxfId="6192" priority="2092" operator="lessThan">
      <formula>$C$4</formula>
    </cfRule>
  </conditionalFormatting>
  <conditionalFormatting sqref="BT23">
    <cfRule type="cellIs" dxfId="6191" priority="2093" operator="lessThan">
      <formula>$C$4</formula>
    </cfRule>
  </conditionalFormatting>
  <conditionalFormatting sqref="BT24">
    <cfRule type="cellIs" dxfId="6190" priority="2094" operator="lessThan">
      <formula>$C$4</formula>
    </cfRule>
  </conditionalFormatting>
  <conditionalFormatting sqref="BT25">
    <cfRule type="cellIs" dxfId="6189" priority="2095" operator="lessThan">
      <formula>$C$4</formula>
    </cfRule>
  </conditionalFormatting>
  <conditionalFormatting sqref="BT26">
    <cfRule type="cellIs" dxfId="6188" priority="2096" operator="lessThan">
      <formula>$C$4</formula>
    </cfRule>
  </conditionalFormatting>
  <conditionalFormatting sqref="BT27">
    <cfRule type="cellIs" dxfId="6187" priority="2097" operator="lessThan">
      <formula>$C$4</formula>
    </cfRule>
  </conditionalFormatting>
  <conditionalFormatting sqref="BT28">
    <cfRule type="cellIs" dxfId="6186" priority="2098" operator="lessThan">
      <formula>$C$4</formula>
    </cfRule>
  </conditionalFormatting>
  <conditionalFormatting sqref="BT29">
    <cfRule type="cellIs" dxfId="6185" priority="2099" operator="lessThan">
      <formula>$C$4</formula>
    </cfRule>
  </conditionalFormatting>
  <conditionalFormatting sqref="BT30">
    <cfRule type="cellIs" dxfId="6184" priority="2100" operator="lessThan">
      <formula>$C$4</formula>
    </cfRule>
  </conditionalFormatting>
  <conditionalFormatting sqref="BT31">
    <cfRule type="cellIs" dxfId="6183" priority="2101" operator="lessThan">
      <formula>$C$4</formula>
    </cfRule>
  </conditionalFormatting>
  <conditionalFormatting sqref="BT32">
    <cfRule type="cellIs" dxfId="6182" priority="2102" operator="lessThan">
      <formula>$C$4</formula>
    </cfRule>
  </conditionalFormatting>
  <conditionalFormatting sqref="BT33">
    <cfRule type="cellIs" dxfId="6181" priority="2103" operator="lessThan">
      <formula>$C$4</formula>
    </cfRule>
  </conditionalFormatting>
  <conditionalFormatting sqref="BT34">
    <cfRule type="cellIs" dxfId="6180" priority="2104" operator="lessThan">
      <formula>$C$4</formula>
    </cfRule>
  </conditionalFormatting>
  <conditionalFormatting sqref="BT35">
    <cfRule type="cellIs" dxfId="6179" priority="2105" operator="lessThan">
      <formula>$C$4</formula>
    </cfRule>
  </conditionalFormatting>
  <conditionalFormatting sqref="BT36">
    <cfRule type="cellIs" dxfId="6178" priority="2106" operator="lessThan">
      <formula>$C$4</formula>
    </cfRule>
  </conditionalFormatting>
  <conditionalFormatting sqref="BT37">
    <cfRule type="cellIs" dxfId="6177" priority="2107" operator="lessThan">
      <formula>$C$4</formula>
    </cfRule>
  </conditionalFormatting>
  <conditionalFormatting sqref="BT38">
    <cfRule type="cellIs" dxfId="6176" priority="2108" operator="lessThan">
      <formula>$C$4</formula>
    </cfRule>
  </conditionalFormatting>
  <conditionalFormatting sqref="BT39">
    <cfRule type="cellIs" dxfId="6175" priority="2109" operator="lessThan">
      <formula>$C$4</formula>
    </cfRule>
  </conditionalFormatting>
  <conditionalFormatting sqref="BT40">
    <cfRule type="cellIs" dxfId="6174" priority="2110" operator="lessThan">
      <formula>$C$4</formula>
    </cfRule>
  </conditionalFormatting>
  <conditionalFormatting sqref="BT41">
    <cfRule type="cellIs" dxfId="6173" priority="2111" operator="lessThan">
      <formula>$C$4</formula>
    </cfRule>
  </conditionalFormatting>
  <conditionalFormatting sqref="BT42">
    <cfRule type="cellIs" dxfId="6172" priority="2112" operator="lessThan">
      <formula>$C$4</formula>
    </cfRule>
  </conditionalFormatting>
  <conditionalFormatting sqref="BT43">
    <cfRule type="cellIs" dxfId="6171" priority="2113" operator="lessThan">
      <formula>$C$4</formula>
    </cfRule>
  </conditionalFormatting>
  <conditionalFormatting sqref="BT44">
    <cfRule type="cellIs" dxfId="6170" priority="2114" operator="lessThan">
      <formula>$C$4</formula>
    </cfRule>
  </conditionalFormatting>
  <conditionalFormatting sqref="BT45">
    <cfRule type="cellIs" dxfId="6169" priority="2115" operator="lessThan">
      <formula>$C$4</formula>
    </cfRule>
  </conditionalFormatting>
  <conditionalFormatting sqref="BT46">
    <cfRule type="cellIs" dxfId="6168" priority="2116" operator="lessThan">
      <formula>$C$4</formula>
    </cfRule>
  </conditionalFormatting>
  <conditionalFormatting sqref="BT47">
    <cfRule type="cellIs" dxfId="6167" priority="2117" operator="lessThan">
      <formula>$C$4</formula>
    </cfRule>
  </conditionalFormatting>
  <conditionalFormatting sqref="BT48">
    <cfRule type="cellIs" dxfId="6166" priority="2118" operator="lessThan">
      <formula>$C$4</formula>
    </cfRule>
  </conditionalFormatting>
  <conditionalFormatting sqref="BT49">
    <cfRule type="cellIs" dxfId="6165" priority="2119" operator="lessThan">
      <formula>$C$4</formula>
    </cfRule>
  </conditionalFormatting>
  <conditionalFormatting sqref="BT50">
    <cfRule type="cellIs" dxfId="6164" priority="2120" operator="lessThan">
      <formula>$C$4</formula>
    </cfRule>
  </conditionalFormatting>
  <conditionalFormatting sqref="BU11">
    <cfRule type="cellIs" dxfId="6163" priority="2121" operator="lessThan">
      <formula>$C$4</formula>
    </cfRule>
  </conditionalFormatting>
  <conditionalFormatting sqref="BU12">
    <cfRule type="cellIs" dxfId="6162" priority="2122" operator="lessThan">
      <formula>$C$4</formula>
    </cfRule>
  </conditionalFormatting>
  <conditionalFormatting sqref="BU13">
    <cfRule type="cellIs" dxfId="6161" priority="2123" operator="lessThan">
      <formula>$C$4</formula>
    </cfRule>
  </conditionalFormatting>
  <conditionalFormatting sqref="BU14">
    <cfRule type="cellIs" dxfId="6160" priority="2124" operator="lessThan">
      <formula>$C$4</formula>
    </cfRule>
  </conditionalFormatting>
  <conditionalFormatting sqref="BU15">
    <cfRule type="cellIs" dxfId="6159" priority="2125" operator="lessThan">
      <formula>$C$4</formula>
    </cfRule>
  </conditionalFormatting>
  <conditionalFormatting sqref="BU16">
    <cfRule type="cellIs" dxfId="6158" priority="2126" operator="lessThan">
      <formula>$C$4</formula>
    </cfRule>
  </conditionalFormatting>
  <conditionalFormatting sqref="BU17">
    <cfRule type="cellIs" dxfId="6157" priority="2127" operator="lessThan">
      <formula>$C$4</formula>
    </cfRule>
  </conditionalFormatting>
  <conditionalFormatting sqref="BU18">
    <cfRule type="cellIs" dxfId="6156" priority="2128" operator="lessThan">
      <formula>$C$4</formula>
    </cfRule>
  </conditionalFormatting>
  <conditionalFormatting sqref="BU19">
    <cfRule type="cellIs" dxfId="6155" priority="2129" operator="lessThan">
      <formula>$C$4</formula>
    </cfRule>
  </conditionalFormatting>
  <conditionalFormatting sqref="BU20">
    <cfRule type="cellIs" dxfId="6154" priority="2130" operator="lessThan">
      <formula>$C$4</formula>
    </cfRule>
  </conditionalFormatting>
  <conditionalFormatting sqref="BU21">
    <cfRule type="cellIs" dxfId="6153" priority="2131" operator="lessThan">
      <formula>$C$4</formula>
    </cfRule>
  </conditionalFormatting>
  <conditionalFormatting sqref="BU22">
    <cfRule type="cellIs" dxfId="6152" priority="2132" operator="lessThan">
      <formula>$C$4</formula>
    </cfRule>
  </conditionalFormatting>
  <conditionalFormatting sqref="BU23">
    <cfRule type="cellIs" dxfId="6151" priority="2133" operator="lessThan">
      <formula>$C$4</formula>
    </cfRule>
  </conditionalFormatting>
  <conditionalFormatting sqref="BU24">
    <cfRule type="cellIs" dxfId="6150" priority="2134" operator="lessThan">
      <formula>$C$4</formula>
    </cfRule>
  </conditionalFormatting>
  <conditionalFormatting sqref="BU25">
    <cfRule type="cellIs" dxfId="6149" priority="2135" operator="lessThan">
      <formula>$C$4</formula>
    </cfRule>
  </conditionalFormatting>
  <conditionalFormatting sqref="BU26">
    <cfRule type="cellIs" dxfId="6148" priority="2136" operator="lessThan">
      <formula>$C$4</formula>
    </cfRule>
  </conditionalFormatting>
  <conditionalFormatting sqref="BU27">
    <cfRule type="cellIs" dxfId="6147" priority="2137" operator="lessThan">
      <formula>$C$4</formula>
    </cfRule>
  </conditionalFormatting>
  <conditionalFormatting sqref="BU28">
    <cfRule type="cellIs" dxfId="6146" priority="2138" operator="lessThan">
      <formula>$C$4</formula>
    </cfRule>
  </conditionalFormatting>
  <conditionalFormatting sqref="BU29">
    <cfRule type="cellIs" dxfId="6145" priority="2139" operator="lessThan">
      <formula>$C$4</formula>
    </cfRule>
  </conditionalFormatting>
  <conditionalFormatting sqref="BU30">
    <cfRule type="cellIs" dxfId="6144" priority="2140" operator="lessThan">
      <formula>$C$4</formula>
    </cfRule>
  </conditionalFormatting>
  <conditionalFormatting sqref="BU31">
    <cfRule type="cellIs" dxfId="6143" priority="2141" operator="lessThan">
      <formula>$C$4</formula>
    </cfRule>
  </conditionalFormatting>
  <conditionalFormatting sqref="BU32">
    <cfRule type="cellIs" dxfId="6142" priority="2142" operator="lessThan">
      <formula>$C$4</formula>
    </cfRule>
  </conditionalFormatting>
  <conditionalFormatting sqref="BU33">
    <cfRule type="cellIs" dxfId="6141" priority="2143" operator="lessThan">
      <formula>$C$4</formula>
    </cfRule>
  </conditionalFormatting>
  <conditionalFormatting sqref="BU34">
    <cfRule type="cellIs" dxfId="6140" priority="2144" operator="lessThan">
      <formula>$C$4</formula>
    </cfRule>
  </conditionalFormatting>
  <conditionalFormatting sqref="BU35">
    <cfRule type="cellIs" dxfId="6139" priority="2145" operator="lessThan">
      <formula>$C$4</formula>
    </cfRule>
  </conditionalFormatting>
  <conditionalFormatting sqref="BU36">
    <cfRule type="cellIs" dxfId="6138" priority="2146" operator="lessThan">
      <formula>$C$4</formula>
    </cfRule>
  </conditionalFormatting>
  <conditionalFormatting sqref="BU37">
    <cfRule type="cellIs" dxfId="6137" priority="2147" operator="lessThan">
      <formula>$C$4</formula>
    </cfRule>
  </conditionalFormatting>
  <conditionalFormatting sqref="BU38">
    <cfRule type="cellIs" dxfId="6136" priority="2148" operator="lessThan">
      <formula>$C$4</formula>
    </cfRule>
  </conditionalFormatting>
  <conditionalFormatting sqref="BU39">
    <cfRule type="cellIs" dxfId="6135" priority="2149" operator="lessThan">
      <formula>$C$4</formula>
    </cfRule>
  </conditionalFormatting>
  <conditionalFormatting sqref="BU40">
    <cfRule type="cellIs" dxfId="6134" priority="2150" operator="lessThan">
      <formula>$C$4</formula>
    </cfRule>
  </conditionalFormatting>
  <conditionalFormatting sqref="BU41">
    <cfRule type="cellIs" dxfId="6133" priority="2151" operator="lessThan">
      <formula>$C$4</formula>
    </cfRule>
  </conditionalFormatting>
  <conditionalFormatting sqref="BU42">
    <cfRule type="cellIs" dxfId="6132" priority="2152" operator="lessThan">
      <formula>$C$4</formula>
    </cfRule>
  </conditionalFormatting>
  <conditionalFormatting sqref="BU43">
    <cfRule type="cellIs" dxfId="6131" priority="2153" operator="lessThan">
      <formula>$C$4</formula>
    </cfRule>
  </conditionalFormatting>
  <conditionalFormatting sqref="BU44">
    <cfRule type="cellIs" dxfId="6130" priority="2154" operator="lessThan">
      <formula>$C$4</formula>
    </cfRule>
  </conditionalFormatting>
  <conditionalFormatting sqref="BU45">
    <cfRule type="cellIs" dxfId="6129" priority="2155" operator="lessThan">
      <formula>$C$4</formula>
    </cfRule>
  </conditionalFormatting>
  <conditionalFormatting sqref="BU46">
    <cfRule type="cellIs" dxfId="6128" priority="2156" operator="lessThan">
      <formula>$C$4</formula>
    </cfRule>
  </conditionalFormatting>
  <conditionalFormatting sqref="BU47">
    <cfRule type="cellIs" dxfId="6127" priority="2157" operator="lessThan">
      <formula>$C$4</formula>
    </cfRule>
  </conditionalFormatting>
  <conditionalFormatting sqref="BU48">
    <cfRule type="cellIs" dxfId="6126" priority="2158" operator="lessThan">
      <formula>$C$4</formula>
    </cfRule>
  </conditionalFormatting>
  <conditionalFormatting sqref="BU49">
    <cfRule type="cellIs" dxfId="6125" priority="2159" operator="lessThan">
      <formula>$C$4</formula>
    </cfRule>
  </conditionalFormatting>
  <conditionalFormatting sqref="BU50">
    <cfRule type="cellIs" dxfId="6124" priority="2160" operator="lessThan">
      <formula>$C$4</formula>
    </cfRule>
  </conditionalFormatting>
  <conditionalFormatting sqref="BV11">
    <cfRule type="cellIs" dxfId="6123" priority="2161" operator="lessThan">
      <formula>$C$4</formula>
    </cfRule>
  </conditionalFormatting>
  <conditionalFormatting sqref="BV12">
    <cfRule type="cellIs" dxfId="6122" priority="2162" operator="lessThan">
      <formula>$C$4</formula>
    </cfRule>
  </conditionalFormatting>
  <conditionalFormatting sqref="BV13">
    <cfRule type="cellIs" dxfId="6121" priority="2163" operator="lessThan">
      <formula>$C$4</formula>
    </cfRule>
  </conditionalFormatting>
  <conditionalFormatting sqref="BV14">
    <cfRule type="cellIs" dxfId="6120" priority="2164" operator="lessThan">
      <formula>$C$4</formula>
    </cfRule>
  </conditionalFormatting>
  <conditionalFormatting sqref="BV15">
    <cfRule type="cellIs" dxfId="6119" priority="2165" operator="lessThan">
      <formula>$C$4</formula>
    </cfRule>
  </conditionalFormatting>
  <conditionalFormatting sqref="BV16">
    <cfRule type="cellIs" dxfId="6118" priority="2166" operator="lessThan">
      <formula>$C$4</formula>
    </cfRule>
  </conditionalFormatting>
  <conditionalFormatting sqref="BV17">
    <cfRule type="cellIs" dxfId="6117" priority="2167" operator="lessThan">
      <formula>$C$4</formula>
    </cfRule>
  </conditionalFormatting>
  <conditionalFormatting sqref="BV18">
    <cfRule type="cellIs" dxfId="6116" priority="2168" operator="lessThan">
      <formula>$C$4</formula>
    </cfRule>
  </conditionalFormatting>
  <conditionalFormatting sqref="BV19">
    <cfRule type="cellIs" dxfId="6115" priority="2169" operator="lessThan">
      <formula>$C$4</formula>
    </cfRule>
  </conditionalFormatting>
  <conditionalFormatting sqref="BV20">
    <cfRule type="cellIs" dxfId="6114" priority="2170" operator="lessThan">
      <formula>$C$4</formula>
    </cfRule>
  </conditionalFormatting>
  <conditionalFormatting sqref="BV21">
    <cfRule type="cellIs" dxfId="6113" priority="2171" operator="lessThan">
      <formula>$C$4</formula>
    </cfRule>
  </conditionalFormatting>
  <conditionalFormatting sqref="BV22">
    <cfRule type="cellIs" dxfId="6112" priority="2172" operator="lessThan">
      <formula>$C$4</formula>
    </cfRule>
  </conditionalFormatting>
  <conditionalFormatting sqref="BV23">
    <cfRule type="cellIs" dxfId="6111" priority="2173" operator="lessThan">
      <formula>$C$4</formula>
    </cfRule>
  </conditionalFormatting>
  <conditionalFormatting sqref="BV24">
    <cfRule type="cellIs" dxfId="6110" priority="2174" operator="lessThan">
      <formula>$C$4</formula>
    </cfRule>
  </conditionalFormatting>
  <conditionalFormatting sqref="BV25">
    <cfRule type="cellIs" dxfId="6109" priority="2175" operator="lessThan">
      <formula>$C$4</formula>
    </cfRule>
  </conditionalFormatting>
  <conditionalFormatting sqref="BV26">
    <cfRule type="cellIs" dxfId="6108" priority="2176" operator="lessThan">
      <formula>$C$4</formula>
    </cfRule>
  </conditionalFormatting>
  <conditionalFormatting sqref="BV27">
    <cfRule type="cellIs" dxfId="6107" priority="2177" operator="lessThan">
      <formula>$C$4</formula>
    </cfRule>
  </conditionalFormatting>
  <conditionalFormatting sqref="BV28">
    <cfRule type="cellIs" dxfId="6106" priority="2178" operator="lessThan">
      <formula>$C$4</formula>
    </cfRule>
  </conditionalFormatting>
  <conditionalFormatting sqref="BV29">
    <cfRule type="cellIs" dxfId="6105" priority="2179" operator="lessThan">
      <formula>$C$4</formula>
    </cfRule>
  </conditionalFormatting>
  <conditionalFormatting sqref="BV30">
    <cfRule type="cellIs" dxfId="6104" priority="2180" operator="lessThan">
      <formula>$C$4</formula>
    </cfRule>
  </conditionalFormatting>
  <conditionalFormatting sqref="BV31">
    <cfRule type="cellIs" dxfId="6103" priority="2181" operator="lessThan">
      <formula>$C$4</formula>
    </cfRule>
  </conditionalFormatting>
  <conditionalFormatting sqref="BV32">
    <cfRule type="cellIs" dxfId="6102" priority="2182" operator="lessThan">
      <formula>$C$4</formula>
    </cfRule>
  </conditionalFormatting>
  <conditionalFormatting sqref="BV33">
    <cfRule type="cellIs" dxfId="6101" priority="2183" operator="lessThan">
      <formula>$C$4</formula>
    </cfRule>
  </conditionalFormatting>
  <conditionalFormatting sqref="BV34">
    <cfRule type="cellIs" dxfId="6100" priority="2184" operator="lessThan">
      <formula>$C$4</formula>
    </cfRule>
  </conditionalFormatting>
  <conditionalFormatting sqref="BV35">
    <cfRule type="cellIs" dxfId="6099" priority="2185" operator="lessThan">
      <formula>$C$4</formula>
    </cfRule>
  </conditionalFormatting>
  <conditionalFormatting sqref="BV36">
    <cfRule type="cellIs" dxfId="6098" priority="2186" operator="lessThan">
      <formula>$C$4</formula>
    </cfRule>
  </conditionalFormatting>
  <conditionalFormatting sqref="BV37">
    <cfRule type="cellIs" dxfId="6097" priority="2187" operator="lessThan">
      <formula>$C$4</formula>
    </cfRule>
  </conditionalFormatting>
  <conditionalFormatting sqref="BV38">
    <cfRule type="cellIs" dxfId="6096" priority="2188" operator="lessThan">
      <formula>$C$4</formula>
    </cfRule>
  </conditionalFormatting>
  <conditionalFormatting sqref="BV39">
    <cfRule type="cellIs" dxfId="6095" priority="2189" operator="lessThan">
      <formula>$C$4</formula>
    </cfRule>
  </conditionalFormatting>
  <conditionalFormatting sqref="BV40">
    <cfRule type="cellIs" dxfId="6094" priority="2190" operator="lessThan">
      <formula>$C$4</formula>
    </cfRule>
  </conditionalFormatting>
  <conditionalFormatting sqref="BV41">
    <cfRule type="cellIs" dxfId="6093" priority="2191" operator="lessThan">
      <formula>$C$4</formula>
    </cfRule>
  </conditionalFormatting>
  <conditionalFormatting sqref="BV42">
    <cfRule type="cellIs" dxfId="6092" priority="2192" operator="lessThan">
      <formula>$C$4</formula>
    </cfRule>
  </conditionalFormatting>
  <conditionalFormatting sqref="BV43">
    <cfRule type="cellIs" dxfId="6091" priority="2193" operator="lessThan">
      <formula>$C$4</formula>
    </cfRule>
  </conditionalFormatting>
  <conditionalFormatting sqref="BV44">
    <cfRule type="cellIs" dxfId="6090" priority="2194" operator="lessThan">
      <formula>$C$4</formula>
    </cfRule>
  </conditionalFormatting>
  <conditionalFormatting sqref="BV45">
    <cfRule type="cellIs" dxfId="6089" priority="2195" operator="lessThan">
      <formula>$C$4</formula>
    </cfRule>
  </conditionalFormatting>
  <conditionalFormatting sqref="BV46">
    <cfRule type="cellIs" dxfId="6088" priority="2196" operator="lessThan">
      <formula>$C$4</formula>
    </cfRule>
  </conditionalFormatting>
  <conditionalFormatting sqref="BV47">
    <cfRule type="cellIs" dxfId="6087" priority="2197" operator="lessThan">
      <formula>$C$4</formula>
    </cfRule>
  </conditionalFormatting>
  <conditionalFormatting sqref="BV48">
    <cfRule type="cellIs" dxfId="6086" priority="2198" operator="lessThan">
      <formula>$C$4</formula>
    </cfRule>
  </conditionalFormatting>
  <conditionalFormatting sqref="BV49">
    <cfRule type="cellIs" dxfId="6085" priority="2199" operator="lessThan">
      <formula>$C$4</formula>
    </cfRule>
  </conditionalFormatting>
  <conditionalFormatting sqref="BV50">
    <cfRule type="cellIs" dxfId="6084" priority="2200" operator="lessThan">
      <formula>$C$4</formula>
    </cfRule>
  </conditionalFormatting>
  <conditionalFormatting sqref="BW11 BW14 BW17 BW20 BW23 BW26 BW29 BW32 BW35 BW38">
    <cfRule type="cellIs" dxfId="6083" priority="2201" operator="lessThan">
      <formula>$C$4</formula>
    </cfRule>
  </conditionalFormatting>
  <conditionalFormatting sqref="BW12 BW15 BW18 BW21 BW24 BW27 BW30 BW33 BW36 BW39">
    <cfRule type="cellIs" dxfId="6082" priority="2202" operator="lessThan">
      <formula>$C$4</formula>
    </cfRule>
  </conditionalFormatting>
  <conditionalFormatting sqref="BW13 BW16 BW19 BW22 BW25 BW28 BW31 BW34 BW37 BW40">
    <cfRule type="cellIs" dxfId="6081" priority="2203" operator="lessThan">
      <formula>$C$4</formula>
    </cfRule>
  </conditionalFormatting>
  <conditionalFormatting sqref="BW41">
    <cfRule type="cellIs" dxfId="6080" priority="2231" operator="lessThan">
      <formula>$C$4</formula>
    </cfRule>
  </conditionalFormatting>
  <conditionalFormatting sqref="BW42">
    <cfRule type="cellIs" dxfId="6079" priority="2232" operator="lessThan">
      <formula>$C$4</formula>
    </cfRule>
  </conditionalFormatting>
  <conditionalFormatting sqref="BW43">
    <cfRule type="cellIs" dxfId="6078" priority="2233" operator="lessThan">
      <formula>$C$4</formula>
    </cfRule>
  </conditionalFormatting>
  <conditionalFormatting sqref="BW44">
    <cfRule type="cellIs" dxfId="6077" priority="2234" operator="lessThan">
      <formula>$C$4</formula>
    </cfRule>
  </conditionalFormatting>
  <conditionalFormatting sqref="BW45">
    <cfRule type="cellIs" dxfId="6076" priority="2235" operator="lessThan">
      <formula>$C$4</formula>
    </cfRule>
  </conditionalFormatting>
  <conditionalFormatting sqref="BW46">
    <cfRule type="cellIs" dxfId="6075" priority="2236" operator="lessThan">
      <formula>$C$4</formula>
    </cfRule>
  </conditionalFormatting>
  <conditionalFormatting sqref="BW47">
    <cfRule type="cellIs" dxfId="6074" priority="2237" operator="lessThan">
      <formula>$C$4</formula>
    </cfRule>
  </conditionalFormatting>
  <conditionalFormatting sqref="BW48">
    <cfRule type="cellIs" dxfId="6073" priority="2238" operator="lessThan">
      <formula>$C$4</formula>
    </cfRule>
  </conditionalFormatting>
  <conditionalFormatting sqref="BW49">
    <cfRule type="cellIs" dxfId="6072" priority="2239" operator="lessThan">
      <formula>$C$4</formula>
    </cfRule>
  </conditionalFormatting>
  <conditionalFormatting sqref="BW50">
    <cfRule type="cellIs" dxfId="6071" priority="2240" operator="lessThan">
      <formula>$C$4</formula>
    </cfRule>
  </conditionalFormatting>
  <conditionalFormatting sqref="BX11">
    <cfRule type="cellIs" dxfId="6070" priority="2241" operator="lessThan">
      <formula>$C$4</formula>
    </cfRule>
  </conditionalFormatting>
  <conditionalFormatting sqref="BX12">
    <cfRule type="cellIs" dxfId="6069" priority="2242" operator="lessThan">
      <formula>$C$4</formula>
    </cfRule>
  </conditionalFormatting>
  <conditionalFormatting sqref="BX13">
    <cfRule type="cellIs" dxfId="6068" priority="2243" operator="lessThan">
      <formula>$C$4</formula>
    </cfRule>
  </conditionalFormatting>
  <conditionalFormatting sqref="BX14">
    <cfRule type="cellIs" dxfId="6067" priority="2244" operator="lessThan">
      <formula>$C$4</formula>
    </cfRule>
  </conditionalFormatting>
  <conditionalFormatting sqref="BX15">
    <cfRule type="cellIs" dxfId="6066" priority="2245" operator="lessThan">
      <formula>$C$4</formula>
    </cfRule>
  </conditionalFormatting>
  <conditionalFormatting sqref="BX16">
    <cfRule type="cellIs" dxfId="6065" priority="2246" operator="lessThan">
      <formula>$C$4</formula>
    </cfRule>
  </conditionalFormatting>
  <conditionalFormatting sqref="BX17">
    <cfRule type="cellIs" dxfId="6064" priority="2247" operator="lessThan">
      <formula>$C$4</formula>
    </cfRule>
  </conditionalFormatting>
  <conditionalFormatting sqref="BX18">
    <cfRule type="cellIs" dxfId="6063" priority="2248" operator="lessThan">
      <formula>$C$4</formula>
    </cfRule>
  </conditionalFormatting>
  <conditionalFormatting sqref="BX19">
    <cfRule type="cellIs" dxfId="6062" priority="2249" operator="lessThan">
      <formula>$C$4</formula>
    </cfRule>
  </conditionalFormatting>
  <conditionalFormatting sqref="BX20">
    <cfRule type="cellIs" dxfId="6061" priority="2250" operator="lessThan">
      <formula>$C$4</formula>
    </cfRule>
  </conditionalFormatting>
  <conditionalFormatting sqref="BX21">
    <cfRule type="cellIs" dxfId="6060" priority="2251" operator="lessThan">
      <formula>$C$4</formula>
    </cfRule>
  </conditionalFormatting>
  <conditionalFormatting sqref="BX22">
    <cfRule type="cellIs" dxfId="6059" priority="2252" operator="lessThan">
      <formula>$C$4</formula>
    </cfRule>
  </conditionalFormatting>
  <conditionalFormatting sqref="BX23">
    <cfRule type="cellIs" dxfId="6058" priority="2253" operator="lessThan">
      <formula>$C$4</formula>
    </cfRule>
  </conditionalFormatting>
  <conditionalFormatting sqref="BX24">
    <cfRule type="cellIs" dxfId="6057" priority="2254" operator="lessThan">
      <formula>$C$4</formula>
    </cfRule>
  </conditionalFormatting>
  <conditionalFormatting sqref="BX25">
    <cfRule type="cellIs" dxfId="6056" priority="2255" operator="lessThan">
      <formula>$C$4</formula>
    </cfRule>
  </conditionalFormatting>
  <conditionalFormatting sqref="BX26">
    <cfRule type="cellIs" dxfId="6055" priority="2256" operator="lessThan">
      <formula>$C$4</formula>
    </cfRule>
  </conditionalFormatting>
  <conditionalFormatting sqref="BX27">
    <cfRule type="cellIs" dxfId="6054" priority="2257" operator="lessThan">
      <formula>$C$4</formula>
    </cfRule>
  </conditionalFormatting>
  <conditionalFormatting sqref="BX28">
    <cfRule type="cellIs" dxfId="6053" priority="2258" operator="lessThan">
      <formula>$C$4</formula>
    </cfRule>
  </conditionalFormatting>
  <conditionalFormatting sqref="BX29">
    <cfRule type="cellIs" dxfId="6052" priority="2259" operator="lessThan">
      <formula>$C$4</formula>
    </cfRule>
  </conditionalFormatting>
  <conditionalFormatting sqref="BX30">
    <cfRule type="cellIs" dxfId="6051" priority="2260" operator="lessThan">
      <formula>$C$4</formula>
    </cfRule>
  </conditionalFormatting>
  <conditionalFormatting sqref="BX31">
    <cfRule type="cellIs" dxfId="6050" priority="2261" operator="lessThan">
      <formula>$C$4</formula>
    </cfRule>
  </conditionalFormatting>
  <conditionalFormatting sqref="BX32">
    <cfRule type="cellIs" dxfId="6049" priority="2262" operator="lessThan">
      <formula>$C$4</formula>
    </cfRule>
  </conditionalFormatting>
  <conditionalFormatting sqref="BX33">
    <cfRule type="cellIs" dxfId="6048" priority="2263" operator="lessThan">
      <formula>$C$4</formula>
    </cfRule>
  </conditionalFormatting>
  <conditionalFormatting sqref="BX34">
    <cfRule type="cellIs" dxfId="6047" priority="2264" operator="lessThan">
      <formula>$C$4</formula>
    </cfRule>
  </conditionalFormatting>
  <conditionalFormatting sqref="BX35">
    <cfRule type="cellIs" dxfId="6046" priority="2265" operator="lessThan">
      <formula>$C$4</formula>
    </cfRule>
  </conditionalFormatting>
  <conditionalFormatting sqref="BX36">
    <cfRule type="cellIs" dxfId="6045" priority="2266" operator="lessThan">
      <formula>$C$4</formula>
    </cfRule>
  </conditionalFormatting>
  <conditionalFormatting sqref="BX37">
    <cfRule type="cellIs" dxfId="6044" priority="2267" operator="lessThan">
      <formula>$C$4</formula>
    </cfRule>
  </conditionalFormatting>
  <conditionalFormatting sqref="BX38">
    <cfRule type="cellIs" dxfId="6043" priority="2268" operator="lessThan">
      <formula>$C$4</formula>
    </cfRule>
  </conditionalFormatting>
  <conditionalFormatting sqref="BX39">
    <cfRule type="cellIs" dxfId="6042" priority="2269" operator="lessThan">
      <formula>$C$4</formula>
    </cfRule>
  </conditionalFormatting>
  <conditionalFormatting sqref="BX40">
    <cfRule type="cellIs" dxfId="6041" priority="2270" operator="lessThan">
      <formula>$C$4</formula>
    </cfRule>
  </conditionalFormatting>
  <conditionalFormatting sqref="BX41">
    <cfRule type="cellIs" dxfId="6040" priority="2271" operator="lessThan">
      <formula>$C$4</formula>
    </cfRule>
  </conditionalFormatting>
  <conditionalFormatting sqref="BX42">
    <cfRule type="cellIs" dxfId="6039" priority="2272" operator="lessThan">
      <formula>$C$4</formula>
    </cfRule>
  </conditionalFormatting>
  <conditionalFormatting sqref="BX43">
    <cfRule type="cellIs" dxfId="6038" priority="2273" operator="lessThan">
      <formula>$C$4</formula>
    </cfRule>
  </conditionalFormatting>
  <conditionalFormatting sqref="BX44">
    <cfRule type="cellIs" dxfId="6037" priority="2274" operator="lessThan">
      <formula>$C$4</formula>
    </cfRule>
  </conditionalFormatting>
  <conditionalFormatting sqref="BX45">
    <cfRule type="cellIs" dxfId="6036" priority="2275" operator="lessThan">
      <formula>$C$4</formula>
    </cfRule>
  </conditionalFormatting>
  <conditionalFormatting sqref="BX46">
    <cfRule type="cellIs" dxfId="6035" priority="2276" operator="lessThan">
      <formula>$C$4</formula>
    </cfRule>
  </conditionalFormatting>
  <conditionalFormatting sqref="BX47">
    <cfRule type="cellIs" dxfId="6034" priority="2277" operator="lessThan">
      <formula>$C$4</formula>
    </cfRule>
  </conditionalFormatting>
  <conditionalFormatting sqref="BX48">
    <cfRule type="cellIs" dxfId="6033" priority="2278" operator="lessThan">
      <formula>$C$4</formula>
    </cfRule>
  </conditionalFormatting>
  <conditionalFormatting sqref="BX49">
    <cfRule type="cellIs" dxfId="6032" priority="2279" operator="lessThan">
      <formula>$C$4</formula>
    </cfRule>
  </conditionalFormatting>
  <conditionalFormatting sqref="BX50">
    <cfRule type="cellIs" dxfId="6031" priority="2280" operator="lessThan">
      <formula>$C$4</formula>
    </cfRule>
  </conditionalFormatting>
  <conditionalFormatting sqref="BY11">
    <cfRule type="cellIs" dxfId="6030" priority="2281" operator="lessThan">
      <formula>$C$4</formula>
    </cfRule>
  </conditionalFormatting>
  <conditionalFormatting sqref="BY12">
    <cfRule type="cellIs" dxfId="6029" priority="2282" operator="lessThan">
      <formula>$C$4</formula>
    </cfRule>
  </conditionalFormatting>
  <conditionalFormatting sqref="BY13">
    <cfRule type="cellIs" dxfId="6028" priority="2283" operator="lessThan">
      <formula>$C$4</formula>
    </cfRule>
  </conditionalFormatting>
  <conditionalFormatting sqref="BY14">
    <cfRule type="cellIs" dxfId="6027" priority="2284" operator="lessThan">
      <formula>$C$4</formula>
    </cfRule>
  </conditionalFormatting>
  <conditionalFormatting sqref="BY15">
    <cfRule type="cellIs" dxfId="6026" priority="2285" operator="lessThan">
      <formula>$C$4</formula>
    </cfRule>
  </conditionalFormatting>
  <conditionalFormatting sqref="BY16">
    <cfRule type="cellIs" dxfId="6025" priority="2286" operator="lessThan">
      <formula>$C$4</formula>
    </cfRule>
  </conditionalFormatting>
  <conditionalFormatting sqref="BY17">
    <cfRule type="cellIs" dxfId="6024" priority="2287" operator="lessThan">
      <formula>$C$4</formula>
    </cfRule>
  </conditionalFormatting>
  <conditionalFormatting sqref="BY18">
    <cfRule type="cellIs" dxfId="6023" priority="2288" operator="lessThan">
      <formula>$C$4</formula>
    </cfRule>
  </conditionalFormatting>
  <conditionalFormatting sqref="BY19">
    <cfRule type="cellIs" dxfId="6022" priority="2289" operator="lessThan">
      <formula>$C$4</formula>
    </cfRule>
  </conditionalFormatting>
  <conditionalFormatting sqref="BY20">
    <cfRule type="cellIs" dxfId="6021" priority="2290" operator="lessThan">
      <formula>$C$4</formula>
    </cfRule>
  </conditionalFormatting>
  <conditionalFormatting sqref="BY21">
    <cfRule type="cellIs" dxfId="6020" priority="2291" operator="lessThan">
      <formula>$C$4</formula>
    </cfRule>
  </conditionalFormatting>
  <conditionalFormatting sqref="BY22">
    <cfRule type="cellIs" dxfId="6019" priority="2292" operator="lessThan">
      <formula>$C$4</formula>
    </cfRule>
  </conditionalFormatting>
  <conditionalFormatting sqref="BY23">
    <cfRule type="cellIs" dxfId="6018" priority="2293" operator="lessThan">
      <formula>$C$4</formula>
    </cfRule>
  </conditionalFormatting>
  <conditionalFormatting sqref="BY24">
    <cfRule type="cellIs" dxfId="6017" priority="2294" operator="lessThan">
      <formula>$C$4</formula>
    </cfRule>
  </conditionalFormatting>
  <conditionalFormatting sqref="BY25">
    <cfRule type="cellIs" dxfId="6016" priority="2295" operator="lessThan">
      <formula>$C$4</formula>
    </cfRule>
  </conditionalFormatting>
  <conditionalFormatting sqref="BY26">
    <cfRule type="cellIs" dxfId="6015" priority="2296" operator="lessThan">
      <formula>$C$4</formula>
    </cfRule>
  </conditionalFormatting>
  <conditionalFormatting sqref="BY27">
    <cfRule type="cellIs" dxfId="6014" priority="2297" operator="lessThan">
      <formula>$C$4</formula>
    </cfRule>
  </conditionalFormatting>
  <conditionalFormatting sqref="BY28">
    <cfRule type="cellIs" dxfId="6013" priority="2298" operator="lessThan">
      <formula>$C$4</formula>
    </cfRule>
  </conditionalFormatting>
  <conditionalFormatting sqref="BY29">
    <cfRule type="cellIs" dxfId="6012" priority="2299" operator="lessThan">
      <formula>$C$4</formula>
    </cfRule>
  </conditionalFormatting>
  <conditionalFormatting sqref="BY30">
    <cfRule type="cellIs" dxfId="6011" priority="2300" operator="lessThan">
      <formula>$C$4</formula>
    </cfRule>
  </conditionalFormatting>
  <conditionalFormatting sqref="BY31">
    <cfRule type="cellIs" dxfId="6010" priority="2301" operator="lessThan">
      <formula>$C$4</formula>
    </cfRule>
  </conditionalFormatting>
  <conditionalFormatting sqref="BY32">
    <cfRule type="cellIs" dxfId="6009" priority="2302" operator="lessThan">
      <formula>$C$4</formula>
    </cfRule>
  </conditionalFormatting>
  <conditionalFormatting sqref="BY33">
    <cfRule type="cellIs" dxfId="6008" priority="2303" operator="lessThan">
      <formula>$C$4</formula>
    </cfRule>
  </conditionalFormatting>
  <conditionalFormatting sqref="BY34">
    <cfRule type="cellIs" dxfId="6007" priority="2304" operator="lessThan">
      <formula>$C$4</formula>
    </cfRule>
  </conditionalFormatting>
  <conditionalFormatting sqref="BY35">
    <cfRule type="cellIs" dxfId="6006" priority="2305" operator="lessThan">
      <formula>$C$4</formula>
    </cfRule>
  </conditionalFormatting>
  <conditionalFormatting sqref="BY36">
    <cfRule type="cellIs" dxfId="6005" priority="2306" operator="lessThan">
      <formula>$C$4</formula>
    </cfRule>
  </conditionalFormatting>
  <conditionalFormatting sqref="BY37">
    <cfRule type="cellIs" dxfId="6004" priority="2307" operator="lessThan">
      <formula>$C$4</formula>
    </cfRule>
  </conditionalFormatting>
  <conditionalFormatting sqref="BY38">
    <cfRule type="cellIs" dxfId="6003" priority="2308" operator="lessThan">
      <formula>$C$4</formula>
    </cfRule>
  </conditionalFormatting>
  <conditionalFormatting sqref="BY39">
    <cfRule type="cellIs" dxfId="6002" priority="2309" operator="lessThan">
      <formula>$C$4</formula>
    </cfRule>
  </conditionalFormatting>
  <conditionalFormatting sqref="BY40">
    <cfRule type="cellIs" dxfId="6001" priority="2310" operator="lessThan">
      <formula>$C$4</formula>
    </cfRule>
  </conditionalFormatting>
  <conditionalFormatting sqref="BY41">
    <cfRule type="cellIs" dxfId="6000" priority="2311" operator="lessThan">
      <formula>$C$4</formula>
    </cfRule>
  </conditionalFormatting>
  <conditionalFormatting sqref="BY42">
    <cfRule type="cellIs" dxfId="5999" priority="2312" operator="lessThan">
      <formula>$C$4</formula>
    </cfRule>
  </conditionalFormatting>
  <conditionalFormatting sqref="BY43">
    <cfRule type="cellIs" dxfId="5998" priority="2313" operator="lessThan">
      <formula>$C$4</formula>
    </cfRule>
  </conditionalFormatting>
  <conditionalFormatting sqref="BY44">
    <cfRule type="cellIs" dxfId="5997" priority="2314" operator="lessThan">
      <formula>$C$4</formula>
    </cfRule>
  </conditionalFormatting>
  <conditionalFormatting sqref="BY45">
    <cfRule type="cellIs" dxfId="5996" priority="2315" operator="lessThan">
      <formula>$C$4</formula>
    </cfRule>
  </conditionalFormatting>
  <conditionalFormatting sqref="BY46">
    <cfRule type="cellIs" dxfId="5995" priority="2316" operator="lessThan">
      <formula>$C$4</formula>
    </cfRule>
  </conditionalFormatting>
  <conditionalFormatting sqref="BY47">
    <cfRule type="cellIs" dxfId="5994" priority="2317" operator="lessThan">
      <formula>$C$4</formula>
    </cfRule>
  </conditionalFormatting>
  <conditionalFormatting sqref="BY48">
    <cfRule type="cellIs" dxfId="5993" priority="2318" operator="lessThan">
      <formula>$C$4</formula>
    </cfRule>
  </conditionalFormatting>
  <conditionalFormatting sqref="BY49">
    <cfRule type="cellIs" dxfId="5992" priority="2319" operator="lessThan">
      <formula>$C$4</formula>
    </cfRule>
  </conditionalFormatting>
  <conditionalFormatting sqref="BY50">
    <cfRule type="cellIs" dxfId="5991" priority="2320" operator="lessThan">
      <formula>$C$4</formula>
    </cfRule>
  </conditionalFormatting>
  <conditionalFormatting sqref="BZ11">
    <cfRule type="cellIs" dxfId="5990" priority="2321" operator="lessThan">
      <formula>$C$4</formula>
    </cfRule>
  </conditionalFormatting>
  <conditionalFormatting sqref="BZ12">
    <cfRule type="cellIs" dxfId="5989" priority="2322" operator="lessThan">
      <formula>$C$4</formula>
    </cfRule>
  </conditionalFormatting>
  <conditionalFormatting sqref="BZ13">
    <cfRule type="cellIs" dxfId="5988" priority="2323" operator="lessThan">
      <formula>$C$4</formula>
    </cfRule>
  </conditionalFormatting>
  <conditionalFormatting sqref="BZ14">
    <cfRule type="cellIs" dxfId="5987" priority="2324" operator="lessThan">
      <formula>$C$4</formula>
    </cfRule>
  </conditionalFormatting>
  <conditionalFormatting sqref="BZ15">
    <cfRule type="cellIs" dxfId="5986" priority="2325" operator="lessThan">
      <formula>$C$4</formula>
    </cfRule>
  </conditionalFormatting>
  <conditionalFormatting sqref="BZ16">
    <cfRule type="cellIs" dxfId="5985" priority="2326" operator="lessThan">
      <formula>$C$4</formula>
    </cfRule>
  </conditionalFormatting>
  <conditionalFormatting sqref="BZ17">
    <cfRule type="cellIs" dxfId="5984" priority="2327" operator="lessThan">
      <formula>$C$4</formula>
    </cfRule>
  </conditionalFormatting>
  <conditionalFormatting sqref="BZ18">
    <cfRule type="cellIs" dxfId="5983" priority="2328" operator="lessThan">
      <formula>$C$4</formula>
    </cfRule>
  </conditionalFormatting>
  <conditionalFormatting sqref="BZ19">
    <cfRule type="cellIs" dxfId="5982" priority="2329" operator="lessThan">
      <formula>$C$4</formula>
    </cfRule>
  </conditionalFormatting>
  <conditionalFormatting sqref="BZ20">
    <cfRule type="cellIs" dxfId="5981" priority="2330" operator="lessThan">
      <formula>$C$4</formula>
    </cfRule>
  </conditionalFormatting>
  <conditionalFormatting sqref="BZ21">
    <cfRule type="cellIs" dxfId="5980" priority="2331" operator="lessThan">
      <formula>$C$4</formula>
    </cfRule>
  </conditionalFormatting>
  <conditionalFormatting sqref="BZ22">
    <cfRule type="cellIs" dxfId="5979" priority="2332" operator="lessThan">
      <formula>$C$4</formula>
    </cfRule>
  </conditionalFormatting>
  <conditionalFormatting sqref="BZ23">
    <cfRule type="cellIs" dxfId="5978" priority="2333" operator="lessThan">
      <formula>$C$4</formula>
    </cfRule>
  </conditionalFormatting>
  <conditionalFormatting sqref="BZ24">
    <cfRule type="cellIs" dxfId="5977" priority="2334" operator="lessThan">
      <formula>$C$4</formula>
    </cfRule>
  </conditionalFormatting>
  <conditionalFormatting sqref="BZ25">
    <cfRule type="cellIs" dxfId="5976" priority="2335" operator="lessThan">
      <formula>$C$4</formula>
    </cfRule>
  </conditionalFormatting>
  <conditionalFormatting sqref="BZ26">
    <cfRule type="cellIs" dxfId="5975" priority="2336" operator="lessThan">
      <formula>$C$4</formula>
    </cfRule>
  </conditionalFormatting>
  <conditionalFormatting sqref="BZ27">
    <cfRule type="cellIs" dxfId="5974" priority="2337" operator="lessThan">
      <formula>$C$4</formula>
    </cfRule>
  </conditionalFormatting>
  <conditionalFormatting sqref="BZ28">
    <cfRule type="cellIs" dxfId="5973" priority="2338" operator="lessThan">
      <formula>$C$4</formula>
    </cfRule>
  </conditionalFormatting>
  <conditionalFormatting sqref="BZ29">
    <cfRule type="cellIs" dxfId="5972" priority="2339" operator="lessThan">
      <formula>$C$4</formula>
    </cfRule>
  </conditionalFormatting>
  <conditionalFormatting sqref="BZ30">
    <cfRule type="cellIs" dxfId="5971" priority="2340" operator="lessThan">
      <formula>$C$4</formula>
    </cfRule>
  </conditionalFormatting>
  <conditionalFormatting sqref="BZ31">
    <cfRule type="cellIs" dxfId="5970" priority="2341" operator="lessThan">
      <formula>$C$4</formula>
    </cfRule>
  </conditionalFormatting>
  <conditionalFormatting sqref="BZ32">
    <cfRule type="cellIs" dxfId="5969" priority="2342" operator="lessThan">
      <formula>$C$4</formula>
    </cfRule>
  </conditionalFormatting>
  <conditionalFormatting sqref="BZ33">
    <cfRule type="cellIs" dxfId="5968" priority="2343" operator="lessThan">
      <formula>$C$4</formula>
    </cfRule>
  </conditionalFormatting>
  <conditionalFormatting sqref="BZ34">
    <cfRule type="cellIs" dxfId="5967" priority="2344" operator="lessThan">
      <formula>$C$4</formula>
    </cfRule>
  </conditionalFormatting>
  <conditionalFormatting sqref="BZ35">
    <cfRule type="cellIs" dxfId="5966" priority="2345" operator="lessThan">
      <formula>$C$4</formula>
    </cfRule>
  </conditionalFormatting>
  <conditionalFormatting sqref="BZ36">
    <cfRule type="cellIs" dxfId="5965" priority="2346" operator="lessThan">
      <formula>$C$4</formula>
    </cfRule>
  </conditionalFormatting>
  <conditionalFormatting sqref="BZ37">
    <cfRule type="cellIs" dxfId="5964" priority="2347" operator="lessThan">
      <formula>$C$4</formula>
    </cfRule>
  </conditionalFormatting>
  <conditionalFormatting sqref="BZ38">
    <cfRule type="cellIs" dxfId="5963" priority="2348" operator="lessThan">
      <formula>$C$4</formula>
    </cfRule>
  </conditionalFormatting>
  <conditionalFormatting sqref="BZ39">
    <cfRule type="cellIs" dxfId="5962" priority="2349" operator="lessThan">
      <formula>$C$4</formula>
    </cfRule>
  </conditionalFormatting>
  <conditionalFormatting sqref="BZ40">
    <cfRule type="cellIs" dxfId="5961" priority="2350" operator="lessThan">
      <formula>$C$4</formula>
    </cfRule>
  </conditionalFormatting>
  <conditionalFormatting sqref="BZ41">
    <cfRule type="cellIs" dxfId="5960" priority="2351" operator="lessThan">
      <formula>$C$4</formula>
    </cfRule>
  </conditionalFormatting>
  <conditionalFormatting sqref="BZ42">
    <cfRule type="cellIs" dxfId="5959" priority="2352" operator="lessThan">
      <formula>$C$4</formula>
    </cfRule>
  </conditionalFormatting>
  <conditionalFormatting sqref="BZ43">
    <cfRule type="cellIs" dxfId="5958" priority="2353" operator="lessThan">
      <formula>$C$4</formula>
    </cfRule>
  </conditionalFormatting>
  <conditionalFormatting sqref="BZ44">
    <cfRule type="cellIs" dxfId="5957" priority="2354" operator="lessThan">
      <formula>$C$4</formula>
    </cfRule>
  </conditionalFormatting>
  <conditionalFormatting sqref="BZ45">
    <cfRule type="cellIs" dxfId="5956" priority="2355" operator="lessThan">
      <formula>$C$4</formula>
    </cfRule>
  </conditionalFormatting>
  <conditionalFormatting sqref="BZ46">
    <cfRule type="cellIs" dxfId="5955" priority="2356" operator="lessThan">
      <formula>$C$4</formula>
    </cfRule>
  </conditionalFormatting>
  <conditionalFormatting sqref="BZ47">
    <cfRule type="cellIs" dxfId="5954" priority="2357" operator="lessThan">
      <formula>$C$4</formula>
    </cfRule>
  </conditionalFormatting>
  <conditionalFormatting sqref="BZ48">
    <cfRule type="cellIs" dxfId="5953" priority="2358" operator="lessThan">
      <formula>$C$4</formula>
    </cfRule>
  </conditionalFormatting>
  <conditionalFormatting sqref="BZ49">
    <cfRule type="cellIs" dxfId="5952" priority="2359" operator="lessThan">
      <formula>$C$4</formula>
    </cfRule>
  </conditionalFormatting>
  <conditionalFormatting sqref="BZ50">
    <cfRule type="cellIs" dxfId="5951" priority="2360" operator="lessThan">
      <formula>$C$4</formula>
    </cfRule>
  </conditionalFormatting>
  <conditionalFormatting sqref="CA11">
    <cfRule type="cellIs" dxfId="5950" priority="2361" operator="lessThan">
      <formula>$C$4</formula>
    </cfRule>
  </conditionalFormatting>
  <conditionalFormatting sqref="CA12">
    <cfRule type="cellIs" dxfId="5949" priority="2362" operator="lessThan">
      <formula>$C$4</formula>
    </cfRule>
  </conditionalFormatting>
  <conditionalFormatting sqref="CA13">
    <cfRule type="cellIs" dxfId="5948" priority="2363" operator="lessThan">
      <formula>$C$4</formula>
    </cfRule>
  </conditionalFormatting>
  <conditionalFormatting sqref="CA14">
    <cfRule type="cellIs" dxfId="5947" priority="2364" operator="lessThan">
      <formula>$C$4</formula>
    </cfRule>
  </conditionalFormatting>
  <conditionalFormatting sqref="CA15">
    <cfRule type="cellIs" dxfId="5946" priority="2365" operator="lessThan">
      <formula>$C$4</formula>
    </cfRule>
  </conditionalFormatting>
  <conditionalFormatting sqref="CA16">
    <cfRule type="cellIs" dxfId="5945" priority="2366" operator="lessThan">
      <formula>$C$4</formula>
    </cfRule>
  </conditionalFormatting>
  <conditionalFormatting sqref="CA17">
    <cfRule type="cellIs" dxfId="5944" priority="2367" operator="lessThan">
      <formula>$C$4</formula>
    </cfRule>
  </conditionalFormatting>
  <conditionalFormatting sqref="CA18">
    <cfRule type="cellIs" dxfId="5943" priority="2368" operator="lessThan">
      <formula>$C$4</formula>
    </cfRule>
  </conditionalFormatting>
  <conditionalFormatting sqref="CA19">
    <cfRule type="cellIs" dxfId="5942" priority="2369" operator="lessThan">
      <formula>$C$4</formula>
    </cfRule>
  </conditionalFormatting>
  <conditionalFormatting sqref="CA20">
    <cfRule type="cellIs" dxfId="5941" priority="2370" operator="lessThan">
      <formula>$C$4</formula>
    </cfRule>
  </conditionalFormatting>
  <conditionalFormatting sqref="CA21">
    <cfRule type="cellIs" dxfId="5940" priority="2371" operator="lessThan">
      <formula>$C$4</formula>
    </cfRule>
  </conditionalFormatting>
  <conditionalFormatting sqref="CA22">
    <cfRule type="cellIs" dxfId="5939" priority="2372" operator="lessThan">
      <formula>$C$4</formula>
    </cfRule>
  </conditionalFormatting>
  <conditionalFormatting sqref="CA23">
    <cfRule type="cellIs" dxfId="5938" priority="2373" operator="lessThan">
      <formula>$C$4</formula>
    </cfRule>
  </conditionalFormatting>
  <conditionalFormatting sqref="CA24">
    <cfRule type="cellIs" dxfId="5937" priority="2374" operator="lessThan">
      <formula>$C$4</formula>
    </cfRule>
  </conditionalFormatting>
  <conditionalFormatting sqref="CA25">
    <cfRule type="cellIs" dxfId="5936" priority="2375" operator="lessThan">
      <formula>$C$4</formula>
    </cfRule>
  </conditionalFormatting>
  <conditionalFormatting sqref="CA26">
    <cfRule type="cellIs" dxfId="5935" priority="2376" operator="lessThan">
      <formula>$C$4</formula>
    </cfRule>
  </conditionalFormatting>
  <conditionalFormatting sqref="CA27">
    <cfRule type="cellIs" dxfId="5934" priority="2377" operator="lessThan">
      <formula>$C$4</formula>
    </cfRule>
  </conditionalFormatting>
  <conditionalFormatting sqref="CA28">
    <cfRule type="cellIs" dxfId="5933" priority="2378" operator="lessThan">
      <formula>$C$4</formula>
    </cfRule>
  </conditionalFormatting>
  <conditionalFormatting sqref="CA29">
    <cfRule type="cellIs" dxfId="5932" priority="2379" operator="lessThan">
      <formula>$C$4</formula>
    </cfRule>
  </conditionalFormatting>
  <conditionalFormatting sqref="CA30">
    <cfRule type="cellIs" dxfId="5931" priority="2380" operator="lessThan">
      <formula>$C$4</formula>
    </cfRule>
  </conditionalFormatting>
  <conditionalFormatting sqref="CA31">
    <cfRule type="cellIs" dxfId="5930" priority="2381" operator="lessThan">
      <formula>$C$4</formula>
    </cfRule>
  </conditionalFormatting>
  <conditionalFormatting sqref="CA32">
    <cfRule type="cellIs" dxfId="5929" priority="2382" operator="lessThan">
      <formula>$C$4</formula>
    </cfRule>
  </conditionalFormatting>
  <conditionalFormatting sqref="CA33">
    <cfRule type="cellIs" dxfId="5928" priority="2383" operator="lessThan">
      <formula>$C$4</formula>
    </cfRule>
  </conditionalFormatting>
  <conditionalFormatting sqref="CA34">
    <cfRule type="cellIs" dxfId="5927" priority="2384" operator="lessThan">
      <formula>$C$4</formula>
    </cfRule>
  </conditionalFormatting>
  <conditionalFormatting sqref="CA35">
    <cfRule type="cellIs" dxfId="5926" priority="2385" operator="lessThan">
      <formula>$C$4</formula>
    </cfRule>
  </conditionalFormatting>
  <conditionalFormatting sqref="CA36">
    <cfRule type="cellIs" dxfId="5925" priority="2386" operator="lessThan">
      <formula>$C$4</formula>
    </cfRule>
  </conditionalFormatting>
  <conditionalFormatting sqref="CA37">
    <cfRule type="cellIs" dxfId="5924" priority="2387" operator="lessThan">
      <formula>$C$4</formula>
    </cfRule>
  </conditionalFormatting>
  <conditionalFormatting sqref="CA38">
    <cfRule type="cellIs" dxfId="5923" priority="2388" operator="lessThan">
      <formula>$C$4</formula>
    </cfRule>
  </conditionalFormatting>
  <conditionalFormatting sqref="CA39">
    <cfRule type="cellIs" dxfId="5922" priority="2389" operator="lessThan">
      <formula>$C$4</formula>
    </cfRule>
  </conditionalFormatting>
  <conditionalFormatting sqref="CA40">
    <cfRule type="cellIs" dxfId="5921" priority="2390" operator="lessThan">
      <formula>$C$4</formula>
    </cfRule>
  </conditionalFormatting>
  <conditionalFormatting sqref="CA41">
    <cfRule type="cellIs" dxfId="5920" priority="2391" operator="lessThan">
      <formula>$C$4</formula>
    </cfRule>
  </conditionalFormatting>
  <conditionalFormatting sqref="CA42">
    <cfRule type="cellIs" dxfId="5919" priority="2392" operator="lessThan">
      <formula>$C$4</formula>
    </cfRule>
  </conditionalFormatting>
  <conditionalFormatting sqref="CA43">
    <cfRule type="cellIs" dxfId="5918" priority="2393" operator="lessThan">
      <formula>$C$4</formula>
    </cfRule>
  </conditionalFormatting>
  <conditionalFormatting sqref="CA44">
    <cfRule type="cellIs" dxfId="5917" priority="2394" operator="lessThan">
      <formula>$C$4</formula>
    </cfRule>
  </conditionalFormatting>
  <conditionalFormatting sqref="CA45">
    <cfRule type="cellIs" dxfId="5916" priority="2395" operator="lessThan">
      <formula>$C$4</formula>
    </cfRule>
  </conditionalFormatting>
  <conditionalFormatting sqref="CA46">
    <cfRule type="cellIs" dxfId="5915" priority="2396" operator="lessThan">
      <formula>$C$4</formula>
    </cfRule>
  </conditionalFormatting>
  <conditionalFormatting sqref="CA47">
    <cfRule type="cellIs" dxfId="5914" priority="2397" operator="lessThan">
      <formula>$C$4</formula>
    </cfRule>
  </conditionalFormatting>
  <conditionalFormatting sqref="CA48">
    <cfRule type="cellIs" dxfId="5913" priority="2398" operator="lessThan">
      <formula>$C$4</formula>
    </cfRule>
  </conditionalFormatting>
  <conditionalFormatting sqref="CA49">
    <cfRule type="cellIs" dxfId="5912" priority="2399" operator="lessThan">
      <formula>$C$4</formula>
    </cfRule>
  </conditionalFormatting>
  <conditionalFormatting sqref="CA50">
    <cfRule type="cellIs" dxfId="5911" priority="2400" operator="lessThan">
      <formula>$C$4</formula>
    </cfRule>
  </conditionalFormatting>
  <conditionalFormatting sqref="CB11">
    <cfRule type="cellIs" dxfId="5910" priority="2401" operator="lessThan">
      <formula>$C$4</formula>
    </cfRule>
  </conditionalFormatting>
  <conditionalFormatting sqref="CB12">
    <cfRule type="cellIs" dxfId="5909" priority="2402" operator="lessThan">
      <formula>$C$4</formula>
    </cfRule>
  </conditionalFormatting>
  <conditionalFormatting sqref="CB13">
    <cfRule type="cellIs" dxfId="5908" priority="2403" operator="lessThan">
      <formula>$C$4</formula>
    </cfRule>
  </conditionalFormatting>
  <conditionalFormatting sqref="CB14">
    <cfRule type="cellIs" dxfId="5907" priority="2404" operator="lessThan">
      <formula>$C$4</formula>
    </cfRule>
  </conditionalFormatting>
  <conditionalFormatting sqref="CB15">
    <cfRule type="cellIs" dxfId="5906" priority="2405" operator="lessThan">
      <formula>$C$4</formula>
    </cfRule>
  </conditionalFormatting>
  <conditionalFormatting sqref="CB16">
    <cfRule type="cellIs" dxfId="5905" priority="2406" operator="lessThan">
      <formula>$C$4</formula>
    </cfRule>
  </conditionalFormatting>
  <conditionalFormatting sqref="CB17">
    <cfRule type="cellIs" dxfId="5904" priority="2407" operator="lessThan">
      <formula>$C$4</formula>
    </cfRule>
  </conditionalFormatting>
  <conditionalFormatting sqref="CB18">
    <cfRule type="cellIs" dxfId="5903" priority="2408" operator="lessThan">
      <formula>$C$4</formula>
    </cfRule>
  </conditionalFormatting>
  <conditionalFormatting sqref="CB19">
    <cfRule type="cellIs" dxfId="5902" priority="2409" operator="lessThan">
      <formula>$C$4</formula>
    </cfRule>
  </conditionalFormatting>
  <conditionalFormatting sqref="CB20">
    <cfRule type="cellIs" dxfId="5901" priority="2410" operator="lessThan">
      <formula>$C$4</formula>
    </cfRule>
  </conditionalFormatting>
  <conditionalFormatting sqref="CB21">
    <cfRule type="cellIs" dxfId="5900" priority="2411" operator="lessThan">
      <formula>$C$4</formula>
    </cfRule>
  </conditionalFormatting>
  <conditionalFormatting sqref="CB22">
    <cfRule type="cellIs" dxfId="5899" priority="2412" operator="lessThan">
      <formula>$C$4</formula>
    </cfRule>
  </conditionalFormatting>
  <conditionalFormatting sqref="CB23">
    <cfRule type="cellIs" dxfId="5898" priority="2413" operator="lessThan">
      <formula>$C$4</formula>
    </cfRule>
  </conditionalFormatting>
  <conditionalFormatting sqref="CB24">
    <cfRule type="cellIs" dxfId="5897" priority="2414" operator="lessThan">
      <formula>$C$4</formula>
    </cfRule>
  </conditionalFormatting>
  <conditionalFormatting sqref="CB25">
    <cfRule type="cellIs" dxfId="5896" priority="2415" operator="lessThan">
      <formula>$C$4</formula>
    </cfRule>
  </conditionalFormatting>
  <conditionalFormatting sqref="CB26">
    <cfRule type="cellIs" dxfId="5895" priority="2416" operator="lessThan">
      <formula>$C$4</formula>
    </cfRule>
  </conditionalFormatting>
  <conditionalFormatting sqref="CB27">
    <cfRule type="cellIs" dxfId="5894" priority="2417" operator="lessThan">
      <formula>$C$4</formula>
    </cfRule>
  </conditionalFormatting>
  <conditionalFormatting sqref="CB28">
    <cfRule type="cellIs" dxfId="5893" priority="2418" operator="lessThan">
      <formula>$C$4</formula>
    </cfRule>
  </conditionalFormatting>
  <conditionalFormatting sqref="CB29">
    <cfRule type="cellIs" dxfId="5892" priority="2419" operator="lessThan">
      <formula>$C$4</formula>
    </cfRule>
  </conditionalFormatting>
  <conditionalFormatting sqref="CB30">
    <cfRule type="cellIs" dxfId="5891" priority="2420" operator="lessThan">
      <formula>$C$4</formula>
    </cfRule>
  </conditionalFormatting>
  <conditionalFormatting sqref="CB31">
    <cfRule type="cellIs" dxfId="5890" priority="2421" operator="lessThan">
      <formula>$C$4</formula>
    </cfRule>
  </conditionalFormatting>
  <conditionalFormatting sqref="CB32">
    <cfRule type="cellIs" dxfId="5889" priority="2422" operator="lessThan">
      <formula>$C$4</formula>
    </cfRule>
  </conditionalFormatting>
  <conditionalFormatting sqref="CB33">
    <cfRule type="cellIs" dxfId="5888" priority="2423" operator="lessThan">
      <formula>$C$4</formula>
    </cfRule>
  </conditionalFormatting>
  <conditionalFormatting sqref="CB34">
    <cfRule type="cellIs" dxfId="5887" priority="2424" operator="lessThan">
      <formula>$C$4</formula>
    </cfRule>
  </conditionalFormatting>
  <conditionalFormatting sqref="CB35">
    <cfRule type="cellIs" dxfId="5886" priority="2425" operator="lessThan">
      <formula>$C$4</formula>
    </cfRule>
  </conditionalFormatting>
  <conditionalFormatting sqref="CB36">
    <cfRule type="cellIs" dxfId="5885" priority="2426" operator="lessThan">
      <formula>$C$4</formula>
    </cfRule>
  </conditionalFormatting>
  <conditionalFormatting sqref="CB37">
    <cfRule type="cellIs" dxfId="5884" priority="2427" operator="lessThan">
      <formula>$C$4</formula>
    </cfRule>
  </conditionalFormatting>
  <conditionalFormatting sqref="CB38">
    <cfRule type="cellIs" dxfId="5883" priority="2428" operator="lessThan">
      <formula>$C$4</formula>
    </cfRule>
  </conditionalFormatting>
  <conditionalFormatting sqref="CB39">
    <cfRule type="cellIs" dxfId="5882" priority="2429" operator="lessThan">
      <formula>$C$4</formula>
    </cfRule>
  </conditionalFormatting>
  <conditionalFormatting sqref="CB40">
    <cfRule type="cellIs" dxfId="5881" priority="2430" operator="lessThan">
      <formula>$C$4</formula>
    </cfRule>
  </conditionalFormatting>
  <conditionalFormatting sqref="CB41">
    <cfRule type="cellIs" dxfId="5880" priority="2431" operator="lessThan">
      <formula>$C$4</formula>
    </cfRule>
  </conditionalFormatting>
  <conditionalFormatting sqref="CB42">
    <cfRule type="cellIs" dxfId="5879" priority="2432" operator="lessThan">
      <formula>$C$4</formula>
    </cfRule>
  </conditionalFormatting>
  <conditionalFormatting sqref="CB43">
    <cfRule type="cellIs" dxfId="5878" priority="2433" operator="lessThan">
      <formula>$C$4</formula>
    </cfRule>
  </conditionalFormatting>
  <conditionalFormatting sqref="CB44">
    <cfRule type="cellIs" dxfId="5877" priority="2434" operator="lessThan">
      <formula>$C$4</formula>
    </cfRule>
  </conditionalFormatting>
  <conditionalFormatting sqref="CB45">
    <cfRule type="cellIs" dxfId="5876" priority="2435" operator="lessThan">
      <formula>$C$4</formula>
    </cfRule>
  </conditionalFormatting>
  <conditionalFormatting sqref="CB46">
    <cfRule type="cellIs" dxfId="5875" priority="2436" operator="lessThan">
      <formula>$C$4</formula>
    </cfRule>
  </conditionalFormatting>
  <conditionalFormatting sqref="CB47">
    <cfRule type="cellIs" dxfId="5874" priority="2437" operator="lessThan">
      <formula>$C$4</formula>
    </cfRule>
  </conditionalFormatting>
  <conditionalFormatting sqref="CB48">
    <cfRule type="cellIs" dxfId="5873" priority="2438" operator="lessThan">
      <formula>$C$4</formula>
    </cfRule>
  </conditionalFormatting>
  <conditionalFormatting sqref="CB49">
    <cfRule type="cellIs" dxfId="5872" priority="2439" operator="lessThan">
      <formula>$C$4</formula>
    </cfRule>
  </conditionalFormatting>
  <conditionalFormatting sqref="CB50">
    <cfRule type="cellIs" dxfId="5871" priority="2440" operator="lessThan">
      <formula>$C$4</formula>
    </cfRule>
  </conditionalFormatting>
  <conditionalFormatting sqref="CC11">
    <cfRule type="cellIs" dxfId="5870" priority="2441" operator="lessThan">
      <formula>$C$4</formula>
    </cfRule>
  </conditionalFormatting>
  <conditionalFormatting sqref="CC12">
    <cfRule type="cellIs" dxfId="5869" priority="2442" operator="lessThan">
      <formula>$C$4</formula>
    </cfRule>
  </conditionalFormatting>
  <conditionalFormatting sqref="CC13">
    <cfRule type="cellIs" dxfId="5868" priority="2443" operator="lessThan">
      <formula>$C$4</formula>
    </cfRule>
  </conditionalFormatting>
  <conditionalFormatting sqref="CC14">
    <cfRule type="cellIs" dxfId="5867" priority="2444" operator="lessThan">
      <formula>$C$4</formula>
    </cfRule>
  </conditionalFormatting>
  <conditionalFormatting sqref="CC15">
    <cfRule type="cellIs" dxfId="5866" priority="2445" operator="lessThan">
      <formula>$C$4</formula>
    </cfRule>
  </conditionalFormatting>
  <conditionalFormatting sqref="CC16">
    <cfRule type="cellIs" dxfId="5865" priority="2446" operator="lessThan">
      <formula>$C$4</formula>
    </cfRule>
  </conditionalFormatting>
  <conditionalFormatting sqref="CC17">
    <cfRule type="cellIs" dxfId="5864" priority="2447" operator="lessThan">
      <formula>$C$4</formula>
    </cfRule>
  </conditionalFormatting>
  <conditionalFormatting sqref="CC18">
    <cfRule type="cellIs" dxfId="5863" priority="2448" operator="lessThan">
      <formula>$C$4</formula>
    </cfRule>
  </conditionalFormatting>
  <conditionalFormatting sqref="CC19">
    <cfRule type="cellIs" dxfId="5862" priority="2449" operator="lessThan">
      <formula>$C$4</formula>
    </cfRule>
  </conditionalFormatting>
  <conditionalFormatting sqref="CC20">
    <cfRule type="cellIs" dxfId="5861" priority="2450" operator="lessThan">
      <formula>$C$4</formula>
    </cfRule>
  </conditionalFormatting>
  <conditionalFormatting sqref="CC21">
    <cfRule type="cellIs" dxfId="5860" priority="2451" operator="lessThan">
      <formula>$C$4</formula>
    </cfRule>
  </conditionalFormatting>
  <conditionalFormatting sqref="CC22">
    <cfRule type="cellIs" dxfId="5859" priority="2452" operator="lessThan">
      <formula>$C$4</formula>
    </cfRule>
  </conditionalFormatting>
  <conditionalFormatting sqref="CC23">
    <cfRule type="cellIs" dxfId="5858" priority="2453" operator="lessThan">
      <formula>$C$4</formula>
    </cfRule>
  </conditionalFormatting>
  <conditionalFormatting sqref="CC24">
    <cfRule type="cellIs" dxfId="5857" priority="2454" operator="lessThan">
      <formula>$C$4</formula>
    </cfRule>
  </conditionalFormatting>
  <conditionalFormatting sqref="CC25">
    <cfRule type="cellIs" dxfId="5856" priority="2455" operator="lessThan">
      <formula>$C$4</formula>
    </cfRule>
  </conditionalFormatting>
  <conditionalFormatting sqref="CC26">
    <cfRule type="cellIs" dxfId="5855" priority="2456" operator="lessThan">
      <formula>$C$4</formula>
    </cfRule>
  </conditionalFormatting>
  <conditionalFormatting sqref="CC27">
    <cfRule type="cellIs" dxfId="5854" priority="2457" operator="lessThan">
      <formula>$C$4</formula>
    </cfRule>
  </conditionalFormatting>
  <conditionalFormatting sqref="CC28">
    <cfRule type="cellIs" dxfId="5853" priority="2458" operator="lessThan">
      <formula>$C$4</formula>
    </cfRule>
  </conditionalFormatting>
  <conditionalFormatting sqref="CC29">
    <cfRule type="cellIs" dxfId="5852" priority="2459" operator="lessThan">
      <formula>$C$4</formula>
    </cfRule>
  </conditionalFormatting>
  <conditionalFormatting sqref="CC30">
    <cfRule type="cellIs" dxfId="5851" priority="2460" operator="lessThan">
      <formula>$C$4</formula>
    </cfRule>
  </conditionalFormatting>
  <conditionalFormatting sqref="CC31">
    <cfRule type="cellIs" dxfId="5850" priority="2461" operator="lessThan">
      <formula>$C$4</formula>
    </cfRule>
  </conditionalFormatting>
  <conditionalFormatting sqref="CC32">
    <cfRule type="cellIs" dxfId="5849" priority="2462" operator="lessThan">
      <formula>$C$4</formula>
    </cfRule>
  </conditionalFormatting>
  <conditionalFormatting sqref="CC33">
    <cfRule type="cellIs" dxfId="5848" priority="2463" operator="lessThan">
      <formula>$C$4</formula>
    </cfRule>
  </conditionalFormatting>
  <conditionalFormatting sqref="CC34">
    <cfRule type="cellIs" dxfId="5847" priority="2464" operator="lessThan">
      <formula>$C$4</formula>
    </cfRule>
  </conditionalFormatting>
  <conditionalFormatting sqref="CC35">
    <cfRule type="cellIs" dxfId="5846" priority="2465" operator="lessThan">
      <formula>$C$4</formula>
    </cfRule>
  </conditionalFormatting>
  <conditionalFormatting sqref="CC36">
    <cfRule type="cellIs" dxfId="5845" priority="2466" operator="lessThan">
      <formula>$C$4</formula>
    </cfRule>
  </conditionalFormatting>
  <conditionalFormatting sqref="CC37">
    <cfRule type="cellIs" dxfId="5844" priority="2467" operator="lessThan">
      <formula>$C$4</formula>
    </cfRule>
  </conditionalFormatting>
  <conditionalFormatting sqref="CC38">
    <cfRule type="cellIs" dxfId="5843" priority="2468" operator="lessThan">
      <formula>$C$4</formula>
    </cfRule>
  </conditionalFormatting>
  <conditionalFormatting sqref="CC39">
    <cfRule type="cellIs" dxfId="5842" priority="2469" operator="lessThan">
      <formula>$C$4</formula>
    </cfRule>
  </conditionalFormatting>
  <conditionalFormatting sqref="CC40">
    <cfRule type="cellIs" dxfId="5841" priority="2470" operator="lessThan">
      <formula>$C$4</formula>
    </cfRule>
  </conditionalFormatting>
  <conditionalFormatting sqref="CC41">
    <cfRule type="cellIs" dxfId="5840" priority="2471" operator="lessThan">
      <formula>$C$4</formula>
    </cfRule>
  </conditionalFormatting>
  <conditionalFormatting sqref="CC42">
    <cfRule type="cellIs" dxfId="5839" priority="2472" operator="lessThan">
      <formula>$C$4</formula>
    </cfRule>
  </conditionalFormatting>
  <conditionalFormatting sqref="CC43">
    <cfRule type="cellIs" dxfId="5838" priority="2473" operator="lessThan">
      <formula>$C$4</formula>
    </cfRule>
  </conditionalFormatting>
  <conditionalFormatting sqref="CC44">
    <cfRule type="cellIs" dxfId="5837" priority="2474" operator="lessThan">
      <formula>$C$4</formula>
    </cfRule>
  </conditionalFormatting>
  <conditionalFormatting sqref="CC45">
    <cfRule type="cellIs" dxfId="5836" priority="2475" operator="lessThan">
      <formula>$C$4</formula>
    </cfRule>
  </conditionalFormatting>
  <conditionalFormatting sqref="CC46">
    <cfRule type="cellIs" dxfId="5835" priority="2476" operator="lessThan">
      <formula>$C$4</formula>
    </cfRule>
  </conditionalFormatting>
  <conditionalFormatting sqref="CC47">
    <cfRule type="cellIs" dxfId="5834" priority="2477" operator="lessThan">
      <formula>$C$4</formula>
    </cfRule>
  </conditionalFormatting>
  <conditionalFormatting sqref="CC48">
    <cfRule type="cellIs" dxfId="5833" priority="2478" operator="lessThan">
      <formula>$C$4</formula>
    </cfRule>
  </conditionalFormatting>
  <conditionalFormatting sqref="CC49">
    <cfRule type="cellIs" dxfId="5832" priority="2479" operator="lessThan">
      <formula>$C$4</formula>
    </cfRule>
  </conditionalFormatting>
  <conditionalFormatting sqref="CC50">
    <cfRule type="cellIs" dxfId="5831" priority="2480" operator="lessThan">
      <formula>$C$4</formula>
    </cfRule>
  </conditionalFormatting>
  <conditionalFormatting sqref="CD11">
    <cfRule type="cellIs" dxfId="5830" priority="2481" operator="lessThan">
      <formula>$C$4</formula>
    </cfRule>
  </conditionalFormatting>
  <conditionalFormatting sqref="CD12">
    <cfRule type="cellIs" dxfId="5829" priority="2482" operator="lessThan">
      <formula>$C$4</formula>
    </cfRule>
  </conditionalFormatting>
  <conditionalFormatting sqref="CD13">
    <cfRule type="cellIs" dxfId="5828" priority="2483" operator="lessThan">
      <formula>$C$4</formula>
    </cfRule>
  </conditionalFormatting>
  <conditionalFormatting sqref="CD14">
    <cfRule type="cellIs" dxfId="5827" priority="2484" operator="lessThan">
      <formula>$C$4</formula>
    </cfRule>
  </conditionalFormatting>
  <conditionalFormatting sqref="CD15">
    <cfRule type="cellIs" dxfId="5826" priority="2485" operator="lessThan">
      <formula>$C$4</formula>
    </cfRule>
  </conditionalFormatting>
  <conditionalFormatting sqref="CD16">
    <cfRule type="cellIs" dxfId="5825" priority="2486" operator="lessThan">
      <formula>$C$4</formula>
    </cfRule>
  </conditionalFormatting>
  <conditionalFormatting sqref="CD17">
    <cfRule type="cellIs" dxfId="5824" priority="2487" operator="lessThan">
      <formula>$C$4</formula>
    </cfRule>
  </conditionalFormatting>
  <conditionalFormatting sqref="CD18">
    <cfRule type="cellIs" dxfId="5823" priority="2488" operator="lessThan">
      <formula>$C$4</formula>
    </cfRule>
  </conditionalFormatting>
  <conditionalFormatting sqref="CD19">
    <cfRule type="cellIs" dxfId="5822" priority="2489" operator="lessThan">
      <formula>$C$4</formula>
    </cfRule>
  </conditionalFormatting>
  <conditionalFormatting sqref="CD20">
    <cfRule type="cellIs" dxfId="5821" priority="2490" operator="lessThan">
      <formula>$C$4</formula>
    </cfRule>
  </conditionalFormatting>
  <conditionalFormatting sqref="CD21">
    <cfRule type="cellIs" dxfId="5820" priority="2491" operator="lessThan">
      <formula>$C$4</formula>
    </cfRule>
  </conditionalFormatting>
  <conditionalFormatting sqref="CD22">
    <cfRule type="cellIs" dxfId="5819" priority="2492" operator="lessThan">
      <formula>$C$4</formula>
    </cfRule>
  </conditionalFormatting>
  <conditionalFormatting sqref="CD23">
    <cfRule type="cellIs" dxfId="5818" priority="2493" operator="lessThan">
      <formula>$C$4</formula>
    </cfRule>
  </conditionalFormatting>
  <conditionalFormatting sqref="CD24">
    <cfRule type="cellIs" dxfId="5817" priority="2494" operator="lessThan">
      <formula>$C$4</formula>
    </cfRule>
  </conditionalFormatting>
  <conditionalFormatting sqref="CD25">
    <cfRule type="cellIs" dxfId="5816" priority="2495" operator="lessThan">
      <formula>$C$4</formula>
    </cfRule>
  </conditionalFormatting>
  <conditionalFormatting sqref="CD26">
    <cfRule type="cellIs" dxfId="5815" priority="2496" operator="lessThan">
      <formula>$C$4</formula>
    </cfRule>
  </conditionalFormatting>
  <conditionalFormatting sqref="CD27">
    <cfRule type="cellIs" dxfId="5814" priority="2497" operator="lessThan">
      <formula>$C$4</formula>
    </cfRule>
  </conditionalFormatting>
  <conditionalFormatting sqref="CD28">
    <cfRule type="cellIs" dxfId="5813" priority="2498" operator="lessThan">
      <formula>$C$4</formula>
    </cfRule>
  </conditionalFormatting>
  <conditionalFormatting sqref="CD29">
    <cfRule type="cellIs" dxfId="5812" priority="2499" operator="lessThan">
      <formula>$C$4</formula>
    </cfRule>
  </conditionalFormatting>
  <conditionalFormatting sqref="CD30">
    <cfRule type="cellIs" dxfId="5811" priority="2500" operator="lessThan">
      <formula>$C$4</formula>
    </cfRule>
  </conditionalFormatting>
  <conditionalFormatting sqref="CD31">
    <cfRule type="cellIs" dxfId="5810" priority="2501" operator="lessThan">
      <formula>$C$4</formula>
    </cfRule>
  </conditionalFormatting>
  <conditionalFormatting sqref="CD32">
    <cfRule type="cellIs" dxfId="5809" priority="2502" operator="lessThan">
      <formula>$C$4</formula>
    </cfRule>
  </conditionalFormatting>
  <conditionalFormatting sqref="CD33">
    <cfRule type="cellIs" dxfId="5808" priority="2503" operator="lessThan">
      <formula>$C$4</formula>
    </cfRule>
  </conditionalFormatting>
  <conditionalFormatting sqref="CD34">
    <cfRule type="cellIs" dxfId="5807" priority="2504" operator="lessThan">
      <formula>$C$4</formula>
    </cfRule>
  </conditionalFormatting>
  <conditionalFormatting sqref="CD35">
    <cfRule type="cellIs" dxfId="5806" priority="2505" operator="lessThan">
      <formula>$C$4</formula>
    </cfRule>
  </conditionalFormatting>
  <conditionalFormatting sqref="CD36">
    <cfRule type="cellIs" dxfId="5805" priority="2506" operator="lessThan">
      <formula>$C$4</formula>
    </cfRule>
  </conditionalFormatting>
  <conditionalFormatting sqref="CD37">
    <cfRule type="cellIs" dxfId="5804" priority="2507" operator="lessThan">
      <formula>$C$4</formula>
    </cfRule>
  </conditionalFormatting>
  <conditionalFormatting sqref="CD38">
    <cfRule type="cellIs" dxfId="5803" priority="2508" operator="lessThan">
      <formula>$C$4</formula>
    </cfRule>
  </conditionalFormatting>
  <conditionalFormatting sqref="CD39">
    <cfRule type="cellIs" dxfId="5802" priority="2509" operator="lessThan">
      <formula>$C$4</formula>
    </cfRule>
  </conditionalFormatting>
  <conditionalFormatting sqref="CD40">
    <cfRule type="cellIs" dxfId="5801" priority="2510" operator="lessThan">
      <formula>$C$4</formula>
    </cfRule>
  </conditionalFormatting>
  <conditionalFormatting sqref="CD41">
    <cfRule type="cellIs" dxfId="5800" priority="2511" operator="lessThan">
      <formula>$C$4</formula>
    </cfRule>
  </conditionalFormatting>
  <conditionalFormatting sqref="CD42">
    <cfRule type="cellIs" dxfId="5799" priority="2512" operator="lessThan">
      <formula>$C$4</formula>
    </cfRule>
  </conditionalFormatting>
  <conditionalFormatting sqref="CD43">
    <cfRule type="cellIs" dxfId="5798" priority="2513" operator="lessThan">
      <formula>$C$4</formula>
    </cfRule>
  </conditionalFormatting>
  <conditionalFormatting sqref="CD44">
    <cfRule type="cellIs" dxfId="5797" priority="2514" operator="lessThan">
      <formula>$C$4</formula>
    </cfRule>
  </conditionalFormatting>
  <conditionalFormatting sqref="CD45">
    <cfRule type="cellIs" dxfId="5796" priority="2515" operator="lessThan">
      <formula>$C$4</formula>
    </cfRule>
  </conditionalFormatting>
  <conditionalFormatting sqref="CD46">
    <cfRule type="cellIs" dxfId="5795" priority="2516" operator="lessThan">
      <formula>$C$4</formula>
    </cfRule>
  </conditionalFormatting>
  <conditionalFormatting sqref="CD47">
    <cfRule type="cellIs" dxfId="5794" priority="2517" operator="lessThan">
      <formula>$C$4</formula>
    </cfRule>
  </conditionalFormatting>
  <conditionalFormatting sqref="CD48">
    <cfRule type="cellIs" dxfId="5793" priority="2518" operator="lessThan">
      <formula>$C$4</formula>
    </cfRule>
  </conditionalFormatting>
  <conditionalFormatting sqref="CD49">
    <cfRule type="cellIs" dxfId="5792" priority="2519" operator="lessThan">
      <formula>$C$4</formula>
    </cfRule>
  </conditionalFormatting>
  <conditionalFormatting sqref="CD50">
    <cfRule type="cellIs" dxfId="5791" priority="2520" operator="lessThan">
      <formula>$C$4</formula>
    </cfRule>
  </conditionalFormatting>
  <conditionalFormatting sqref="CE11">
    <cfRule type="cellIs" dxfId="5790" priority="2521" operator="lessThan">
      <formula>$C$4</formula>
    </cfRule>
  </conditionalFormatting>
  <conditionalFormatting sqref="CE12">
    <cfRule type="cellIs" dxfId="5789" priority="2522" operator="lessThan">
      <formula>$C$4</formula>
    </cfRule>
  </conditionalFormatting>
  <conditionalFormatting sqref="CE13">
    <cfRule type="cellIs" dxfId="5788" priority="2523" operator="lessThan">
      <formula>$C$4</formula>
    </cfRule>
  </conditionalFormatting>
  <conditionalFormatting sqref="CE14">
    <cfRule type="cellIs" dxfId="5787" priority="2524" operator="lessThan">
      <formula>$C$4</formula>
    </cfRule>
  </conditionalFormatting>
  <conditionalFormatting sqref="CE15">
    <cfRule type="cellIs" dxfId="5786" priority="2525" operator="lessThan">
      <formula>$C$4</formula>
    </cfRule>
  </conditionalFormatting>
  <conditionalFormatting sqref="CE16">
    <cfRule type="cellIs" dxfId="5785" priority="2526" operator="lessThan">
      <formula>$C$4</formula>
    </cfRule>
  </conditionalFormatting>
  <conditionalFormatting sqref="CE17">
    <cfRule type="cellIs" dxfId="5784" priority="2527" operator="lessThan">
      <formula>$C$4</formula>
    </cfRule>
  </conditionalFormatting>
  <conditionalFormatting sqref="CE18">
    <cfRule type="cellIs" dxfId="5783" priority="2528" operator="lessThan">
      <formula>$C$4</formula>
    </cfRule>
  </conditionalFormatting>
  <conditionalFormatting sqref="CE19">
    <cfRule type="cellIs" dxfId="5782" priority="2529" operator="lessThan">
      <formula>$C$4</formula>
    </cfRule>
  </conditionalFormatting>
  <conditionalFormatting sqref="CE20">
    <cfRule type="cellIs" dxfId="5781" priority="2530" operator="lessThan">
      <formula>$C$4</formula>
    </cfRule>
  </conditionalFormatting>
  <conditionalFormatting sqref="CE21">
    <cfRule type="cellIs" dxfId="5780" priority="2531" operator="lessThan">
      <formula>$C$4</formula>
    </cfRule>
  </conditionalFormatting>
  <conditionalFormatting sqref="CE22">
    <cfRule type="cellIs" dxfId="5779" priority="2532" operator="lessThan">
      <formula>$C$4</formula>
    </cfRule>
  </conditionalFormatting>
  <conditionalFormatting sqref="CE23">
    <cfRule type="cellIs" dxfId="5778" priority="2533" operator="lessThan">
      <formula>$C$4</formula>
    </cfRule>
  </conditionalFormatting>
  <conditionalFormatting sqref="CE24">
    <cfRule type="cellIs" dxfId="5777" priority="2534" operator="lessThan">
      <formula>$C$4</formula>
    </cfRule>
  </conditionalFormatting>
  <conditionalFormatting sqref="CE25">
    <cfRule type="cellIs" dxfId="5776" priority="2535" operator="lessThan">
      <formula>$C$4</formula>
    </cfRule>
  </conditionalFormatting>
  <conditionalFormatting sqref="CE26">
    <cfRule type="cellIs" dxfId="5775" priority="2536" operator="lessThan">
      <formula>$C$4</formula>
    </cfRule>
  </conditionalFormatting>
  <conditionalFormatting sqref="CE27">
    <cfRule type="cellIs" dxfId="5774" priority="2537" operator="lessThan">
      <formula>$C$4</formula>
    </cfRule>
  </conditionalFormatting>
  <conditionalFormatting sqref="CE28">
    <cfRule type="cellIs" dxfId="5773" priority="2538" operator="lessThan">
      <formula>$C$4</formula>
    </cfRule>
  </conditionalFormatting>
  <conditionalFormatting sqref="CE29">
    <cfRule type="cellIs" dxfId="5772" priority="2539" operator="lessThan">
      <formula>$C$4</formula>
    </cfRule>
  </conditionalFormatting>
  <conditionalFormatting sqref="CE30">
    <cfRule type="cellIs" dxfId="5771" priority="2540" operator="lessThan">
      <formula>$C$4</formula>
    </cfRule>
  </conditionalFormatting>
  <conditionalFormatting sqref="CE31">
    <cfRule type="cellIs" dxfId="5770" priority="2541" operator="lessThan">
      <formula>$C$4</formula>
    </cfRule>
  </conditionalFormatting>
  <conditionalFormatting sqref="CE32">
    <cfRule type="cellIs" dxfId="5769" priority="2542" operator="lessThan">
      <formula>$C$4</formula>
    </cfRule>
  </conditionalFormatting>
  <conditionalFormatting sqref="CE33">
    <cfRule type="cellIs" dxfId="5768" priority="2543" operator="lessThan">
      <formula>$C$4</formula>
    </cfRule>
  </conditionalFormatting>
  <conditionalFormatting sqref="CE34">
    <cfRule type="cellIs" dxfId="5767" priority="2544" operator="lessThan">
      <formula>$C$4</formula>
    </cfRule>
  </conditionalFormatting>
  <conditionalFormatting sqref="CE35">
    <cfRule type="cellIs" dxfId="5766" priority="2545" operator="lessThan">
      <formula>$C$4</formula>
    </cfRule>
  </conditionalFormatting>
  <conditionalFormatting sqref="CE36">
    <cfRule type="cellIs" dxfId="5765" priority="2546" operator="lessThan">
      <formula>$C$4</formula>
    </cfRule>
  </conditionalFormatting>
  <conditionalFormatting sqref="CE37">
    <cfRule type="cellIs" dxfId="5764" priority="2547" operator="lessThan">
      <formula>$C$4</formula>
    </cfRule>
  </conditionalFormatting>
  <conditionalFormatting sqref="CE38">
    <cfRule type="cellIs" dxfId="5763" priority="2548" operator="lessThan">
      <formula>$C$4</formula>
    </cfRule>
  </conditionalFormatting>
  <conditionalFormatting sqref="CE39">
    <cfRule type="cellIs" dxfId="5762" priority="2549" operator="lessThan">
      <formula>$C$4</formula>
    </cfRule>
  </conditionalFormatting>
  <conditionalFormatting sqref="CE40">
    <cfRule type="cellIs" dxfId="5761" priority="2550" operator="lessThan">
      <formula>$C$4</formula>
    </cfRule>
  </conditionalFormatting>
  <conditionalFormatting sqref="CE41">
    <cfRule type="cellIs" dxfId="5760" priority="2551" operator="lessThan">
      <formula>$C$4</formula>
    </cfRule>
  </conditionalFormatting>
  <conditionalFormatting sqref="CE42">
    <cfRule type="cellIs" dxfId="5759" priority="2552" operator="lessThan">
      <formula>$C$4</formula>
    </cfRule>
  </conditionalFormatting>
  <conditionalFormatting sqref="CE43">
    <cfRule type="cellIs" dxfId="5758" priority="2553" operator="lessThan">
      <formula>$C$4</formula>
    </cfRule>
  </conditionalFormatting>
  <conditionalFormatting sqref="CE44">
    <cfRule type="cellIs" dxfId="5757" priority="2554" operator="lessThan">
      <formula>$C$4</formula>
    </cfRule>
  </conditionalFormatting>
  <conditionalFormatting sqref="CE45">
    <cfRule type="cellIs" dxfId="5756" priority="2555" operator="lessThan">
      <formula>$C$4</formula>
    </cfRule>
  </conditionalFormatting>
  <conditionalFormatting sqref="CE46">
    <cfRule type="cellIs" dxfId="5755" priority="2556" operator="lessThan">
      <formula>$C$4</formula>
    </cfRule>
  </conditionalFormatting>
  <conditionalFormatting sqref="CE47">
    <cfRule type="cellIs" dxfId="5754" priority="2557" operator="lessThan">
      <formula>$C$4</formula>
    </cfRule>
  </conditionalFormatting>
  <conditionalFormatting sqref="CE48">
    <cfRule type="cellIs" dxfId="5753" priority="2558" operator="lessThan">
      <formula>$C$4</formula>
    </cfRule>
  </conditionalFormatting>
  <conditionalFormatting sqref="CE49">
    <cfRule type="cellIs" dxfId="5752" priority="2559" operator="lessThan">
      <formula>$C$4</formula>
    </cfRule>
  </conditionalFormatting>
  <conditionalFormatting sqref="CE50">
    <cfRule type="cellIs" dxfId="5751" priority="2560" operator="lessThan">
      <formula>$C$4</formula>
    </cfRule>
  </conditionalFormatting>
  <conditionalFormatting sqref="CF11">
    <cfRule type="cellIs" dxfId="5750" priority="2561" operator="lessThan">
      <formula>$C$4</formula>
    </cfRule>
  </conditionalFormatting>
  <conditionalFormatting sqref="CF12">
    <cfRule type="cellIs" dxfId="5749" priority="2562" operator="lessThan">
      <formula>$C$4</formula>
    </cfRule>
  </conditionalFormatting>
  <conditionalFormatting sqref="CF13">
    <cfRule type="cellIs" dxfId="5748" priority="2563" operator="lessThan">
      <formula>$C$4</formula>
    </cfRule>
  </conditionalFormatting>
  <conditionalFormatting sqref="CF14">
    <cfRule type="cellIs" dxfId="5747" priority="2564" operator="lessThan">
      <formula>$C$4</formula>
    </cfRule>
  </conditionalFormatting>
  <conditionalFormatting sqref="CF15">
    <cfRule type="cellIs" dxfId="5746" priority="2565" operator="lessThan">
      <formula>$C$4</formula>
    </cfRule>
  </conditionalFormatting>
  <conditionalFormatting sqref="CF16">
    <cfRule type="cellIs" dxfId="5745" priority="2566" operator="lessThan">
      <formula>$C$4</formula>
    </cfRule>
  </conditionalFormatting>
  <conditionalFormatting sqref="CF17">
    <cfRule type="cellIs" dxfId="5744" priority="2567" operator="lessThan">
      <formula>$C$4</formula>
    </cfRule>
  </conditionalFormatting>
  <conditionalFormatting sqref="CF18">
    <cfRule type="cellIs" dxfId="5743" priority="2568" operator="lessThan">
      <formula>$C$4</formula>
    </cfRule>
  </conditionalFormatting>
  <conditionalFormatting sqref="CF19">
    <cfRule type="cellIs" dxfId="5742" priority="2569" operator="lessThan">
      <formula>$C$4</formula>
    </cfRule>
  </conditionalFormatting>
  <conditionalFormatting sqref="CF20">
    <cfRule type="cellIs" dxfId="5741" priority="2570" operator="lessThan">
      <formula>$C$4</formula>
    </cfRule>
  </conditionalFormatting>
  <conditionalFormatting sqref="CF21">
    <cfRule type="cellIs" dxfId="5740" priority="2571" operator="lessThan">
      <formula>$C$4</formula>
    </cfRule>
  </conditionalFormatting>
  <conditionalFormatting sqref="CF22">
    <cfRule type="cellIs" dxfId="5739" priority="2572" operator="lessThan">
      <formula>$C$4</formula>
    </cfRule>
  </conditionalFormatting>
  <conditionalFormatting sqref="CF23">
    <cfRule type="cellIs" dxfId="5738" priority="2573" operator="lessThan">
      <formula>$C$4</formula>
    </cfRule>
  </conditionalFormatting>
  <conditionalFormatting sqref="CF24">
    <cfRule type="cellIs" dxfId="5737" priority="2574" operator="lessThan">
      <formula>$C$4</formula>
    </cfRule>
  </conditionalFormatting>
  <conditionalFormatting sqref="CF25">
    <cfRule type="cellIs" dxfId="5736" priority="2575" operator="lessThan">
      <formula>$C$4</formula>
    </cfRule>
  </conditionalFormatting>
  <conditionalFormatting sqref="CF26">
    <cfRule type="cellIs" dxfId="5735" priority="2576" operator="lessThan">
      <formula>$C$4</formula>
    </cfRule>
  </conditionalFormatting>
  <conditionalFormatting sqref="CF27">
    <cfRule type="cellIs" dxfId="5734" priority="2577" operator="lessThan">
      <formula>$C$4</formula>
    </cfRule>
  </conditionalFormatting>
  <conditionalFormatting sqref="CF28">
    <cfRule type="cellIs" dxfId="5733" priority="2578" operator="lessThan">
      <formula>$C$4</formula>
    </cfRule>
  </conditionalFormatting>
  <conditionalFormatting sqref="CF29">
    <cfRule type="cellIs" dxfId="5732" priority="2579" operator="lessThan">
      <formula>$C$4</formula>
    </cfRule>
  </conditionalFormatting>
  <conditionalFormatting sqref="CF30">
    <cfRule type="cellIs" dxfId="5731" priority="2580" operator="lessThan">
      <formula>$C$4</formula>
    </cfRule>
  </conditionalFormatting>
  <conditionalFormatting sqref="CF31">
    <cfRule type="cellIs" dxfId="5730" priority="2581" operator="lessThan">
      <formula>$C$4</formula>
    </cfRule>
  </conditionalFormatting>
  <conditionalFormatting sqref="CF32">
    <cfRule type="cellIs" dxfId="5729" priority="2582" operator="lessThan">
      <formula>$C$4</formula>
    </cfRule>
  </conditionalFormatting>
  <conditionalFormatting sqref="CF33">
    <cfRule type="cellIs" dxfId="5728" priority="2583" operator="lessThan">
      <formula>$C$4</formula>
    </cfRule>
  </conditionalFormatting>
  <conditionalFormatting sqref="CF34">
    <cfRule type="cellIs" dxfId="5727" priority="2584" operator="lessThan">
      <formula>$C$4</formula>
    </cfRule>
  </conditionalFormatting>
  <conditionalFormatting sqref="CF35">
    <cfRule type="cellIs" dxfId="5726" priority="2585" operator="lessThan">
      <formula>$C$4</formula>
    </cfRule>
  </conditionalFormatting>
  <conditionalFormatting sqref="CF36">
    <cfRule type="cellIs" dxfId="5725" priority="2586" operator="lessThan">
      <formula>$C$4</formula>
    </cfRule>
  </conditionalFormatting>
  <conditionalFormatting sqref="CF37">
    <cfRule type="cellIs" dxfId="5724" priority="2587" operator="lessThan">
      <formula>$C$4</formula>
    </cfRule>
  </conditionalFormatting>
  <conditionalFormatting sqref="CF38">
    <cfRule type="cellIs" dxfId="5723" priority="2588" operator="lessThan">
      <formula>$C$4</formula>
    </cfRule>
  </conditionalFormatting>
  <conditionalFormatting sqref="CF39">
    <cfRule type="cellIs" dxfId="5722" priority="2589" operator="lessThan">
      <formula>$C$4</formula>
    </cfRule>
  </conditionalFormatting>
  <conditionalFormatting sqref="CF40">
    <cfRule type="cellIs" dxfId="5721" priority="2590" operator="lessThan">
      <formula>$C$4</formula>
    </cfRule>
  </conditionalFormatting>
  <conditionalFormatting sqref="CF41">
    <cfRule type="cellIs" dxfId="5720" priority="2591" operator="lessThan">
      <formula>$C$4</formula>
    </cfRule>
  </conditionalFormatting>
  <conditionalFormatting sqref="CF42">
    <cfRule type="cellIs" dxfId="5719" priority="2592" operator="lessThan">
      <formula>$C$4</formula>
    </cfRule>
  </conditionalFormatting>
  <conditionalFormatting sqref="CF43">
    <cfRule type="cellIs" dxfId="5718" priority="2593" operator="lessThan">
      <formula>$C$4</formula>
    </cfRule>
  </conditionalFormatting>
  <conditionalFormatting sqref="CF44">
    <cfRule type="cellIs" dxfId="5717" priority="2594" operator="lessThan">
      <formula>$C$4</formula>
    </cfRule>
  </conditionalFormatting>
  <conditionalFormatting sqref="CF45">
    <cfRule type="cellIs" dxfId="5716" priority="2595" operator="lessThan">
      <formula>$C$4</formula>
    </cfRule>
  </conditionalFormatting>
  <conditionalFormatting sqref="CF46">
    <cfRule type="cellIs" dxfId="5715" priority="2596" operator="lessThan">
      <formula>$C$4</formula>
    </cfRule>
  </conditionalFormatting>
  <conditionalFormatting sqref="CF47">
    <cfRule type="cellIs" dxfId="5714" priority="2597" operator="lessThan">
      <formula>$C$4</formula>
    </cfRule>
  </conditionalFormatting>
  <conditionalFormatting sqref="CF48">
    <cfRule type="cellIs" dxfId="5713" priority="2598" operator="lessThan">
      <formula>$C$4</formula>
    </cfRule>
  </conditionalFormatting>
  <conditionalFormatting sqref="CF49">
    <cfRule type="cellIs" dxfId="5712" priority="2599" operator="lessThan">
      <formula>$C$4</formula>
    </cfRule>
  </conditionalFormatting>
  <conditionalFormatting sqref="CF50">
    <cfRule type="cellIs" dxfId="5711" priority="2600" operator="lessThan">
      <formula>$C$4</formula>
    </cfRule>
  </conditionalFormatting>
  <conditionalFormatting sqref="CG11">
    <cfRule type="cellIs" dxfId="5710" priority="2601" operator="lessThan">
      <formula>$C$4</formula>
    </cfRule>
  </conditionalFormatting>
  <conditionalFormatting sqref="CG12">
    <cfRule type="cellIs" dxfId="5709" priority="2602" operator="lessThan">
      <formula>$C$4</formula>
    </cfRule>
  </conditionalFormatting>
  <conditionalFormatting sqref="CG13">
    <cfRule type="cellIs" dxfId="5708" priority="2603" operator="lessThan">
      <formula>$C$4</formula>
    </cfRule>
  </conditionalFormatting>
  <conditionalFormatting sqref="CG14">
    <cfRule type="cellIs" dxfId="5707" priority="2604" operator="lessThan">
      <formula>$C$4</formula>
    </cfRule>
  </conditionalFormatting>
  <conditionalFormatting sqref="CG15">
    <cfRule type="cellIs" dxfId="5706" priority="2605" operator="lessThan">
      <formula>$C$4</formula>
    </cfRule>
  </conditionalFormatting>
  <conditionalFormatting sqref="CG16">
    <cfRule type="cellIs" dxfId="5705" priority="2606" operator="lessThan">
      <formula>$C$4</formula>
    </cfRule>
  </conditionalFormatting>
  <conditionalFormatting sqref="CG17">
    <cfRule type="cellIs" dxfId="5704" priority="2607" operator="lessThan">
      <formula>$C$4</formula>
    </cfRule>
  </conditionalFormatting>
  <conditionalFormatting sqref="CG18">
    <cfRule type="cellIs" dxfId="5703" priority="2608" operator="lessThan">
      <formula>$C$4</formula>
    </cfRule>
  </conditionalFormatting>
  <conditionalFormatting sqref="CG19">
    <cfRule type="cellIs" dxfId="5702" priority="2609" operator="lessThan">
      <formula>$C$4</formula>
    </cfRule>
  </conditionalFormatting>
  <conditionalFormatting sqref="CG20">
    <cfRule type="cellIs" dxfId="5701" priority="2610" operator="lessThan">
      <formula>$C$4</formula>
    </cfRule>
  </conditionalFormatting>
  <conditionalFormatting sqref="CG21">
    <cfRule type="cellIs" dxfId="5700" priority="2611" operator="lessThan">
      <formula>$C$4</formula>
    </cfRule>
  </conditionalFormatting>
  <conditionalFormatting sqref="CG22">
    <cfRule type="cellIs" dxfId="5699" priority="2612" operator="lessThan">
      <formula>$C$4</formula>
    </cfRule>
  </conditionalFormatting>
  <conditionalFormatting sqref="CG23">
    <cfRule type="cellIs" dxfId="5698" priority="2613" operator="lessThan">
      <formula>$C$4</formula>
    </cfRule>
  </conditionalFormatting>
  <conditionalFormatting sqref="CG24">
    <cfRule type="cellIs" dxfId="5697" priority="2614" operator="lessThan">
      <formula>$C$4</formula>
    </cfRule>
  </conditionalFormatting>
  <conditionalFormatting sqref="CG25">
    <cfRule type="cellIs" dxfId="5696" priority="2615" operator="lessThan">
      <formula>$C$4</formula>
    </cfRule>
  </conditionalFormatting>
  <conditionalFormatting sqref="CG26">
    <cfRule type="cellIs" dxfId="5695" priority="2616" operator="lessThan">
      <formula>$C$4</formula>
    </cfRule>
  </conditionalFormatting>
  <conditionalFormatting sqref="CG27">
    <cfRule type="cellIs" dxfId="5694" priority="2617" operator="lessThan">
      <formula>$C$4</formula>
    </cfRule>
  </conditionalFormatting>
  <conditionalFormatting sqref="CG28">
    <cfRule type="cellIs" dxfId="5693" priority="2618" operator="lessThan">
      <formula>$C$4</formula>
    </cfRule>
  </conditionalFormatting>
  <conditionalFormatting sqref="CG29">
    <cfRule type="cellIs" dxfId="5692" priority="2619" operator="lessThan">
      <formula>$C$4</formula>
    </cfRule>
  </conditionalFormatting>
  <conditionalFormatting sqref="CG30">
    <cfRule type="cellIs" dxfId="5691" priority="2620" operator="lessThan">
      <formula>$C$4</formula>
    </cfRule>
  </conditionalFormatting>
  <conditionalFormatting sqref="CG31">
    <cfRule type="cellIs" dxfId="5690" priority="2621" operator="lessThan">
      <formula>$C$4</formula>
    </cfRule>
  </conditionalFormatting>
  <conditionalFormatting sqref="CG32">
    <cfRule type="cellIs" dxfId="5689" priority="2622" operator="lessThan">
      <formula>$C$4</formula>
    </cfRule>
  </conditionalFormatting>
  <conditionalFormatting sqref="CG33">
    <cfRule type="cellIs" dxfId="5688" priority="2623" operator="lessThan">
      <formula>$C$4</formula>
    </cfRule>
  </conditionalFormatting>
  <conditionalFormatting sqref="CG34">
    <cfRule type="cellIs" dxfId="5687" priority="2624" operator="lessThan">
      <formula>$C$4</formula>
    </cfRule>
  </conditionalFormatting>
  <conditionalFormatting sqref="CG35">
    <cfRule type="cellIs" dxfId="5686" priority="2625" operator="lessThan">
      <formula>$C$4</formula>
    </cfRule>
  </conditionalFormatting>
  <conditionalFormatting sqref="CG36">
    <cfRule type="cellIs" dxfId="5685" priority="2626" operator="lessThan">
      <formula>$C$4</formula>
    </cfRule>
  </conditionalFormatting>
  <conditionalFormatting sqref="CG37">
    <cfRule type="cellIs" dxfId="5684" priority="2627" operator="lessThan">
      <formula>$C$4</formula>
    </cfRule>
  </conditionalFormatting>
  <conditionalFormatting sqref="CG38">
    <cfRule type="cellIs" dxfId="5683" priority="2628" operator="lessThan">
      <formula>$C$4</formula>
    </cfRule>
  </conditionalFormatting>
  <conditionalFormatting sqref="CG39">
    <cfRule type="cellIs" dxfId="5682" priority="2629" operator="lessThan">
      <formula>$C$4</formula>
    </cfRule>
  </conditionalFormatting>
  <conditionalFormatting sqref="CG40">
    <cfRule type="cellIs" dxfId="5681" priority="2630" operator="lessThan">
      <formula>$C$4</formula>
    </cfRule>
  </conditionalFormatting>
  <conditionalFormatting sqref="CG41">
    <cfRule type="cellIs" dxfId="5680" priority="2631" operator="lessThan">
      <formula>$C$4</formula>
    </cfRule>
  </conditionalFormatting>
  <conditionalFormatting sqref="CG42">
    <cfRule type="cellIs" dxfId="5679" priority="2632" operator="lessThan">
      <formula>$C$4</formula>
    </cfRule>
  </conditionalFormatting>
  <conditionalFormatting sqref="CG43">
    <cfRule type="cellIs" dxfId="5678" priority="2633" operator="lessThan">
      <formula>$C$4</formula>
    </cfRule>
  </conditionalFormatting>
  <conditionalFormatting sqref="CG44">
    <cfRule type="cellIs" dxfId="5677" priority="2634" operator="lessThan">
      <formula>$C$4</formula>
    </cfRule>
  </conditionalFormatting>
  <conditionalFormatting sqref="CG45">
    <cfRule type="cellIs" dxfId="5676" priority="2635" operator="lessThan">
      <formula>$C$4</formula>
    </cfRule>
  </conditionalFormatting>
  <conditionalFormatting sqref="CG46">
    <cfRule type="cellIs" dxfId="5675" priority="2636" operator="lessThan">
      <formula>$C$4</formula>
    </cfRule>
  </conditionalFormatting>
  <conditionalFormatting sqref="CG47">
    <cfRule type="cellIs" dxfId="5674" priority="2637" operator="lessThan">
      <formula>$C$4</formula>
    </cfRule>
  </conditionalFormatting>
  <conditionalFormatting sqref="CG48">
    <cfRule type="cellIs" dxfId="5673" priority="2638" operator="lessThan">
      <formula>$C$4</formula>
    </cfRule>
  </conditionalFormatting>
  <conditionalFormatting sqref="CG49">
    <cfRule type="cellIs" dxfId="5672" priority="2639" operator="lessThan">
      <formula>$C$4</formula>
    </cfRule>
  </conditionalFormatting>
  <conditionalFormatting sqref="CG50">
    <cfRule type="cellIs" dxfId="5671" priority="2640" operator="lessThan">
      <formula>$C$4</formula>
    </cfRule>
  </conditionalFormatting>
  <conditionalFormatting sqref="CH11">
    <cfRule type="cellIs" dxfId="5670" priority="2641" operator="greaterThan">
      <formula>$BJ$2+15</formula>
    </cfRule>
  </conditionalFormatting>
  <conditionalFormatting sqref="CH12">
    <cfRule type="cellIs" dxfId="5669" priority="2642" operator="greaterThan">
      <formula>$BJ$2+15</formula>
    </cfRule>
  </conditionalFormatting>
  <conditionalFormatting sqref="CH13">
    <cfRule type="cellIs" dxfId="5668" priority="2643" operator="greaterThan">
      <formula>$BJ$2+15</formula>
    </cfRule>
  </conditionalFormatting>
  <conditionalFormatting sqref="CH14">
    <cfRule type="cellIs" dxfId="5667" priority="2644" operator="greaterThan">
      <formula>$BJ$2+15</formula>
    </cfRule>
  </conditionalFormatting>
  <conditionalFormatting sqref="CH15">
    <cfRule type="cellIs" dxfId="5666" priority="2645" operator="greaterThan">
      <formula>$BJ$2+15</formula>
    </cfRule>
  </conditionalFormatting>
  <conditionalFormatting sqref="CH16">
    <cfRule type="cellIs" dxfId="5665" priority="2646" operator="greaterThan">
      <formula>$BJ$2+15</formula>
    </cfRule>
  </conditionalFormatting>
  <conditionalFormatting sqref="CH17">
    <cfRule type="cellIs" dxfId="5664" priority="2647" operator="greaterThan">
      <formula>$BJ$2+15</formula>
    </cfRule>
  </conditionalFormatting>
  <conditionalFormatting sqref="CH18">
    <cfRule type="cellIs" dxfId="5663" priority="2648" operator="greaterThan">
      <formula>$BJ$2+15</formula>
    </cfRule>
  </conditionalFormatting>
  <conditionalFormatting sqref="CH19">
    <cfRule type="cellIs" dxfId="5662" priority="2649" operator="greaterThan">
      <formula>$BJ$2+15</formula>
    </cfRule>
  </conditionalFormatting>
  <conditionalFormatting sqref="CH20">
    <cfRule type="cellIs" dxfId="5661" priority="2650" operator="greaterThan">
      <formula>$BJ$2+15</formula>
    </cfRule>
  </conditionalFormatting>
  <conditionalFormatting sqref="CH21">
    <cfRule type="cellIs" dxfId="5660" priority="2651" operator="greaterThan">
      <formula>$BJ$2+15</formula>
    </cfRule>
  </conditionalFormatting>
  <conditionalFormatting sqref="CH22">
    <cfRule type="cellIs" dxfId="5659" priority="2652" operator="greaterThan">
      <formula>$BJ$2+15</formula>
    </cfRule>
  </conditionalFormatting>
  <conditionalFormatting sqref="CH23">
    <cfRule type="cellIs" dxfId="5658" priority="2653" operator="greaterThan">
      <formula>$BJ$2+15</formula>
    </cfRule>
  </conditionalFormatting>
  <conditionalFormatting sqref="CH24">
    <cfRule type="cellIs" dxfId="5657" priority="2654" operator="greaterThan">
      <formula>$BJ$2+15</formula>
    </cfRule>
  </conditionalFormatting>
  <conditionalFormatting sqref="CH25">
    <cfRule type="cellIs" dxfId="5656" priority="2655" operator="greaterThan">
      <formula>$BJ$2+15</formula>
    </cfRule>
  </conditionalFormatting>
  <conditionalFormatting sqref="CH26">
    <cfRule type="cellIs" dxfId="5655" priority="2656" operator="greaterThan">
      <formula>$BJ$2+15</formula>
    </cfRule>
  </conditionalFormatting>
  <conditionalFormatting sqref="CH27">
    <cfRule type="cellIs" dxfId="5654" priority="2657" operator="greaterThan">
      <formula>$BJ$2+15</formula>
    </cfRule>
  </conditionalFormatting>
  <conditionalFormatting sqref="CH28">
    <cfRule type="cellIs" dxfId="5653" priority="2658" operator="greaterThan">
      <formula>$BJ$2+15</formula>
    </cfRule>
  </conditionalFormatting>
  <conditionalFormatting sqref="CH29">
    <cfRule type="cellIs" dxfId="5652" priority="2659" operator="greaterThan">
      <formula>$BJ$2+15</formula>
    </cfRule>
  </conditionalFormatting>
  <conditionalFormatting sqref="CH30">
    <cfRule type="cellIs" dxfId="5651" priority="2660" operator="greaterThan">
      <formula>$BJ$2+15</formula>
    </cfRule>
  </conditionalFormatting>
  <conditionalFormatting sqref="CH31">
    <cfRule type="cellIs" dxfId="5650" priority="2661" operator="greaterThan">
      <formula>$BJ$2+15</formula>
    </cfRule>
  </conditionalFormatting>
  <conditionalFormatting sqref="CH32">
    <cfRule type="cellIs" dxfId="5649" priority="2662" operator="greaterThan">
      <formula>$BJ$2+15</formula>
    </cfRule>
  </conditionalFormatting>
  <conditionalFormatting sqref="CH33">
    <cfRule type="cellIs" dxfId="5648" priority="2663" operator="greaterThan">
      <formula>$BJ$2+15</formula>
    </cfRule>
  </conditionalFormatting>
  <conditionalFormatting sqref="CH34">
    <cfRule type="cellIs" dxfId="5647" priority="2664" operator="greaterThan">
      <formula>$BJ$2+15</formula>
    </cfRule>
  </conditionalFormatting>
  <conditionalFormatting sqref="CH35">
    <cfRule type="cellIs" dxfId="5646" priority="2665" operator="greaterThan">
      <formula>$BJ$2+15</formula>
    </cfRule>
  </conditionalFormatting>
  <conditionalFormatting sqref="CH36">
    <cfRule type="cellIs" dxfId="5645" priority="2666" operator="greaterThan">
      <formula>$BJ$2+15</formula>
    </cfRule>
  </conditionalFormatting>
  <conditionalFormatting sqref="CH37">
    <cfRule type="cellIs" dxfId="5644" priority="2667" operator="greaterThan">
      <formula>$BJ$2+15</formula>
    </cfRule>
  </conditionalFormatting>
  <conditionalFormatting sqref="CH38">
    <cfRule type="cellIs" dxfId="5643" priority="2668" operator="greaterThan">
      <formula>$BJ$2+15</formula>
    </cfRule>
  </conditionalFormatting>
  <conditionalFormatting sqref="CH39">
    <cfRule type="cellIs" dxfId="5642" priority="2669" operator="greaterThan">
      <formula>$BJ$2+15</formula>
    </cfRule>
  </conditionalFormatting>
  <conditionalFormatting sqref="CH40">
    <cfRule type="cellIs" dxfId="5641" priority="2670" operator="greaterThan">
      <formula>$BJ$2+15</formula>
    </cfRule>
  </conditionalFormatting>
  <conditionalFormatting sqref="CH41">
    <cfRule type="cellIs" dxfId="5640" priority="2671" operator="greaterThan">
      <formula>$BJ$2+15</formula>
    </cfRule>
  </conditionalFormatting>
  <conditionalFormatting sqref="CH42">
    <cfRule type="cellIs" dxfId="5639" priority="2672" operator="greaterThan">
      <formula>$BJ$2+15</formula>
    </cfRule>
  </conditionalFormatting>
  <conditionalFormatting sqref="CH43">
    <cfRule type="cellIs" dxfId="5638" priority="2673" operator="greaterThan">
      <formula>$BJ$2+15</formula>
    </cfRule>
  </conditionalFormatting>
  <conditionalFormatting sqref="CH44">
    <cfRule type="cellIs" dxfId="5637" priority="2674" operator="greaterThan">
      <formula>$BJ$2+15</formula>
    </cfRule>
  </conditionalFormatting>
  <conditionalFormatting sqref="CH45">
    <cfRule type="cellIs" dxfId="5636" priority="2675" operator="greaterThan">
      <formula>$BJ$2+15</formula>
    </cfRule>
  </conditionalFormatting>
  <conditionalFormatting sqref="CH46">
    <cfRule type="cellIs" dxfId="5635" priority="2676" operator="greaterThan">
      <formula>$BJ$2+15</formula>
    </cfRule>
  </conditionalFormatting>
  <conditionalFormatting sqref="CH47">
    <cfRule type="cellIs" dxfId="5634" priority="2677" operator="greaterThan">
      <formula>$BJ$2+15</formula>
    </cfRule>
  </conditionalFormatting>
  <conditionalFormatting sqref="CH48">
    <cfRule type="cellIs" dxfId="5633" priority="2678" operator="greaterThan">
      <formula>$BJ$2+15</formula>
    </cfRule>
  </conditionalFormatting>
  <conditionalFormatting sqref="CH49">
    <cfRule type="cellIs" dxfId="5632" priority="2679" operator="greaterThan">
      <formula>$BJ$2+15</formula>
    </cfRule>
  </conditionalFormatting>
  <conditionalFormatting sqref="CH50">
    <cfRule type="cellIs" dxfId="5631" priority="2680" operator="greaterThan">
      <formula>$BJ$2+15</formula>
    </cfRule>
  </conditionalFormatting>
  <conditionalFormatting sqref="S11">
    <cfRule type="cellIs" dxfId="5630" priority="2681" operator="lessThan">
      <formula>$C$4</formula>
    </cfRule>
  </conditionalFormatting>
  <conditionalFormatting sqref="S12">
    <cfRule type="cellIs" dxfId="5629" priority="2682" operator="lessThan">
      <formula>$C$4</formula>
    </cfRule>
  </conditionalFormatting>
  <conditionalFormatting sqref="S13">
    <cfRule type="cellIs" dxfId="5628" priority="2683" operator="lessThan">
      <formula>$C$4</formula>
    </cfRule>
  </conditionalFormatting>
  <conditionalFormatting sqref="S14">
    <cfRule type="cellIs" dxfId="5627" priority="2684" operator="lessThan">
      <formula>$C$4</formula>
    </cfRule>
  </conditionalFormatting>
  <conditionalFormatting sqref="S15">
    <cfRule type="cellIs" dxfId="5626" priority="2685" operator="lessThan">
      <formula>$C$4</formula>
    </cfRule>
  </conditionalFormatting>
  <conditionalFormatting sqref="S16">
    <cfRule type="cellIs" dxfId="5625" priority="2686" operator="lessThan">
      <formula>$C$4</formula>
    </cfRule>
  </conditionalFormatting>
  <conditionalFormatting sqref="S17">
    <cfRule type="cellIs" dxfId="5624" priority="2687" operator="lessThan">
      <formula>$C$4</formula>
    </cfRule>
  </conditionalFormatting>
  <conditionalFormatting sqref="S18">
    <cfRule type="cellIs" dxfId="5623" priority="2688" operator="lessThan">
      <formula>$C$4</formula>
    </cfRule>
  </conditionalFormatting>
  <conditionalFormatting sqref="S19">
    <cfRule type="cellIs" dxfId="5622" priority="2689" operator="lessThan">
      <formula>$C$4</formula>
    </cfRule>
  </conditionalFormatting>
  <conditionalFormatting sqref="S20">
    <cfRule type="cellIs" dxfId="5621" priority="2690" operator="lessThan">
      <formula>$C$4</formula>
    </cfRule>
  </conditionalFormatting>
  <conditionalFormatting sqref="S21">
    <cfRule type="cellIs" dxfId="5620" priority="2691" operator="lessThan">
      <formula>$C$4</formula>
    </cfRule>
  </conditionalFormatting>
  <conditionalFormatting sqref="S22">
    <cfRule type="cellIs" dxfId="5619" priority="2692" operator="lessThan">
      <formula>$C$4</formula>
    </cfRule>
  </conditionalFormatting>
  <conditionalFormatting sqref="S23">
    <cfRule type="cellIs" dxfId="5618" priority="2693" operator="lessThan">
      <formula>$C$4</formula>
    </cfRule>
  </conditionalFormatting>
  <conditionalFormatting sqref="S24">
    <cfRule type="cellIs" dxfId="5617" priority="2694" operator="lessThan">
      <formula>$C$4</formula>
    </cfRule>
  </conditionalFormatting>
  <conditionalFormatting sqref="S25">
    <cfRule type="cellIs" dxfId="5616" priority="2695" operator="lessThan">
      <formula>$C$4</formula>
    </cfRule>
  </conditionalFormatting>
  <conditionalFormatting sqref="S26">
    <cfRule type="cellIs" dxfId="5615" priority="2696" operator="lessThan">
      <formula>$C$4</formula>
    </cfRule>
  </conditionalFormatting>
  <conditionalFormatting sqref="S27">
    <cfRule type="cellIs" dxfId="5614" priority="2697" operator="lessThan">
      <formula>$C$4</formula>
    </cfRule>
  </conditionalFormatting>
  <conditionalFormatting sqref="S28">
    <cfRule type="cellIs" dxfId="5613" priority="2698" operator="lessThan">
      <formula>$C$4</formula>
    </cfRule>
  </conditionalFormatting>
  <conditionalFormatting sqref="S29">
    <cfRule type="cellIs" dxfId="5612" priority="2699" operator="lessThan">
      <formula>$C$4</formula>
    </cfRule>
  </conditionalFormatting>
  <conditionalFormatting sqref="S30">
    <cfRule type="cellIs" dxfId="5611" priority="2700" operator="lessThan">
      <formula>$C$4</formula>
    </cfRule>
  </conditionalFormatting>
  <conditionalFormatting sqref="S31">
    <cfRule type="cellIs" dxfId="5610" priority="2701" operator="lessThan">
      <formula>$C$4</formula>
    </cfRule>
  </conditionalFormatting>
  <conditionalFormatting sqref="S32">
    <cfRule type="cellIs" dxfId="5609" priority="2702" operator="lessThan">
      <formula>$C$4</formula>
    </cfRule>
  </conditionalFormatting>
  <conditionalFormatting sqref="S33">
    <cfRule type="cellIs" dxfId="5608" priority="2703" operator="lessThan">
      <formula>$C$4</formula>
    </cfRule>
  </conditionalFormatting>
  <conditionalFormatting sqref="S34">
    <cfRule type="cellIs" dxfId="5607" priority="2704" operator="lessThan">
      <formula>$C$4</formula>
    </cfRule>
  </conditionalFormatting>
  <conditionalFormatting sqref="S35">
    <cfRule type="cellIs" dxfId="5606" priority="2705" operator="lessThan">
      <formula>$C$4</formula>
    </cfRule>
  </conditionalFormatting>
  <conditionalFormatting sqref="S36">
    <cfRule type="cellIs" dxfId="5605" priority="2706" operator="lessThan">
      <formula>$C$4</formula>
    </cfRule>
  </conditionalFormatting>
  <conditionalFormatting sqref="S37">
    <cfRule type="cellIs" dxfId="5604" priority="2707" operator="lessThan">
      <formula>$C$4</formula>
    </cfRule>
  </conditionalFormatting>
  <conditionalFormatting sqref="S38">
    <cfRule type="cellIs" dxfId="5603" priority="2708" operator="lessThan">
      <formula>$C$4</formula>
    </cfRule>
  </conditionalFormatting>
  <conditionalFormatting sqref="S39">
    <cfRule type="cellIs" dxfId="5602" priority="2709" operator="lessThan">
      <formula>$C$4</formula>
    </cfRule>
  </conditionalFormatting>
  <conditionalFormatting sqref="S40">
    <cfRule type="cellIs" dxfId="5601" priority="2710" operator="lessThan">
      <formula>$C$4</formula>
    </cfRule>
  </conditionalFormatting>
  <conditionalFormatting sqref="S41">
    <cfRule type="cellIs" dxfId="5600" priority="2711" operator="lessThan">
      <formula>$C$4</formula>
    </cfRule>
  </conditionalFormatting>
  <conditionalFormatting sqref="S42">
    <cfRule type="cellIs" dxfId="5599" priority="2712" operator="lessThan">
      <formula>$C$4</formula>
    </cfRule>
  </conditionalFormatting>
  <conditionalFormatting sqref="S43">
    <cfRule type="cellIs" dxfId="5598" priority="2713" operator="lessThan">
      <formula>$C$4</formula>
    </cfRule>
  </conditionalFormatting>
  <conditionalFormatting sqref="S44">
    <cfRule type="cellIs" dxfId="5597" priority="2714" operator="lessThan">
      <formula>$C$4</formula>
    </cfRule>
  </conditionalFormatting>
  <conditionalFormatting sqref="S45">
    <cfRule type="cellIs" dxfId="5596" priority="2715" operator="lessThan">
      <formula>$C$4</formula>
    </cfRule>
  </conditionalFormatting>
  <conditionalFormatting sqref="S46">
    <cfRule type="cellIs" dxfId="5595" priority="2716" operator="lessThan">
      <formula>$C$4</formula>
    </cfRule>
  </conditionalFormatting>
  <conditionalFormatting sqref="S47">
    <cfRule type="cellIs" dxfId="5594" priority="2717" operator="lessThan">
      <formula>$C$4</formula>
    </cfRule>
  </conditionalFormatting>
  <conditionalFormatting sqref="S48">
    <cfRule type="cellIs" dxfId="5593" priority="2718" operator="lessThan">
      <formula>$C$4</formula>
    </cfRule>
  </conditionalFormatting>
  <conditionalFormatting sqref="S49">
    <cfRule type="cellIs" dxfId="5592" priority="2719" operator="lessThan">
      <formula>$C$4</formula>
    </cfRule>
  </conditionalFormatting>
  <conditionalFormatting sqref="S50">
    <cfRule type="cellIs" dxfId="5591" priority="2720" operator="lessThan">
      <formula>$C$4</formula>
    </cfRule>
  </conditionalFormatting>
  <conditionalFormatting sqref="T11">
    <cfRule type="cellIs" dxfId="5590" priority="2721" operator="lessThan">
      <formula>$C$4</formula>
    </cfRule>
  </conditionalFormatting>
  <conditionalFormatting sqref="T12">
    <cfRule type="cellIs" dxfId="5589" priority="2722" operator="lessThan">
      <formula>$C$4</formula>
    </cfRule>
  </conditionalFormatting>
  <conditionalFormatting sqref="T13">
    <cfRule type="cellIs" dxfId="5588" priority="2723" operator="lessThan">
      <formula>$C$4</formula>
    </cfRule>
  </conditionalFormatting>
  <conditionalFormatting sqref="T14">
    <cfRule type="cellIs" dxfId="5587" priority="2724" operator="lessThan">
      <formula>$C$4</formula>
    </cfRule>
  </conditionalFormatting>
  <conditionalFormatting sqref="T15">
    <cfRule type="cellIs" dxfId="5586" priority="2725" operator="lessThan">
      <formula>$C$4</formula>
    </cfRule>
  </conditionalFormatting>
  <conditionalFormatting sqref="T16">
    <cfRule type="cellIs" dxfId="5585" priority="2726" operator="lessThan">
      <formula>$C$4</formula>
    </cfRule>
  </conditionalFormatting>
  <conditionalFormatting sqref="T17">
    <cfRule type="cellIs" dxfId="5584" priority="2727" operator="lessThan">
      <formula>$C$4</formula>
    </cfRule>
  </conditionalFormatting>
  <conditionalFormatting sqref="T18">
    <cfRule type="cellIs" dxfId="5583" priority="2728" operator="lessThan">
      <formula>$C$4</formula>
    </cfRule>
  </conditionalFormatting>
  <conditionalFormatting sqref="T19">
    <cfRule type="cellIs" dxfId="5582" priority="2729" operator="lessThan">
      <formula>$C$4</formula>
    </cfRule>
  </conditionalFormatting>
  <conditionalFormatting sqref="T20">
    <cfRule type="cellIs" dxfId="5581" priority="2730" operator="lessThan">
      <formula>$C$4</formula>
    </cfRule>
  </conditionalFormatting>
  <conditionalFormatting sqref="T21">
    <cfRule type="cellIs" dxfId="5580" priority="2731" operator="lessThan">
      <formula>$C$4</formula>
    </cfRule>
  </conditionalFormatting>
  <conditionalFormatting sqref="T22">
    <cfRule type="cellIs" dxfId="5579" priority="2732" operator="lessThan">
      <formula>$C$4</formula>
    </cfRule>
  </conditionalFormatting>
  <conditionalFormatting sqref="T23">
    <cfRule type="cellIs" dxfId="5578" priority="2733" operator="lessThan">
      <formula>$C$4</formula>
    </cfRule>
  </conditionalFormatting>
  <conditionalFormatting sqref="T24">
    <cfRule type="cellIs" dxfId="5577" priority="2734" operator="lessThan">
      <formula>$C$4</formula>
    </cfRule>
  </conditionalFormatting>
  <conditionalFormatting sqref="T25">
    <cfRule type="cellIs" dxfId="5576" priority="2735" operator="lessThan">
      <formula>$C$4</formula>
    </cfRule>
  </conditionalFormatting>
  <conditionalFormatting sqref="T26">
    <cfRule type="cellIs" dxfId="5575" priority="2736" operator="lessThan">
      <formula>$C$4</formula>
    </cfRule>
  </conditionalFormatting>
  <conditionalFormatting sqref="T27">
    <cfRule type="cellIs" dxfId="5574" priority="2737" operator="lessThan">
      <formula>$C$4</formula>
    </cfRule>
  </conditionalFormatting>
  <conditionalFormatting sqref="T28">
    <cfRule type="cellIs" dxfId="5573" priority="2738" operator="lessThan">
      <formula>$C$4</formula>
    </cfRule>
  </conditionalFormatting>
  <conditionalFormatting sqref="T29">
    <cfRule type="cellIs" dxfId="5572" priority="2739" operator="lessThan">
      <formula>$C$4</formula>
    </cfRule>
  </conditionalFormatting>
  <conditionalFormatting sqref="T30">
    <cfRule type="cellIs" dxfId="5571" priority="2740" operator="lessThan">
      <formula>$C$4</formula>
    </cfRule>
  </conditionalFormatting>
  <conditionalFormatting sqref="T31">
    <cfRule type="cellIs" dxfId="5570" priority="2741" operator="lessThan">
      <formula>$C$4</formula>
    </cfRule>
  </conditionalFormatting>
  <conditionalFormatting sqref="T32">
    <cfRule type="cellIs" dxfId="5569" priority="2742" operator="lessThan">
      <formula>$C$4</formula>
    </cfRule>
  </conditionalFormatting>
  <conditionalFormatting sqref="T33">
    <cfRule type="cellIs" dxfId="5568" priority="2743" operator="lessThan">
      <formula>$C$4</formula>
    </cfRule>
  </conditionalFormatting>
  <conditionalFormatting sqref="T34">
    <cfRule type="cellIs" dxfId="5567" priority="2744" operator="lessThan">
      <formula>$C$4</formula>
    </cfRule>
  </conditionalFormatting>
  <conditionalFormatting sqref="T35">
    <cfRule type="cellIs" dxfId="5566" priority="2745" operator="lessThan">
      <formula>$C$4</formula>
    </cfRule>
  </conditionalFormatting>
  <conditionalFormatting sqref="T36">
    <cfRule type="cellIs" dxfId="5565" priority="2746" operator="lessThan">
      <formula>$C$4</formula>
    </cfRule>
  </conditionalFormatting>
  <conditionalFormatting sqref="T37">
    <cfRule type="cellIs" dxfId="5564" priority="2747" operator="lessThan">
      <formula>$C$4</formula>
    </cfRule>
  </conditionalFormatting>
  <conditionalFormatting sqref="T38">
    <cfRule type="cellIs" dxfId="5563" priority="2748" operator="lessThan">
      <formula>$C$4</formula>
    </cfRule>
  </conditionalFormatting>
  <conditionalFormatting sqref="T39">
    <cfRule type="cellIs" dxfId="5562" priority="2749" operator="lessThan">
      <formula>$C$4</formula>
    </cfRule>
  </conditionalFormatting>
  <conditionalFormatting sqref="T40">
    <cfRule type="cellIs" dxfId="5561" priority="2750" operator="lessThan">
      <formula>$C$4</formula>
    </cfRule>
  </conditionalFormatting>
  <conditionalFormatting sqref="T41">
    <cfRule type="cellIs" dxfId="5560" priority="2751" operator="lessThan">
      <formula>$C$4</formula>
    </cfRule>
  </conditionalFormatting>
  <conditionalFormatting sqref="T42">
    <cfRule type="cellIs" dxfId="5559" priority="2752" operator="lessThan">
      <formula>$C$4</formula>
    </cfRule>
  </conditionalFormatting>
  <conditionalFormatting sqref="T43">
    <cfRule type="cellIs" dxfId="5558" priority="2753" operator="lessThan">
      <formula>$C$4</formula>
    </cfRule>
  </conditionalFormatting>
  <conditionalFormatting sqref="T44">
    <cfRule type="cellIs" dxfId="5557" priority="2754" operator="lessThan">
      <formula>$C$4</formula>
    </cfRule>
  </conditionalFormatting>
  <conditionalFormatting sqref="T45">
    <cfRule type="cellIs" dxfId="5556" priority="2755" operator="lessThan">
      <formula>$C$4</formula>
    </cfRule>
  </conditionalFormatting>
  <conditionalFormatting sqref="T46">
    <cfRule type="cellIs" dxfId="5555" priority="2756" operator="lessThan">
      <formula>$C$4</formula>
    </cfRule>
  </conditionalFormatting>
  <conditionalFormatting sqref="T47">
    <cfRule type="cellIs" dxfId="5554" priority="2757" operator="lessThan">
      <formula>$C$4</formula>
    </cfRule>
  </conditionalFormatting>
  <conditionalFormatting sqref="T48">
    <cfRule type="cellIs" dxfId="5553" priority="2758" operator="lessThan">
      <formula>$C$4</formula>
    </cfRule>
  </conditionalFormatting>
  <conditionalFormatting sqref="T49">
    <cfRule type="cellIs" dxfId="5552" priority="2759" operator="lessThan">
      <formula>$C$4</formula>
    </cfRule>
  </conditionalFormatting>
  <conditionalFormatting sqref="T50">
    <cfRule type="cellIs" dxfId="5551" priority="2760" operator="lessThan">
      <formula>$C$4</formula>
    </cfRule>
  </conditionalFormatting>
  <conditionalFormatting sqref="V11">
    <cfRule type="cellIs" dxfId="5550" priority="2761" operator="lessThan">
      <formula>$C$4</formula>
    </cfRule>
  </conditionalFormatting>
  <conditionalFormatting sqref="V12">
    <cfRule type="cellIs" dxfId="5549" priority="2762" operator="lessThan">
      <formula>$C$4</formula>
    </cfRule>
  </conditionalFormatting>
  <conditionalFormatting sqref="V13">
    <cfRule type="cellIs" dxfId="5548" priority="2763" operator="lessThan">
      <formula>$C$4</formula>
    </cfRule>
  </conditionalFormatting>
  <conditionalFormatting sqref="V14">
    <cfRule type="cellIs" dxfId="5547" priority="2764" operator="lessThan">
      <formula>$C$4</formula>
    </cfRule>
  </conditionalFormatting>
  <conditionalFormatting sqref="V15">
    <cfRule type="cellIs" dxfId="5546" priority="2765" operator="lessThan">
      <formula>$C$4</formula>
    </cfRule>
  </conditionalFormatting>
  <conditionalFormatting sqref="V16">
    <cfRule type="cellIs" dxfId="5545" priority="2766" operator="lessThan">
      <formula>$C$4</formula>
    </cfRule>
  </conditionalFormatting>
  <conditionalFormatting sqref="V17">
    <cfRule type="cellIs" dxfId="5544" priority="2767" operator="lessThan">
      <formula>$C$4</formula>
    </cfRule>
  </conditionalFormatting>
  <conditionalFormatting sqref="V18">
    <cfRule type="cellIs" dxfId="5543" priority="2768" operator="lessThan">
      <formula>$C$4</formula>
    </cfRule>
  </conditionalFormatting>
  <conditionalFormatting sqref="V19">
    <cfRule type="cellIs" dxfId="5542" priority="2769" operator="lessThan">
      <formula>$C$4</formula>
    </cfRule>
  </conditionalFormatting>
  <conditionalFormatting sqref="V20">
    <cfRule type="cellIs" dxfId="5541" priority="2770" operator="lessThan">
      <formula>$C$4</formula>
    </cfRule>
  </conditionalFormatting>
  <conditionalFormatting sqref="V21">
    <cfRule type="cellIs" dxfId="5540" priority="2771" operator="lessThan">
      <formula>$C$4</formula>
    </cfRule>
  </conditionalFormatting>
  <conditionalFormatting sqref="V22">
    <cfRule type="cellIs" dxfId="5539" priority="2772" operator="lessThan">
      <formula>$C$4</formula>
    </cfRule>
  </conditionalFormatting>
  <conditionalFormatting sqref="V23">
    <cfRule type="cellIs" dxfId="5538" priority="2773" operator="lessThan">
      <formula>$C$4</formula>
    </cfRule>
  </conditionalFormatting>
  <conditionalFormatting sqref="V24">
    <cfRule type="cellIs" dxfId="5537" priority="2774" operator="lessThan">
      <formula>$C$4</formula>
    </cfRule>
  </conditionalFormatting>
  <conditionalFormatting sqref="V25">
    <cfRule type="cellIs" dxfId="5536" priority="2775" operator="lessThan">
      <formula>$C$4</formula>
    </cfRule>
  </conditionalFormatting>
  <conditionalFormatting sqref="V26">
    <cfRule type="cellIs" dxfId="5535" priority="2776" operator="lessThan">
      <formula>$C$4</formula>
    </cfRule>
  </conditionalFormatting>
  <conditionalFormatting sqref="V27">
    <cfRule type="cellIs" dxfId="5534" priority="2777" operator="lessThan">
      <formula>$C$4</formula>
    </cfRule>
  </conditionalFormatting>
  <conditionalFormatting sqref="V28">
    <cfRule type="cellIs" dxfId="5533" priority="2778" operator="lessThan">
      <formula>$C$4</formula>
    </cfRule>
  </conditionalFormatting>
  <conditionalFormatting sqref="V29">
    <cfRule type="cellIs" dxfId="5532" priority="2779" operator="lessThan">
      <formula>$C$4</formula>
    </cfRule>
  </conditionalFormatting>
  <conditionalFormatting sqref="V30">
    <cfRule type="cellIs" dxfId="5531" priority="2780" operator="lessThan">
      <formula>$C$4</formula>
    </cfRule>
  </conditionalFormatting>
  <conditionalFormatting sqref="V31">
    <cfRule type="cellIs" dxfId="5530" priority="2781" operator="lessThan">
      <formula>$C$4</formula>
    </cfRule>
  </conditionalFormatting>
  <conditionalFormatting sqref="V32">
    <cfRule type="cellIs" dxfId="5529" priority="2782" operator="lessThan">
      <formula>$C$4</formula>
    </cfRule>
  </conditionalFormatting>
  <conditionalFormatting sqref="V33">
    <cfRule type="cellIs" dxfId="5528" priority="2783" operator="lessThan">
      <formula>$C$4</formula>
    </cfRule>
  </conditionalFormatting>
  <conditionalFormatting sqref="V34">
    <cfRule type="cellIs" dxfId="5527" priority="2784" operator="lessThan">
      <formula>$C$4</formula>
    </cfRule>
  </conditionalFormatting>
  <conditionalFormatting sqref="V35">
    <cfRule type="cellIs" dxfId="5526" priority="2785" operator="lessThan">
      <formula>$C$4</formula>
    </cfRule>
  </conditionalFormatting>
  <conditionalFormatting sqref="V36">
    <cfRule type="cellIs" dxfId="5525" priority="2786" operator="lessThan">
      <formula>$C$4</formula>
    </cfRule>
  </conditionalFormatting>
  <conditionalFormatting sqref="V37">
    <cfRule type="cellIs" dxfId="5524" priority="2787" operator="lessThan">
      <formula>$C$4</formula>
    </cfRule>
  </conditionalFormatting>
  <conditionalFormatting sqref="V38">
    <cfRule type="cellIs" dxfId="5523" priority="2788" operator="lessThan">
      <formula>$C$4</formula>
    </cfRule>
  </conditionalFormatting>
  <conditionalFormatting sqref="V39">
    <cfRule type="cellIs" dxfId="5522" priority="2789" operator="lessThan">
      <formula>$C$4</formula>
    </cfRule>
  </conditionalFormatting>
  <conditionalFormatting sqref="V40">
    <cfRule type="cellIs" dxfId="5521" priority="2790" operator="lessThan">
      <formula>$C$4</formula>
    </cfRule>
  </conditionalFormatting>
  <conditionalFormatting sqref="V41">
    <cfRule type="cellIs" dxfId="5520" priority="2791" operator="lessThan">
      <formula>$C$4</formula>
    </cfRule>
  </conditionalFormatting>
  <conditionalFormatting sqref="V42">
    <cfRule type="cellIs" dxfId="5519" priority="2792" operator="lessThan">
      <formula>$C$4</formula>
    </cfRule>
  </conditionalFormatting>
  <conditionalFormatting sqref="V43">
    <cfRule type="cellIs" dxfId="5518" priority="2793" operator="lessThan">
      <formula>$C$4</formula>
    </cfRule>
  </conditionalFormatting>
  <conditionalFormatting sqref="V44">
    <cfRule type="cellIs" dxfId="5517" priority="2794" operator="lessThan">
      <formula>$C$4</formula>
    </cfRule>
  </conditionalFormatting>
  <conditionalFormatting sqref="V45">
    <cfRule type="cellIs" dxfId="5516" priority="2795" operator="lessThan">
      <formula>$C$4</formula>
    </cfRule>
  </conditionalFormatting>
  <conditionalFormatting sqref="V46">
    <cfRule type="cellIs" dxfId="5515" priority="2796" operator="lessThan">
      <formula>$C$4</formula>
    </cfRule>
  </conditionalFormatting>
  <conditionalFormatting sqref="V47">
    <cfRule type="cellIs" dxfId="5514" priority="2797" operator="lessThan">
      <formula>$C$4</formula>
    </cfRule>
  </conditionalFormatting>
  <conditionalFormatting sqref="V48">
    <cfRule type="cellIs" dxfId="5513" priority="2798" operator="lessThan">
      <formula>$C$4</formula>
    </cfRule>
  </conditionalFormatting>
  <conditionalFormatting sqref="V49">
    <cfRule type="cellIs" dxfId="5512" priority="2799" operator="lessThan">
      <formula>$C$4</formula>
    </cfRule>
  </conditionalFormatting>
  <conditionalFormatting sqref="V50">
    <cfRule type="cellIs" dxfId="5511" priority="2800" operator="lessThan">
      <formula>$C$4</formula>
    </cfRule>
  </conditionalFormatting>
  <conditionalFormatting sqref="W11">
    <cfRule type="cellIs" dxfId="5510" priority="2801" operator="lessThan">
      <formula>$C$4</formula>
    </cfRule>
  </conditionalFormatting>
  <conditionalFormatting sqref="W12">
    <cfRule type="cellIs" dxfId="5509" priority="2802" operator="lessThan">
      <formula>$C$4</formula>
    </cfRule>
  </conditionalFormatting>
  <conditionalFormatting sqref="W13">
    <cfRule type="cellIs" dxfId="5508" priority="2803" operator="lessThan">
      <formula>$C$4</formula>
    </cfRule>
  </conditionalFormatting>
  <conditionalFormatting sqref="W14">
    <cfRule type="cellIs" dxfId="5507" priority="2804" operator="lessThan">
      <formula>$C$4</formula>
    </cfRule>
  </conditionalFormatting>
  <conditionalFormatting sqref="W15">
    <cfRule type="cellIs" dxfId="5506" priority="2805" operator="lessThan">
      <formula>$C$4</formula>
    </cfRule>
  </conditionalFormatting>
  <conditionalFormatting sqref="W16">
    <cfRule type="cellIs" dxfId="5505" priority="2806" operator="lessThan">
      <formula>$C$4</formula>
    </cfRule>
  </conditionalFormatting>
  <conditionalFormatting sqref="W17">
    <cfRule type="cellIs" dxfId="5504" priority="2807" operator="lessThan">
      <formula>$C$4</formula>
    </cfRule>
  </conditionalFormatting>
  <conditionalFormatting sqref="W18">
    <cfRule type="cellIs" dxfId="5503" priority="2808" operator="lessThan">
      <formula>$C$4</formula>
    </cfRule>
  </conditionalFormatting>
  <conditionalFormatting sqref="W19">
    <cfRule type="cellIs" dxfId="5502" priority="2809" operator="lessThan">
      <formula>$C$4</formula>
    </cfRule>
  </conditionalFormatting>
  <conditionalFormatting sqref="W20">
    <cfRule type="cellIs" dxfId="5501" priority="2810" operator="lessThan">
      <formula>$C$4</formula>
    </cfRule>
  </conditionalFormatting>
  <conditionalFormatting sqref="W21">
    <cfRule type="cellIs" dxfId="5500" priority="2811" operator="lessThan">
      <formula>$C$4</formula>
    </cfRule>
  </conditionalFormatting>
  <conditionalFormatting sqref="W22">
    <cfRule type="cellIs" dxfId="5499" priority="2812" operator="lessThan">
      <formula>$C$4</formula>
    </cfRule>
  </conditionalFormatting>
  <conditionalFormatting sqref="W23">
    <cfRule type="cellIs" dxfId="5498" priority="2813" operator="lessThan">
      <formula>$C$4</formula>
    </cfRule>
  </conditionalFormatting>
  <conditionalFormatting sqref="W24">
    <cfRule type="cellIs" dxfId="5497" priority="2814" operator="lessThan">
      <formula>$C$4</formula>
    </cfRule>
  </conditionalFormatting>
  <conditionalFormatting sqref="W25">
    <cfRule type="cellIs" dxfId="5496" priority="2815" operator="lessThan">
      <formula>$C$4</formula>
    </cfRule>
  </conditionalFormatting>
  <conditionalFormatting sqref="W26">
    <cfRule type="cellIs" dxfId="5495" priority="2816" operator="lessThan">
      <formula>$C$4</formula>
    </cfRule>
  </conditionalFormatting>
  <conditionalFormatting sqref="W27">
    <cfRule type="cellIs" dxfId="5494" priority="2817" operator="lessThan">
      <formula>$C$4</formula>
    </cfRule>
  </conditionalFormatting>
  <conditionalFormatting sqref="W28">
    <cfRule type="cellIs" dxfId="5493" priority="2818" operator="lessThan">
      <formula>$C$4</formula>
    </cfRule>
  </conditionalFormatting>
  <conditionalFormatting sqref="W29">
    <cfRule type="cellIs" dxfId="5492" priority="2819" operator="lessThan">
      <formula>$C$4</formula>
    </cfRule>
  </conditionalFormatting>
  <conditionalFormatting sqref="W30">
    <cfRule type="cellIs" dxfId="5491" priority="2820" operator="lessThan">
      <formula>$C$4</formula>
    </cfRule>
  </conditionalFormatting>
  <conditionalFormatting sqref="W31">
    <cfRule type="cellIs" dxfId="5490" priority="2821" operator="lessThan">
      <formula>$C$4</formula>
    </cfRule>
  </conditionalFormatting>
  <conditionalFormatting sqref="W32">
    <cfRule type="cellIs" dxfId="5489" priority="2822" operator="lessThan">
      <formula>$C$4</formula>
    </cfRule>
  </conditionalFormatting>
  <conditionalFormatting sqref="W33">
    <cfRule type="cellIs" dxfId="5488" priority="2823" operator="lessThan">
      <formula>$C$4</formula>
    </cfRule>
  </conditionalFormatting>
  <conditionalFormatting sqref="W34">
    <cfRule type="cellIs" dxfId="5487" priority="2824" operator="lessThan">
      <formula>$C$4</formula>
    </cfRule>
  </conditionalFormatting>
  <conditionalFormatting sqref="W35">
    <cfRule type="cellIs" dxfId="5486" priority="2825" operator="lessThan">
      <formula>$C$4</formula>
    </cfRule>
  </conditionalFormatting>
  <conditionalFormatting sqref="W36">
    <cfRule type="cellIs" dxfId="5485" priority="2826" operator="lessThan">
      <formula>$C$4</formula>
    </cfRule>
  </conditionalFormatting>
  <conditionalFormatting sqref="W37">
    <cfRule type="cellIs" dxfId="5484" priority="2827" operator="lessThan">
      <formula>$C$4</formula>
    </cfRule>
  </conditionalFormatting>
  <conditionalFormatting sqref="W38">
    <cfRule type="cellIs" dxfId="5483" priority="2828" operator="lessThan">
      <formula>$C$4</formula>
    </cfRule>
  </conditionalFormatting>
  <conditionalFormatting sqref="W39">
    <cfRule type="cellIs" dxfId="5482" priority="2829" operator="lessThan">
      <formula>$C$4</formula>
    </cfRule>
  </conditionalFormatting>
  <conditionalFormatting sqref="W40">
    <cfRule type="cellIs" dxfId="5481" priority="2830" operator="lessThan">
      <formula>$C$4</formula>
    </cfRule>
  </conditionalFormatting>
  <conditionalFormatting sqref="W41">
    <cfRule type="cellIs" dxfId="5480" priority="2831" operator="lessThan">
      <formula>$C$4</formula>
    </cfRule>
  </conditionalFormatting>
  <conditionalFormatting sqref="W42">
    <cfRule type="cellIs" dxfId="5479" priority="2832" operator="lessThan">
      <formula>$C$4</formula>
    </cfRule>
  </conditionalFormatting>
  <conditionalFormatting sqref="W43">
    <cfRule type="cellIs" dxfId="5478" priority="2833" operator="lessThan">
      <formula>$C$4</formula>
    </cfRule>
  </conditionalFormatting>
  <conditionalFormatting sqref="W44">
    <cfRule type="cellIs" dxfId="5477" priority="2834" operator="lessThan">
      <formula>$C$4</formula>
    </cfRule>
  </conditionalFormatting>
  <conditionalFormatting sqref="W45">
    <cfRule type="cellIs" dxfId="5476" priority="2835" operator="lessThan">
      <formula>$C$4</formula>
    </cfRule>
  </conditionalFormatting>
  <conditionalFormatting sqref="W46">
    <cfRule type="cellIs" dxfId="5475" priority="2836" operator="lessThan">
      <formula>$C$4</formula>
    </cfRule>
  </conditionalFormatting>
  <conditionalFormatting sqref="W47">
    <cfRule type="cellIs" dxfId="5474" priority="2837" operator="lessThan">
      <formula>$C$4</formula>
    </cfRule>
  </conditionalFormatting>
  <conditionalFormatting sqref="W48">
    <cfRule type="cellIs" dxfId="5473" priority="2838" operator="lessThan">
      <formula>$C$4</formula>
    </cfRule>
  </conditionalFormatting>
  <conditionalFormatting sqref="W49">
    <cfRule type="cellIs" dxfId="5472" priority="2839" operator="lessThan">
      <formula>$C$4</formula>
    </cfRule>
  </conditionalFormatting>
  <conditionalFormatting sqref="W50">
    <cfRule type="cellIs" dxfId="5471" priority="2840" operator="lessThan">
      <formula>$C$4</formula>
    </cfRule>
  </conditionalFormatting>
  <conditionalFormatting sqref="CJ11:CJ40">
    <cfRule type="cellIs" dxfId="5470" priority="2841" operator="lessThan">
      <formula>$C$4</formula>
    </cfRule>
  </conditionalFormatting>
  <conditionalFormatting sqref="CJ41">
    <cfRule type="cellIs" dxfId="5469" priority="2871" operator="lessThan">
      <formula>$C$4</formula>
    </cfRule>
  </conditionalFormatting>
  <conditionalFormatting sqref="CJ42">
    <cfRule type="cellIs" dxfId="5468" priority="2872" operator="lessThan">
      <formula>$C$4</formula>
    </cfRule>
  </conditionalFormatting>
  <conditionalFormatting sqref="CJ43">
    <cfRule type="cellIs" dxfId="5467" priority="2873" operator="lessThan">
      <formula>$C$4</formula>
    </cfRule>
  </conditionalFormatting>
  <conditionalFormatting sqref="CJ44">
    <cfRule type="cellIs" dxfId="5466" priority="2874" operator="lessThan">
      <formula>$C$4</formula>
    </cfRule>
  </conditionalFormatting>
  <conditionalFormatting sqref="CJ45">
    <cfRule type="cellIs" dxfId="5465" priority="2875" operator="lessThan">
      <formula>$C$4</formula>
    </cfRule>
  </conditionalFormatting>
  <conditionalFormatting sqref="CJ46">
    <cfRule type="cellIs" dxfId="5464" priority="2876" operator="lessThan">
      <formula>$C$4</formula>
    </cfRule>
  </conditionalFormatting>
  <conditionalFormatting sqref="CJ47">
    <cfRule type="cellIs" dxfId="5463" priority="2877" operator="lessThan">
      <formula>$C$4</formula>
    </cfRule>
  </conditionalFormatting>
  <conditionalFormatting sqref="CJ48">
    <cfRule type="cellIs" dxfId="5462" priority="2878" operator="lessThan">
      <formula>$C$4</formula>
    </cfRule>
  </conditionalFormatting>
  <conditionalFormatting sqref="CJ49">
    <cfRule type="cellIs" dxfId="5461" priority="2879" operator="lessThan">
      <formula>$C$4</formula>
    </cfRule>
  </conditionalFormatting>
  <conditionalFormatting sqref="CJ50">
    <cfRule type="cellIs" dxfId="5460" priority="2880" operator="lessThan">
      <formula>$C$4</formula>
    </cfRule>
  </conditionalFormatting>
  <conditionalFormatting sqref="CN13">
    <cfRule type="cellIs" dxfId="5459" priority="2884" operator="lessThan">
      <formula>$C$4</formula>
    </cfRule>
  </conditionalFormatting>
  <conditionalFormatting sqref="CN14">
    <cfRule type="cellIs" dxfId="5458" priority="2885" operator="lessThan">
      <formula>$C$4</formula>
    </cfRule>
  </conditionalFormatting>
  <conditionalFormatting sqref="CN15">
    <cfRule type="cellIs" dxfId="5457" priority="2886" operator="lessThan">
      <formula>$C$4</formula>
    </cfRule>
  </conditionalFormatting>
  <conditionalFormatting sqref="CN16">
    <cfRule type="cellIs" dxfId="5456" priority="2887" operator="lessThan">
      <formula>$C$4</formula>
    </cfRule>
  </conditionalFormatting>
  <conditionalFormatting sqref="CN17">
    <cfRule type="cellIs" dxfId="5455" priority="2888" operator="lessThan">
      <formula>$C$4</formula>
    </cfRule>
  </conditionalFormatting>
  <conditionalFormatting sqref="CN18">
    <cfRule type="cellIs" dxfId="5454" priority="2889" operator="lessThan">
      <formula>$C$4</formula>
    </cfRule>
  </conditionalFormatting>
  <conditionalFormatting sqref="CN19">
    <cfRule type="cellIs" dxfId="5453" priority="2890" operator="lessThan">
      <formula>$C$4</formula>
    </cfRule>
  </conditionalFormatting>
  <dataValidations count="400">
    <dataValidation allowBlank="1" showInputMessage="1" showErrorMessage="1" sqref="U11"/>
    <dataValidation allowBlank="1" showInputMessage="1" showErrorMessage="1" sqref="U12"/>
    <dataValidation allowBlank="1" showInputMessage="1" showErrorMessage="1" sqref="U13"/>
    <dataValidation allowBlank="1" showInputMessage="1" showErrorMessage="1" sqref="U14"/>
    <dataValidation allowBlank="1" showInputMessage="1" showErrorMessage="1" sqref="U15"/>
    <dataValidation allowBlank="1" showInputMessage="1" showErrorMessage="1" sqref="U16"/>
    <dataValidation allowBlank="1" showInputMessage="1" showErrorMessage="1" sqref="U17"/>
    <dataValidation allowBlank="1" showInputMessage="1" showErrorMessage="1" sqref="U18"/>
    <dataValidation allowBlank="1" showInputMessage="1" showErrorMessage="1" sqref="U19"/>
    <dataValidation allowBlank="1" showInputMessage="1" showErrorMessage="1" sqref="U20"/>
    <dataValidation allowBlank="1" showInputMessage="1" showErrorMessage="1" sqref="U21"/>
    <dataValidation allowBlank="1" showInputMessage="1" showErrorMessage="1" sqref="U22"/>
    <dataValidation allowBlank="1" showInputMessage="1" showErrorMessage="1" sqref="U23"/>
    <dataValidation allowBlank="1" showInputMessage="1" showErrorMessage="1" sqref="U24"/>
    <dataValidation allowBlank="1" showInputMessage="1" showErrorMessage="1" sqref="U25"/>
    <dataValidation allowBlank="1" showInputMessage="1" showErrorMessage="1" sqref="U26"/>
    <dataValidation allowBlank="1" showInputMessage="1" showErrorMessage="1" sqref="U27"/>
    <dataValidation allowBlank="1" showInputMessage="1" showErrorMessage="1" sqref="U28"/>
    <dataValidation allowBlank="1" showInputMessage="1" showErrorMessage="1" sqref="U29"/>
    <dataValidation allowBlank="1" showInputMessage="1" showErrorMessage="1" sqref="U30"/>
    <dataValidation allowBlank="1" showInputMessage="1" showErrorMessage="1" sqref="U31"/>
    <dataValidation allowBlank="1" showInputMessage="1" showErrorMessage="1" sqref="U32"/>
    <dataValidation allowBlank="1" showInputMessage="1" showErrorMessage="1" sqref="U33"/>
    <dataValidation allowBlank="1" showInputMessage="1" showErrorMessage="1" sqref="U34"/>
    <dataValidation allowBlank="1" showInputMessage="1" showErrorMessage="1" sqref="U35"/>
    <dataValidation allowBlank="1" showInputMessage="1" showErrorMessage="1" sqref="U36"/>
    <dataValidation allowBlank="1" showInputMessage="1" showErrorMessage="1" sqref="U37"/>
    <dataValidation allowBlank="1" showInputMessage="1" showErrorMessage="1" sqref="U38"/>
    <dataValidation allowBlank="1" showInputMessage="1" showErrorMessage="1" sqref="U39"/>
    <dataValidation allowBlank="1" showInputMessage="1" showErrorMessage="1" sqref="U40"/>
    <dataValidation allowBlank="1" showInputMessage="1" showErrorMessage="1" sqref="U41"/>
    <dataValidation allowBlank="1" showInputMessage="1" showErrorMessage="1" sqref="U42"/>
    <dataValidation allowBlank="1" showInputMessage="1" showErrorMessage="1" sqref="U43"/>
    <dataValidation allowBlank="1" showInputMessage="1" showErrorMessage="1" sqref="U44"/>
    <dataValidation allowBlank="1" showInputMessage="1" showErrorMessage="1" sqref="U45"/>
    <dataValidation allowBlank="1" showInputMessage="1" showErrorMessage="1" sqref="U46"/>
    <dataValidation allowBlank="1" showInputMessage="1" showErrorMessage="1" sqref="U47"/>
    <dataValidation allowBlank="1" showInputMessage="1" showErrorMessage="1" sqref="U48"/>
    <dataValidation allowBlank="1" showInputMessage="1" showErrorMessage="1" sqref="U49"/>
    <dataValidation allowBlank="1" showInputMessage="1" showErrorMessage="1" sqref="U50"/>
    <dataValidation allowBlank="1" showInputMessage="1" showErrorMessage="1" sqref="X11"/>
    <dataValidation allowBlank="1" showInputMessage="1" showErrorMessage="1" sqref="X12"/>
    <dataValidation allowBlank="1" showInputMessage="1" showErrorMessage="1" sqref="X13"/>
    <dataValidation allowBlank="1" showInputMessage="1" showErrorMessage="1" sqref="X14"/>
    <dataValidation allowBlank="1" showInputMessage="1" showErrorMessage="1" sqref="X15"/>
    <dataValidation allowBlank="1" showInputMessage="1" showErrorMessage="1" sqref="X16"/>
    <dataValidation allowBlank="1" showInputMessage="1" showErrorMessage="1" sqref="X17"/>
    <dataValidation allowBlank="1" showInputMessage="1" showErrorMessage="1" sqref="X18"/>
    <dataValidation allowBlank="1" showInputMessage="1" showErrorMessage="1" sqref="X19"/>
    <dataValidation allowBlank="1" showInputMessage="1" showErrorMessage="1" sqref="X20"/>
    <dataValidation allowBlank="1" showInputMessage="1" showErrorMessage="1" sqref="X21"/>
    <dataValidation allowBlank="1" showInputMessage="1" showErrorMessage="1" sqref="X22"/>
    <dataValidation allowBlank="1" showInputMessage="1" showErrorMessage="1" sqref="X23"/>
    <dataValidation allowBlank="1" showInputMessage="1" showErrorMessage="1" sqref="X24"/>
    <dataValidation allowBlank="1" showInputMessage="1" showErrorMessage="1" sqref="X25"/>
    <dataValidation allowBlank="1" showInputMessage="1" showErrorMessage="1" sqref="X26"/>
    <dataValidation allowBlank="1" showInputMessage="1" showErrorMessage="1" sqref="X27"/>
    <dataValidation allowBlank="1" showInputMessage="1" showErrorMessage="1" sqref="X28"/>
    <dataValidation allowBlank="1" showInputMessage="1" showErrorMessage="1" sqref="X29"/>
    <dataValidation allowBlank="1" showInputMessage="1" showErrorMessage="1" sqref="X30"/>
    <dataValidation allowBlank="1" showInputMessage="1" showErrorMessage="1" sqref="X31"/>
    <dataValidation allowBlank="1" showInputMessage="1" showErrorMessage="1" sqref="X32"/>
    <dataValidation allowBlank="1" showInputMessage="1" showErrorMessage="1" sqref="X33"/>
    <dataValidation allowBlank="1" showInputMessage="1" showErrorMessage="1" sqref="X34"/>
    <dataValidation allowBlank="1" showInputMessage="1" showErrorMessage="1" sqref="X35"/>
    <dataValidation allowBlank="1" showInputMessage="1" showErrorMessage="1" sqref="X36"/>
    <dataValidation allowBlank="1" showInputMessage="1" showErrorMessage="1" sqref="X37"/>
    <dataValidation allowBlank="1" showInputMessage="1" showErrorMessage="1" sqref="X38"/>
    <dataValidation allowBlank="1" showInputMessage="1" showErrorMessage="1" sqref="X39"/>
    <dataValidation allowBlank="1" showInputMessage="1" showErrorMessage="1" sqref="X40"/>
    <dataValidation allowBlank="1" showInputMessage="1" showErrorMessage="1" sqref="X41"/>
    <dataValidation allowBlank="1" showInputMessage="1" showErrorMessage="1" sqref="X42"/>
    <dataValidation allowBlank="1" showInputMessage="1" showErrorMessage="1" sqref="X43"/>
    <dataValidation allowBlank="1" showInputMessage="1" showErrorMessage="1" sqref="X44"/>
    <dataValidation allowBlank="1" showInputMessage="1" showErrorMessage="1" sqref="X45"/>
    <dataValidation allowBlank="1" showInputMessage="1" showErrorMessage="1" sqref="X46"/>
    <dataValidation allowBlank="1" showInputMessage="1" showErrorMessage="1" sqref="X47"/>
    <dataValidation allowBlank="1" showInputMessage="1" showErrorMessage="1" sqref="X48"/>
    <dataValidation allowBlank="1" showInputMessage="1" showErrorMessage="1" sqref="X49"/>
    <dataValidation allowBlank="1" showInputMessage="1" showErrorMessage="1" sqref="X50"/>
    <dataValidation allowBlank="1" showInputMessage="1" showErrorMessage="1" sqref="AA11"/>
    <dataValidation allowBlank="1" showInputMessage="1" showErrorMessage="1" sqref="AA12"/>
    <dataValidation allowBlank="1" showInputMessage="1" showErrorMessage="1" sqref="AA13"/>
    <dataValidation allowBlank="1" showInputMessage="1" showErrorMessage="1" sqref="AA14"/>
    <dataValidation allowBlank="1" showInputMessage="1" showErrorMessage="1" sqref="AA15"/>
    <dataValidation allowBlank="1" showInputMessage="1" showErrorMessage="1" sqref="AA16"/>
    <dataValidation allowBlank="1" showInputMessage="1" showErrorMessage="1" sqref="AA17"/>
    <dataValidation allowBlank="1" showInputMessage="1" showErrorMessage="1" sqref="AA18"/>
    <dataValidation allowBlank="1" showInputMessage="1" showErrorMessage="1" sqref="AA19"/>
    <dataValidation allowBlank="1" showInputMessage="1" showErrorMessage="1" sqref="AA20"/>
    <dataValidation allowBlank="1" showInputMessage="1" showErrorMessage="1" sqref="AA21"/>
    <dataValidation allowBlank="1" showInputMessage="1" showErrorMessage="1" sqref="AA22"/>
    <dataValidation allowBlank="1" showInputMessage="1" showErrorMessage="1" sqref="AA23"/>
    <dataValidation allowBlank="1" showInputMessage="1" showErrorMessage="1" sqref="AA24"/>
    <dataValidation allowBlank="1" showInputMessage="1" showErrorMessage="1" sqref="AA25"/>
    <dataValidation allowBlank="1" showInputMessage="1" showErrorMessage="1" sqref="AA26"/>
    <dataValidation allowBlank="1" showInputMessage="1" showErrorMessage="1" sqref="AA27"/>
    <dataValidation allowBlank="1" showInputMessage="1" showErrorMessage="1" sqref="AA28"/>
    <dataValidation allowBlank="1" showInputMessage="1" showErrorMessage="1" sqref="AA29"/>
    <dataValidation allowBlank="1" showInputMessage="1" showErrorMessage="1" sqref="AA30"/>
    <dataValidation allowBlank="1" showInputMessage="1" showErrorMessage="1" sqref="AA31"/>
    <dataValidation allowBlank="1" showInputMessage="1" showErrorMessage="1" sqref="AA32"/>
    <dataValidation allowBlank="1" showInputMessage="1" showErrorMessage="1" sqref="AA33"/>
    <dataValidation allowBlank="1" showInputMessage="1" showErrorMessage="1" sqref="AA34"/>
    <dataValidation allowBlank="1" showInputMessage="1" showErrorMessage="1" sqref="AA35"/>
    <dataValidation allowBlank="1" showInputMessage="1" showErrorMessage="1" sqref="AA36"/>
    <dataValidation allowBlank="1" showInputMessage="1" showErrorMessage="1" sqref="AA37"/>
    <dataValidation allowBlank="1" showInputMessage="1" showErrorMessage="1" sqref="AA38"/>
    <dataValidation allowBlank="1" showInputMessage="1" showErrorMessage="1" sqref="AA39"/>
    <dataValidation allowBlank="1" showInputMessage="1" showErrorMessage="1" sqref="AA40"/>
    <dataValidation allowBlank="1" showInputMessage="1" showErrorMessage="1" sqref="AA41"/>
    <dataValidation allowBlank="1" showInputMessage="1" showErrorMessage="1" sqref="AA42"/>
    <dataValidation allowBlank="1" showInputMessage="1" showErrorMessage="1" sqref="AA43"/>
    <dataValidation allowBlank="1" showInputMessage="1" showErrorMessage="1" sqref="AA44"/>
    <dataValidation allowBlank="1" showInputMessage="1" showErrorMessage="1" sqref="AA45"/>
    <dataValidation allowBlank="1" showInputMessage="1" showErrorMessage="1" sqref="AA46"/>
    <dataValidation allowBlank="1" showInputMessage="1" showErrorMessage="1" sqref="AA47"/>
    <dataValidation allowBlank="1" showInputMessage="1" showErrorMessage="1" sqref="AA48"/>
    <dataValidation allowBlank="1" showInputMessage="1" showErrorMessage="1" sqref="AA49"/>
    <dataValidation allowBlank="1" showInputMessage="1" showErrorMessage="1" sqref="AA5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R11"/>
    <dataValidation allowBlank="1" showInputMessage="1" showErrorMessage="1" sqref="R12"/>
    <dataValidation allowBlank="1" showInputMessage="1" showErrorMessage="1" sqref="R13"/>
    <dataValidation allowBlank="1" showInputMessage="1" showErrorMessage="1" sqref="R14"/>
    <dataValidation allowBlank="1" showInputMessage="1" showErrorMessage="1" sqref="R15"/>
    <dataValidation allowBlank="1" showInputMessage="1" showErrorMessage="1" sqref="R16"/>
    <dataValidation allowBlank="1" showInputMessage="1" showErrorMessage="1" sqref="R17"/>
    <dataValidation allowBlank="1" showInputMessage="1" showErrorMessage="1" sqref="R18"/>
    <dataValidation allowBlank="1" showInputMessage="1" showErrorMessage="1" sqref="R19"/>
    <dataValidation allowBlank="1" showInputMessage="1" showErrorMessage="1" sqref="R20"/>
    <dataValidation allowBlank="1" showInputMessage="1" showErrorMessage="1" sqref="R21"/>
    <dataValidation allowBlank="1" showInputMessage="1" showErrorMessage="1" sqref="R22"/>
    <dataValidation allowBlank="1" showInputMessage="1" showErrorMessage="1" sqref="R23"/>
    <dataValidation allowBlank="1" showInputMessage="1" showErrorMessage="1" sqref="R24"/>
    <dataValidation allowBlank="1" showInputMessage="1" showErrorMessage="1" sqref="R25"/>
    <dataValidation allowBlank="1" showInputMessage="1" showErrorMessage="1" sqref="R26"/>
    <dataValidation allowBlank="1" showInputMessage="1" showErrorMessage="1" sqref="R27"/>
    <dataValidation allowBlank="1" showInputMessage="1" showErrorMessage="1" sqref="R28"/>
    <dataValidation allowBlank="1" showInputMessage="1" showErrorMessage="1" sqref="R29"/>
    <dataValidation allowBlank="1" showInputMessage="1" showErrorMessage="1" sqref="R30"/>
    <dataValidation allowBlank="1" showInputMessage="1" showErrorMessage="1" sqref="R31"/>
    <dataValidation allowBlank="1" showInputMessage="1" showErrorMessage="1" sqref="R32"/>
    <dataValidation allowBlank="1" showInputMessage="1" showErrorMessage="1" sqref="R33"/>
    <dataValidation allowBlank="1" showInputMessage="1" showErrorMessage="1" sqref="R34"/>
    <dataValidation allowBlank="1" showInputMessage="1" showErrorMessage="1" sqref="R35"/>
    <dataValidation allowBlank="1" showInputMessage="1" showErrorMessage="1" sqref="R36"/>
    <dataValidation allowBlank="1" showInputMessage="1" showErrorMessage="1" sqref="R37"/>
    <dataValidation allowBlank="1" showInputMessage="1" showErrorMessage="1" sqref="R38"/>
    <dataValidation allowBlank="1" showInputMessage="1" showErrorMessage="1" sqref="R39"/>
    <dataValidation allowBlank="1" showInputMessage="1" showErrorMessage="1" sqref="R40"/>
    <dataValidation allowBlank="1" showInputMessage="1" showErrorMessage="1" sqref="R41"/>
    <dataValidation allowBlank="1" showInputMessage="1" showErrorMessage="1" sqref="R42"/>
    <dataValidation allowBlank="1" showInputMessage="1" showErrorMessage="1" sqref="R43"/>
    <dataValidation allowBlank="1" showInputMessage="1" showErrorMessage="1" sqref="R44"/>
    <dataValidation allowBlank="1" showInputMessage="1" showErrorMessage="1" sqref="R45"/>
    <dataValidation allowBlank="1" showInputMessage="1" showErrorMessage="1" sqref="R46"/>
    <dataValidation allowBlank="1" showInputMessage="1" showErrorMessage="1" sqref="R47"/>
    <dataValidation allowBlank="1" showInputMessage="1" showErrorMessage="1" sqref="R48"/>
    <dataValidation allowBlank="1" showInputMessage="1" showErrorMessage="1" sqref="R49"/>
    <dataValidation allowBlank="1" showInputMessage="1" showErrorMessage="1" sqref="R50"/>
  </dataValidations>
  <pageMargins left="0.7" right="0.7" top="0.75" bottom="0.75" header="0.51180555555554996" footer="0.51180555555554996"/>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50"/>
  <sheetViews>
    <sheetView zoomScale="80" zoomScaleNormal="80" workbookViewId="0">
      <pane xSplit="3" ySplit="10" topLeftCell="D11" activePane="bottomRight" state="frozen"/>
      <selection pane="topRight"/>
      <selection pane="bottomLeft"/>
      <selection pane="bottomRight" activeCell="E11" sqref="E11"/>
    </sheetView>
  </sheetViews>
  <sheetFormatPr defaultRowHeight="15" x14ac:dyDescent="0.25"/>
  <cols>
    <col min="1" max="1" width="7" customWidth="1"/>
    <col min="2" max="2" width="0" hidden="1" customWidth="1"/>
    <col min="3" max="3" width="49.140625" customWidth="1"/>
    <col min="4" max="4" width="2.85546875" customWidth="1"/>
    <col min="5" max="5" width="14.85546875" customWidth="1"/>
    <col min="6" max="6" width="2.85546875" customWidth="1"/>
    <col min="7" max="7" width="10.28515625" customWidth="1"/>
    <col min="8" max="9" width="11.42578125" customWidth="1"/>
    <col min="10" max="10" width="42.7109375" customWidth="1"/>
    <col min="11" max="11" width="2.85546875" customWidth="1"/>
    <col min="12" max="14" width="7.140625" customWidth="1"/>
    <col min="15" max="15" width="2.85546875" customWidth="1"/>
    <col min="16" max="45" width="3.28515625" style="20" customWidth="1"/>
    <col min="46" max="46" width="4.28515625" style="20" customWidth="1"/>
    <col min="47" max="56" width="3.28515625" style="20" customWidth="1"/>
    <col min="57" max="61" width="4.28515625" style="20" customWidth="1"/>
    <col min="62" max="86" width="3.28515625" style="20" customWidth="1"/>
    <col min="87" max="87" width="3.5703125" style="21" customWidth="1"/>
    <col min="88" max="88" width="5.85546875" style="20" customWidth="1"/>
    <col min="89" max="89" width="51.5703125" style="20" customWidth="1"/>
    <col min="90" max="91" width="8.5703125" style="20" customWidth="1"/>
    <col min="92" max="92" width="34.140625" style="20" customWidth="1"/>
    <col min="93" max="100" width="8.5703125" style="20" customWidth="1"/>
    <col min="101" max="102" width="8.5703125" style="20" hidden="1" customWidth="1"/>
    <col min="103" max="116" width="8.5703125" style="20" customWidth="1"/>
    <col min="117" max="784" width="8.5703125" customWidth="1"/>
  </cols>
  <sheetData>
    <row r="1" spans="1:102" ht="19.5" customHeight="1" x14ac:dyDescent="0.25">
      <c r="A1" s="18">
        <v>14</v>
      </c>
      <c r="C1" s="79" t="s">
        <v>0</v>
      </c>
      <c r="D1" s="79"/>
      <c r="E1" s="79"/>
      <c r="F1" s="79"/>
      <c r="G1" s="79"/>
      <c r="H1" s="79"/>
      <c r="I1" s="79"/>
      <c r="J1" s="79"/>
      <c r="K1" s="79"/>
      <c r="L1" s="79"/>
      <c r="M1" s="79"/>
      <c r="N1" s="79"/>
      <c r="P1" s="19" t="s">
        <v>1</v>
      </c>
    </row>
    <row r="2" spans="1:102" ht="15.75" customHeight="1" x14ac:dyDescent="0.25">
      <c r="A2" s="16" t="s">
        <v>2</v>
      </c>
      <c r="B2" s="2"/>
      <c r="C2" s="4" t="s">
        <v>3</v>
      </c>
      <c r="D2" s="5"/>
      <c r="E2" s="15" t="s">
        <v>149</v>
      </c>
      <c r="F2" s="5"/>
      <c r="H2" s="6"/>
      <c r="I2" s="7"/>
      <c r="K2" s="8"/>
      <c r="L2" s="10"/>
      <c r="M2" s="9"/>
      <c r="N2" s="9"/>
      <c r="O2" s="8"/>
      <c r="P2" s="20" t="s">
        <v>5</v>
      </c>
      <c r="Q2" s="22"/>
      <c r="R2" s="22"/>
      <c r="S2" s="22"/>
      <c r="T2" s="22" t="s">
        <v>6</v>
      </c>
      <c r="U2" s="22" t="str">
        <f>MID(E2,6,20)</f>
        <v xml:space="preserve"> XII IPA 4</v>
      </c>
      <c r="V2" s="22"/>
      <c r="W2" s="22"/>
      <c r="X2" s="22"/>
      <c r="Y2" s="22"/>
      <c r="Z2" s="22"/>
      <c r="AA2" s="22"/>
      <c r="AB2" s="23"/>
      <c r="AC2" s="23"/>
      <c r="AD2" s="23"/>
      <c r="AE2" s="23"/>
      <c r="AF2" s="23"/>
    </row>
    <row r="3" spans="1:102" ht="15.75" customHeight="1" x14ac:dyDescent="0.25">
      <c r="A3" s="16" t="s">
        <v>7</v>
      </c>
      <c r="B3" s="2"/>
      <c r="C3" s="4" t="s">
        <v>8</v>
      </c>
      <c r="D3" s="5"/>
      <c r="E3" s="10" t="s">
        <v>9</v>
      </c>
      <c r="F3" s="5"/>
      <c r="H3" s="6" t="s">
        <v>10</v>
      </c>
      <c r="I3" s="7"/>
      <c r="K3" s="8"/>
      <c r="L3" s="10"/>
      <c r="M3" s="9"/>
      <c r="N3" s="9"/>
      <c r="O3" s="8"/>
      <c r="P3" s="20" t="s">
        <v>11</v>
      </c>
      <c r="Q3" s="22"/>
      <c r="R3" s="22"/>
      <c r="S3" s="22"/>
      <c r="T3" s="22" t="s">
        <v>6</v>
      </c>
      <c r="U3" s="22"/>
      <c r="V3" s="22"/>
      <c r="W3" s="22"/>
      <c r="X3" s="22"/>
      <c r="Y3" s="22"/>
      <c r="Z3" s="22"/>
      <c r="AA3" s="22"/>
      <c r="AB3" s="23"/>
      <c r="AC3" s="23"/>
      <c r="AD3" s="23"/>
      <c r="AE3" s="23"/>
      <c r="AF3" s="23"/>
    </row>
    <row r="4" spans="1:102" ht="15.75" customHeight="1" x14ac:dyDescent="0.25">
      <c r="A4" s="17" t="s">
        <v>12</v>
      </c>
      <c r="B4" s="2"/>
      <c r="C4" s="12">
        <v>78</v>
      </c>
      <c r="D4" s="5"/>
      <c r="E4" s="3"/>
      <c r="F4" s="5"/>
      <c r="G4" s="1"/>
      <c r="H4" s="6" t="s">
        <v>13</v>
      </c>
      <c r="I4" s="7"/>
      <c r="J4" s="8"/>
      <c r="K4" s="8"/>
      <c r="L4" s="10"/>
      <c r="M4" s="9"/>
      <c r="N4" s="9"/>
      <c r="O4" s="8"/>
      <c r="P4" s="24" t="s">
        <v>14</v>
      </c>
      <c r="Q4" s="22"/>
      <c r="R4" s="22"/>
      <c r="S4" s="22"/>
      <c r="T4" s="22"/>
      <c r="U4" s="22"/>
      <c r="V4" s="22"/>
      <c r="W4" s="22"/>
      <c r="X4" s="22"/>
      <c r="Y4" s="22"/>
      <c r="Z4" s="22"/>
      <c r="AA4" s="22"/>
      <c r="AB4" s="23"/>
      <c r="AC4" s="23"/>
      <c r="AD4" s="23"/>
      <c r="AE4" s="23"/>
      <c r="AF4" s="23"/>
    </row>
    <row r="5" spans="1:102" ht="15.75" hidden="1" customHeight="1" x14ac:dyDescent="0.25">
      <c r="A5" s="1"/>
      <c r="B5" s="2"/>
      <c r="C5" s="4"/>
      <c r="D5" s="5"/>
      <c r="E5" s="3"/>
      <c r="F5" s="5"/>
      <c r="G5" s="1"/>
      <c r="H5" s="6"/>
      <c r="I5" s="7"/>
      <c r="J5" s="8"/>
      <c r="K5" s="8"/>
      <c r="L5" s="10"/>
      <c r="M5" s="9"/>
      <c r="N5" s="9"/>
      <c r="O5" s="8"/>
      <c r="P5" s="22"/>
      <c r="Q5" s="22"/>
      <c r="R5" s="22"/>
      <c r="S5" s="22"/>
      <c r="T5" s="22"/>
      <c r="U5" s="22"/>
      <c r="V5" s="22"/>
      <c r="W5" s="22"/>
      <c r="X5" s="22"/>
      <c r="Y5" s="22"/>
      <c r="Z5" s="22"/>
      <c r="AA5" s="22"/>
      <c r="AB5" s="23"/>
      <c r="AC5" s="23"/>
      <c r="AD5" s="23"/>
      <c r="AE5" s="23"/>
      <c r="AF5" s="23"/>
    </row>
    <row r="6" spans="1:102" ht="15.75" hidden="1" customHeight="1" x14ac:dyDescent="0.25">
      <c r="B6" s="2"/>
      <c r="C6" s="4"/>
      <c r="D6" s="5"/>
      <c r="E6" s="3"/>
      <c r="F6" s="5"/>
      <c r="G6" s="1"/>
      <c r="H6" s="6"/>
      <c r="I6" s="7"/>
      <c r="J6" s="8"/>
      <c r="K6" s="8"/>
      <c r="L6" s="10"/>
      <c r="M6" s="9"/>
      <c r="N6" s="9"/>
      <c r="O6" s="8"/>
      <c r="P6" s="22"/>
      <c r="Q6" s="22"/>
      <c r="R6" s="22"/>
      <c r="S6" s="22"/>
      <c r="T6" s="22"/>
      <c r="U6" s="22"/>
      <c r="V6" s="22"/>
      <c r="W6" s="22"/>
      <c r="X6" s="22"/>
      <c r="Y6" s="22"/>
      <c r="Z6" s="22"/>
      <c r="AA6" s="22"/>
      <c r="AB6" s="23"/>
      <c r="AC6" s="23"/>
      <c r="AD6" s="23"/>
      <c r="AE6" s="23"/>
      <c r="AF6" s="23"/>
    </row>
    <row r="7" spans="1:102" ht="8.25" customHeight="1" x14ac:dyDescent="0.25">
      <c r="A7" s="1"/>
      <c r="B7" s="2"/>
      <c r="C7" s="4"/>
      <c r="D7" s="5"/>
      <c r="E7" s="3"/>
      <c r="F7" s="5"/>
      <c r="G7" s="1"/>
      <c r="H7" s="6"/>
      <c r="I7" s="7"/>
      <c r="J7" s="8"/>
      <c r="K7" s="8"/>
      <c r="L7" s="10"/>
      <c r="M7" s="9"/>
      <c r="N7" s="9"/>
      <c r="O7" s="8"/>
      <c r="P7" s="22"/>
      <c r="Q7" s="22"/>
      <c r="R7" s="22"/>
      <c r="S7" s="22"/>
      <c r="T7" s="22"/>
      <c r="U7" s="22"/>
      <c r="V7" s="22"/>
      <c r="W7" s="22"/>
      <c r="X7" s="22"/>
      <c r="Y7" s="22"/>
      <c r="Z7" s="22"/>
      <c r="AA7" s="22"/>
      <c r="AB7" s="23"/>
      <c r="AC7" s="23"/>
      <c r="AD7" s="23"/>
      <c r="AE7" s="23"/>
      <c r="AF7" s="23"/>
    </row>
    <row r="8" spans="1:102" ht="23.25" customHeight="1" thickBot="1" x14ac:dyDescent="0.35">
      <c r="A8" s="73" t="s">
        <v>15</v>
      </c>
      <c r="B8" s="75" t="s">
        <v>16</v>
      </c>
      <c r="C8" s="77" t="s">
        <v>17</v>
      </c>
      <c r="D8" s="11"/>
      <c r="E8" s="80" t="s">
        <v>18</v>
      </c>
      <c r="F8" s="11"/>
      <c r="G8" s="82" t="s">
        <v>19</v>
      </c>
      <c r="H8" s="83"/>
      <c r="I8" s="83"/>
      <c r="J8" s="84"/>
      <c r="K8" s="13"/>
      <c r="L8" s="95" t="s">
        <v>20</v>
      </c>
      <c r="M8" s="95"/>
      <c r="N8" s="95"/>
      <c r="O8" s="13"/>
      <c r="P8" s="25" t="s">
        <v>21</v>
      </c>
      <c r="Q8" s="26"/>
      <c r="R8" s="26"/>
      <c r="S8" s="26"/>
      <c r="T8" s="26"/>
      <c r="U8" s="26"/>
      <c r="V8" s="26"/>
      <c r="W8" s="26"/>
      <c r="X8" s="26"/>
      <c r="Y8" s="26"/>
      <c r="Z8" s="26"/>
      <c r="AA8" s="26"/>
      <c r="AB8" s="26"/>
      <c r="AC8" s="26"/>
      <c r="AD8" s="26"/>
      <c r="AE8" s="26"/>
      <c r="AF8" s="26"/>
      <c r="AG8" s="27"/>
      <c r="AH8" s="26"/>
      <c r="AI8" s="26"/>
      <c r="AJ8" s="26"/>
      <c r="AK8" s="26"/>
      <c r="AL8" s="26"/>
      <c r="AM8" s="26"/>
      <c r="AN8" s="26"/>
      <c r="AO8" s="26"/>
      <c r="AP8" s="26"/>
      <c r="AQ8" s="26"/>
      <c r="AR8" s="26"/>
      <c r="AS8" s="27"/>
      <c r="AT8" s="69" t="s">
        <v>22</v>
      </c>
      <c r="AU8" s="65" t="s">
        <v>23</v>
      </c>
      <c r="AV8" s="66"/>
      <c r="AW8" s="66"/>
      <c r="AX8" s="66"/>
      <c r="AY8" s="66"/>
      <c r="AZ8" s="66"/>
      <c r="BA8" s="66"/>
      <c r="BB8" s="66"/>
      <c r="BC8" s="66"/>
      <c r="BD8" s="66"/>
      <c r="BE8" s="69" t="s">
        <v>24</v>
      </c>
      <c r="BF8" s="71" t="s">
        <v>25</v>
      </c>
      <c r="BG8" s="71" t="s">
        <v>26</v>
      </c>
      <c r="BH8" s="69" t="s">
        <v>27</v>
      </c>
      <c r="BI8" s="53" t="s">
        <v>28</v>
      </c>
      <c r="BJ8" s="28"/>
      <c r="BK8" s="56" t="s">
        <v>29</v>
      </c>
      <c r="BL8" s="56"/>
      <c r="BM8" s="56"/>
      <c r="BN8" s="56"/>
      <c r="BO8" s="56"/>
      <c r="BP8" s="56"/>
      <c r="BQ8" s="56"/>
      <c r="BR8" s="56"/>
      <c r="BS8" s="56"/>
      <c r="BT8" s="56"/>
      <c r="BU8" s="57" t="s">
        <v>30</v>
      </c>
      <c r="BV8" s="28"/>
      <c r="BW8" s="59" t="s">
        <v>31</v>
      </c>
      <c r="BX8" s="60"/>
      <c r="BY8" s="60"/>
      <c r="BZ8" s="60"/>
      <c r="CA8" s="60"/>
      <c r="CB8" s="60"/>
      <c r="CC8" s="60"/>
      <c r="CD8" s="60"/>
      <c r="CE8" s="60"/>
      <c r="CF8" s="60"/>
      <c r="CG8" s="61"/>
      <c r="CH8" s="57" t="s">
        <v>32</v>
      </c>
      <c r="CJ8" s="49" t="s">
        <v>33</v>
      </c>
      <c r="CK8" s="49" t="s">
        <v>34</v>
      </c>
      <c r="CM8" s="29" t="s">
        <v>35</v>
      </c>
    </row>
    <row r="9" spans="1:102" ht="20.25" customHeight="1" thickTop="1" thickBot="1" x14ac:dyDescent="0.3">
      <c r="A9" s="73"/>
      <c r="B9" s="75"/>
      <c r="C9" s="77"/>
      <c r="D9" s="11"/>
      <c r="E9" s="81"/>
      <c r="F9" s="11"/>
      <c r="G9" s="85" t="s">
        <v>36</v>
      </c>
      <c r="H9" s="87" t="s">
        <v>37</v>
      </c>
      <c r="I9" s="88" t="s">
        <v>38</v>
      </c>
      <c r="J9" s="89" t="s">
        <v>39</v>
      </c>
      <c r="K9" s="13"/>
      <c r="L9" s="90" t="s">
        <v>40</v>
      </c>
      <c r="M9" s="92" t="s">
        <v>25</v>
      </c>
      <c r="N9" s="93" t="s">
        <v>41</v>
      </c>
      <c r="O9" s="13"/>
      <c r="P9" s="50">
        <v>1</v>
      </c>
      <c r="Q9" s="51"/>
      <c r="R9" s="52"/>
      <c r="S9" s="50">
        <v>2</v>
      </c>
      <c r="T9" s="51"/>
      <c r="U9" s="52"/>
      <c r="V9" s="50">
        <v>3</v>
      </c>
      <c r="W9" s="51"/>
      <c r="X9" s="52"/>
      <c r="Y9" s="50">
        <v>4</v>
      </c>
      <c r="Z9" s="51"/>
      <c r="AA9" s="52"/>
      <c r="AB9" s="50">
        <v>5</v>
      </c>
      <c r="AC9" s="51"/>
      <c r="AD9" s="52"/>
      <c r="AE9" s="50">
        <v>6</v>
      </c>
      <c r="AF9" s="51"/>
      <c r="AG9" s="52"/>
      <c r="AH9" s="50">
        <v>7</v>
      </c>
      <c r="AI9" s="51"/>
      <c r="AJ9" s="52"/>
      <c r="AK9" s="50">
        <v>8</v>
      </c>
      <c r="AL9" s="51"/>
      <c r="AM9" s="52"/>
      <c r="AN9" s="50">
        <v>9</v>
      </c>
      <c r="AO9" s="51"/>
      <c r="AP9" s="52"/>
      <c r="AQ9" s="50">
        <v>10</v>
      </c>
      <c r="AR9" s="51"/>
      <c r="AS9" s="52"/>
      <c r="AT9" s="70"/>
      <c r="AU9" s="67"/>
      <c r="AV9" s="68"/>
      <c r="AW9" s="68"/>
      <c r="AX9" s="68"/>
      <c r="AY9" s="68"/>
      <c r="AZ9" s="68"/>
      <c r="BA9" s="68"/>
      <c r="BB9" s="68"/>
      <c r="BC9" s="68"/>
      <c r="BD9" s="68"/>
      <c r="BE9" s="70"/>
      <c r="BF9" s="72"/>
      <c r="BG9" s="72"/>
      <c r="BH9" s="70"/>
      <c r="BI9" s="54"/>
      <c r="BJ9" s="28"/>
      <c r="BK9" s="56"/>
      <c r="BL9" s="56"/>
      <c r="BM9" s="56"/>
      <c r="BN9" s="56"/>
      <c r="BO9" s="56"/>
      <c r="BP9" s="56"/>
      <c r="BQ9" s="56"/>
      <c r="BR9" s="56"/>
      <c r="BS9" s="56"/>
      <c r="BT9" s="56"/>
      <c r="BU9" s="57"/>
      <c r="BV9" s="28"/>
      <c r="BW9" s="62"/>
      <c r="BX9" s="63"/>
      <c r="BY9" s="63"/>
      <c r="BZ9" s="63"/>
      <c r="CA9" s="63"/>
      <c r="CB9" s="63"/>
      <c r="CC9" s="63"/>
      <c r="CD9" s="63"/>
      <c r="CE9" s="63"/>
      <c r="CF9" s="63"/>
      <c r="CG9" s="64"/>
      <c r="CH9" s="57"/>
      <c r="CJ9" s="49"/>
      <c r="CK9" s="49"/>
      <c r="CM9" s="30" t="s">
        <v>42</v>
      </c>
      <c r="CN9" s="31" t="s">
        <v>43</v>
      </c>
      <c r="CW9" s="20">
        <v>0</v>
      </c>
      <c r="CX9" s="20" t="str">
        <f>(IF(CN10="","","Perlu tingkatkan pemahaman  "))&amp;(IF(CN10="","",CN10&amp;", "))&amp;(IF(CN11="","",CN11&amp;", "))&amp;(IF(CN12="","",CN12&amp;", "))&amp;(IF(CN13="","",CN13&amp;", "))&amp;(IF(CN14="","",CN14&amp;", "))&amp;(IF(CN15="","",CN15&amp;", "))&amp;(IF(CN16="","",CN16&amp;", "))&amp;(IF(CN17="","",CN17&amp;", "))&amp;(IF(CN18="","",CN18&amp;", "))&amp;(IF(CN19="","",CN19&amp;"."))</f>
        <v xml:space="preserve">Perlu tingkatkan pemahaman  Menyampaikan sambutan dalam bentuk  pasrah penganten atau panampi pasrah penganten dalam upacara adat pengantin Jawa, Membaca nyaring wacana berhuruf Jawa 20-50 kalimat, Menulis naskah drama atau sandiwara, </v>
      </c>
    </row>
    <row r="10" spans="1:102" ht="24" customHeight="1" thickTop="1" x14ac:dyDescent="0.25">
      <c r="A10" s="74"/>
      <c r="B10" s="76"/>
      <c r="C10" s="78"/>
      <c r="D10" s="11"/>
      <c r="E10" s="81"/>
      <c r="F10" s="11"/>
      <c r="G10" s="86"/>
      <c r="H10" s="87"/>
      <c r="I10" s="88"/>
      <c r="J10" s="89"/>
      <c r="K10" s="13"/>
      <c r="L10" s="91"/>
      <c r="M10" s="90"/>
      <c r="N10" s="94"/>
      <c r="O10" s="13"/>
      <c r="P10" s="32" t="s">
        <v>44</v>
      </c>
      <c r="Q10" s="32" t="s">
        <v>45</v>
      </c>
      <c r="R10" s="32" t="s">
        <v>46</v>
      </c>
      <c r="S10" s="32" t="s">
        <v>44</v>
      </c>
      <c r="T10" s="32" t="s">
        <v>45</v>
      </c>
      <c r="U10" s="32" t="s">
        <v>47</v>
      </c>
      <c r="V10" s="32" t="s">
        <v>44</v>
      </c>
      <c r="W10" s="32" t="s">
        <v>45</v>
      </c>
      <c r="X10" s="32" t="s">
        <v>48</v>
      </c>
      <c r="Y10" s="32" t="s">
        <v>44</v>
      </c>
      <c r="Z10" s="32" t="s">
        <v>45</v>
      </c>
      <c r="AA10" s="32" t="s">
        <v>49</v>
      </c>
      <c r="AB10" s="32" t="s">
        <v>44</v>
      </c>
      <c r="AC10" s="32" t="s">
        <v>45</v>
      </c>
      <c r="AD10" s="32" t="s">
        <v>50</v>
      </c>
      <c r="AE10" s="32" t="s">
        <v>44</v>
      </c>
      <c r="AF10" s="32" t="s">
        <v>45</v>
      </c>
      <c r="AG10" s="32" t="s">
        <v>51</v>
      </c>
      <c r="AH10" s="32" t="s">
        <v>44</v>
      </c>
      <c r="AI10" s="32" t="s">
        <v>45</v>
      </c>
      <c r="AJ10" s="32" t="s">
        <v>52</v>
      </c>
      <c r="AK10" s="32" t="s">
        <v>44</v>
      </c>
      <c r="AL10" s="32" t="s">
        <v>45</v>
      </c>
      <c r="AM10" s="32" t="s">
        <v>53</v>
      </c>
      <c r="AN10" s="32" t="s">
        <v>44</v>
      </c>
      <c r="AO10" s="32" t="s">
        <v>45</v>
      </c>
      <c r="AP10" s="32" t="s">
        <v>54</v>
      </c>
      <c r="AQ10" s="32" t="s">
        <v>44</v>
      </c>
      <c r="AR10" s="32" t="s">
        <v>45</v>
      </c>
      <c r="AS10" s="33" t="s">
        <v>55</v>
      </c>
      <c r="AT10" s="70"/>
      <c r="AU10" s="32">
        <v>1</v>
      </c>
      <c r="AV10" s="32">
        <v>2</v>
      </c>
      <c r="AW10" s="32">
        <v>3</v>
      </c>
      <c r="AX10" s="32">
        <v>4</v>
      </c>
      <c r="AY10" s="32">
        <v>5</v>
      </c>
      <c r="AZ10" s="32">
        <v>6</v>
      </c>
      <c r="BA10" s="32">
        <v>7</v>
      </c>
      <c r="BB10" s="32">
        <v>8</v>
      </c>
      <c r="BC10" s="32">
        <v>9</v>
      </c>
      <c r="BD10" s="32">
        <v>10</v>
      </c>
      <c r="BE10" s="70"/>
      <c r="BF10" s="72"/>
      <c r="BG10" s="72"/>
      <c r="BH10" s="70"/>
      <c r="BI10" s="55"/>
      <c r="BJ10" s="28"/>
      <c r="BK10" s="34">
        <v>1</v>
      </c>
      <c r="BL10" s="34">
        <v>2</v>
      </c>
      <c r="BM10" s="34">
        <v>3</v>
      </c>
      <c r="BN10" s="34">
        <v>4</v>
      </c>
      <c r="BO10" s="34">
        <v>5</v>
      </c>
      <c r="BP10" s="34">
        <v>6</v>
      </c>
      <c r="BQ10" s="34">
        <v>7</v>
      </c>
      <c r="BR10" s="34">
        <v>8</v>
      </c>
      <c r="BS10" s="34">
        <v>9</v>
      </c>
      <c r="BT10" s="34">
        <v>10</v>
      </c>
      <c r="BU10" s="58"/>
      <c r="BV10" s="28"/>
      <c r="BW10" s="34">
        <v>1</v>
      </c>
      <c r="BX10" s="34">
        <v>2</v>
      </c>
      <c r="BY10" s="34">
        <v>3</v>
      </c>
      <c r="BZ10" s="34">
        <v>4</v>
      </c>
      <c r="CA10" s="34">
        <v>5</v>
      </c>
      <c r="CB10" s="34">
        <v>6</v>
      </c>
      <c r="CC10" s="34">
        <v>7</v>
      </c>
      <c r="CD10" s="34">
        <v>8</v>
      </c>
      <c r="CE10" s="34">
        <v>9</v>
      </c>
      <c r="CF10" s="34">
        <v>10</v>
      </c>
      <c r="CG10" s="34" t="s">
        <v>56</v>
      </c>
      <c r="CH10" s="58"/>
      <c r="CJ10" s="49"/>
      <c r="CK10" s="49"/>
      <c r="CM10" s="35">
        <v>1</v>
      </c>
      <c r="CN10" s="47" t="s">
        <v>211</v>
      </c>
      <c r="CW10" s="20">
        <v>1</v>
      </c>
      <c r="CX10" s="20" t="str">
        <f>(IF(CN11="","","Sudah memahami tentang "))&amp;(IF(CN11="","",CN11&amp;", "))&amp;(IF(CN12="","",CN12&amp;", "))&amp;(IF(CN13="","",CN13&amp;", "))&amp;(IF(CN14="","",CN14&amp;", "))&amp;(IF(CN15="","",CN15&amp;", "))&amp;(IF(CN16="","",CN16&amp;", "))&amp;(IF(CN17="","",CN17&amp;", "))&amp;(IF(CN18="","",CN18&amp;", "))&amp;(IF(CN19="","",CN19&amp;", "))&amp;(IF(CN10="","","Perlu tingkatkan pemahaman  "&amp;CN10&amp;"."))</f>
        <v>Sudah memahami tentang Membaca nyaring wacana berhuruf Jawa 20-50 kalimat, Menulis naskah drama atau sandiwara, Perlu tingkatkan pemahaman  Menyampaikan sambutan dalam bentuk  pasrah penganten atau panampi pasrah penganten dalam upacara adat pengantin Jawa.</v>
      </c>
    </row>
    <row r="11" spans="1:102" x14ac:dyDescent="0.25">
      <c r="A11" s="14">
        <v>1</v>
      </c>
      <c r="B11" s="14">
        <v>10254</v>
      </c>
      <c r="C11" s="14" t="s">
        <v>150</v>
      </c>
      <c r="E11" s="31">
        <f t="shared" ref="E11:E50" si="0">G11</f>
        <v>80</v>
      </c>
      <c r="F11" s="20"/>
      <c r="G11" s="31">
        <f t="shared" ref="G11:G50" si="1">IF(BI11="","",BI11)</f>
        <v>80</v>
      </c>
      <c r="H11" s="31">
        <f t="shared" ref="H11:H50" si="2">IF(BU11="","",BU11)</f>
        <v>86</v>
      </c>
      <c r="I11" s="31" t="str">
        <f t="shared" ref="I11:I50" si="3">IF(CH11="","",CH11)</f>
        <v>B</v>
      </c>
      <c r="J11" s="31" t="str">
        <f t="shared" ref="J11:J50" si="4">IF(CK11="","",CK11)</f>
        <v xml:space="preserve">Sudah memahami tentang Menyampaikan sambutan dalam bentuk  pasrah penganten atau panampi pasrah penganten dalam upacara adat pengantin Jawa, Membaca nyaring wacana berhuruf Jawa 20-50 kalimat, Menulis naskah drama atau sandiwara, </v>
      </c>
      <c r="K11" s="20"/>
      <c r="L11" s="31">
        <f t="shared" ref="L11:L50" si="5">IF(AT11="","",AT11)</f>
        <v>81</v>
      </c>
      <c r="M11" s="31">
        <f t="shared" ref="M11:M50" si="6">IF(BF11="","",BF11)</f>
        <v>90</v>
      </c>
      <c r="N11" s="31">
        <f t="shared" ref="N11:N50" si="7">IF(BG11="","",BG11)</f>
        <v>60</v>
      </c>
      <c r="P11" s="36">
        <v>78</v>
      </c>
      <c r="Q11" s="36"/>
      <c r="R11" s="37">
        <f t="shared" ref="R11:R50" si="8">IF(P11="","",IF(P11&gt;=$C$4,P11,IF(Q11&gt;=$C$4,$C$4,MAX(P11:Q11))))</f>
        <v>78</v>
      </c>
      <c r="S11" s="36">
        <v>85</v>
      </c>
      <c r="T11" s="36"/>
      <c r="U11" s="37">
        <f t="shared" ref="U11:U50" si="9">IF(S11="","",IF(S11&gt;=$C$4,S11,IF(T11&gt;=$C$4,$C$4,MAX(S11:T11))))</f>
        <v>85</v>
      </c>
      <c r="V11" s="36">
        <v>80</v>
      </c>
      <c r="W11" s="36"/>
      <c r="X11" s="37">
        <f t="shared" ref="X11:X50" si="10">IF(V11="","",IF(V11&gt;=$C$4,V11,IF(W11&gt;=$C$4,$C$4,MAX(V11:W11))))</f>
        <v>80</v>
      </c>
      <c r="Y11" s="36"/>
      <c r="Z11" s="36"/>
      <c r="AA11" s="37" t="str">
        <f t="shared" ref="AA11:AA50" si="11">IF(Y11="","",IF(Y11&gt;=$C$4,Y11,IF(Z11&gt;=$C$4,$C$4,MAX(Y11:Z11))))</f>
        <v/>
      </c>
      <c r="AB11" s="36"/>
      <c r="AC11" s="36"/>
      <c r="AD11" s="37" t="str">
        <f t="shared" ref="AD11:AD50" si="12">IF(AB11="","",IF(AB11&gt;=$C$4,AB11,IF(AC11&gt;=$C$4,$C$4,MAX(AB11:AC11))))</f>
        <v/>
      </c>
      <c r="AE11" s="36"/>
      <c r="AF11" s="36"/>
      <c r="AG11" s="37" t="str">
        <f t="shared" ref="AG11:AG50" si="13">IF(AE11="","",IF(AE11&gt;=$C$4,AE11,IF(AF11&gt;=$C$4,$C$4,MAX(AE11:AF11))))</f>
        <v/>
      </c>
      <c r="AH11" s="36"/>
      <c r="AI11" s="36"/>
      <c r="AJ11" s="37" t="str">
        <f t="shared" ref="AJ11:AJ50" si="14">IF(AH11="","",IF(AH11&gt;=$C$4,AH11,IF(AI11&gt;=$C$4,$C$4,MAX(AH11:AI11))))</f>
        <v/>
      </c>
      <c r="AK11" s="36"/>
      <c r="AL11" s="36"/>
      <c r="AM11" s="37" t="str">
        <f t="shared" ref="AM11:AM50" si="15">IF(AK11="","",IF(AK11&gt;=$C$4,AK11,IF(AL11&gt;=$C$4,$C$4,MAX(AK11:AL11))))</f>
        <v/>
      </c>
      <c r="AN11" s="36"/>
      <c r="AO11" s="36"/>
      <c r="AP11" s="37" t="str">
        <f t="shared" ref="AP11:AP50" si="16">IF(AN11="","",IF(AN11&gt;=$C$4,AN11,IF(AO11&gt;=$C$4,$C$4,MAX(AN11:AO11))))</f>
        <v/>
      </c>
      <c r="AQ11" s="36"/>
      <c r="AR11" s="36"/>
      <c r="AS11" s="37" t="str">
        <f t="shared" ref="AS11:AS50" si="17">IF(AQ11="","",IF(AQ11&gt;=$C$4,AQ11,IF(AR11&gt;=$C$4,$C$4,MAX(AQ11:AR11))))</f>
        <v/>
      </c>
      <c r="AT11" s="37">
        <f t="shared" ref="AT11:AT50" si="18">IF(R11="","",ROUND(AVERAGE(R11,U11,AJ11,AM11,AP11,AS11,X11,AA11,AD11,AG11),0))</f>
        <v>81</v>
      </c>
      <c r="AU11" s="36">
        <v>78</v>
      </c>
      <c r="AV11" s="36">
        <v>80</v>
      </c>
      <c r="AW11" s="36">
        <v>85</v>
      </c>
      <c r="AX11" s="36"/>
      <c r="AY11" s="36"/>
      <c r="AZ11" s="36"/>
      <c r="BA11" s="36"/>
      <c r="BB11" s="36"/>
      <c r="BC11" s="36"/>
      <c r="BD11" s="36"/>
      <c r="BE11" s="37">
        <f t="shared" ref="BE11:BE50" si="19">IF(AU11="","",ROUND(AVERAGE(AU11:BD11),0))</f>
        <v>81</v>
      </c>
      <c r="BF11" s="36">
        <v>90</v>
      </c>
      <c r="BG11" s="36">
        <v>60</v>
      </c>
      <c r="BH11" s="38">
        <f t="shared" ref="BH11:BH50" si="20">IF(AT11="","",IF(BF11="",AVERAGE(AT11,BE11),(2*(SUM(AT11,BE11))+AVERAGE(BF11:BG11))/5))</f>
        <v>79.8</v>
      </c>
      <c r="BI11" s="39">
        <f t="shared" ref="BI11:BI50" si="21">IF(BH11="","",ROUND(BH11,0))</f>
        <v>80</v>
      </c>
      <c r="BJ11" s="40"/>
      <c r="BK11" s="36">
        <v>90</v>
      </c>
      <c r="BL11" s="36">
        <v>90</v>
      </c>
      <c r="BM11" s="36">
        <v>78</v>
      </c>
      <c r="BN11" s="36"/>
      <c r="BO11" s="36"/>
      <c r="BP11" s="36"/>
      <c r="BQ11" s="36"/>
      <c r="BR11" s="36"/>
      <c r="BS11" s="36"/>
      <c r="BT11" s="36"/>
      <c r="BU11" s="41">
        <f t="shared" ref="BU11:BU50" si="22">IF(BK11="","",ROUND(AVERAGE(BK11:BT11),0))</f>
        <v>86</v>
      </c>
      <c r="BV11" s="40"/>
      <c r="BW11" s="36">
        <v>85</v>
      </c>
      <c r="BX11" s="36"/>
      <c r="BY11" s="36"/>
      <c r="BZ11" s="36"/>
      <c r="CA11" s="36"/>
      <c r="CB11" s="36"/>
      <c r="CC11" s="36"/>
      <c r="CD11" s="36"/>
      <c r="CE11" s="36"/>
      <c r="CF11" s="36"/>
      <c r="CG11" s="37">
        <f t="shared" ref="CG11:CG50" si="23">IF(BW11="","",ROUND(AVERAGE(BW11:CF11),0))</f>
        <v>85</v>
      </c>
      <c r="CH11" s="42" t="str">
        <f t="shared" ref="CH11:CH50" si="24">IF(CG11="","",IF(CG11&gt;=86,"A",IF(CG11&gt;=71,"B",IF(CG11&gt;=56,"C",IF(CG11&gt;=41,"D","E")))))</f>
        <v>B</v>
      </c>
      <c r="CI11" s="43"/>
      <c r="CJ11" s="45">
        <v>11</v>
      </c>
      <c r="CK11" s="44" t="str">
        <f t="shared" ref="CK11:CK50" si="25">IF(CJ11="","",VLOOKUP(CJ11,$CW$9:$CX$20,2,0))</f>
        <v xml:space="preserve">Sudah memahami tentang Menyampaikan sambutan dalam bentuk  pasrah penganten atau panampi pasrah penganten dalam upacara adat pengantin Jawa, Membaca nyaring wacana berhuruf Jawa 20-50 kalimat, Menulis naskah drama atau sandiwara, </v>
      </c>
      <c r="CM11" s="35">
        <v>2</v>
      </c>
      <c r="CN11" s="47" t="s">
        <v>212</v>
      </c>
      <c r="CW11" s="20">
        <v>2</v>
      </c>
      <c r="CX11" s="20" t="str">
        <f>(IF(CN10="","","Sudah memahami tentang "))&amp;(IF(CN10="","",CN10&amp;", "))&amp;(IF(CN12="","",CN12&amp;", "))&amp;(IF(CN13="","",CN13&amp;", "))&amp;(IF(CN14="","",CN14&amp;", "))&amp;(IF(CN15="","",CN15&amp;", "))&amp;(IF(CN16="","",CN16&amp;", "))&amp;(IF(CN17="","",CN17&amp;", "))&amp;(IF(CN18="","",CN18&amp;", "))&amp;(IF(CN19="","",CN19&amp;", "))&amp;(IF(CN11="","","Perlu tingkatkan pemahaman  "&amp;CN11&amp;"."))</f>
        <v>Sudah memahami tentang Menyampaikan sambutan dalam bentuk  pasrah penganten atau panampi pasrah penganten dalam upacara adat pengantin Jawa, Menulis naskah drama atau sandiwara, Perlu tingkatkan pemahaman  Membaca nyaring wacana berhuruf Jawa 20-50 kalimat.</v>
      </c>
    </row>
    <row r="12" spans="1:102" x14ac:dyDescent="0.25">
      <c r="A12" s="14">
        <v>2</v>
      </c>
      <c r="B12" s="14">
        <v>10268</v>
      </c>
      <c r="C12" s="14" t="s">
        <v>151</v>
      </c>
      <c r="E12" s="31">
        <f t="shared" si="0"/>
        <v>80</v>
      </c>
      <c r="F12" s="20"/>
      <c r="G12" s="31">
        <f t="shared" si="1"/>
        <v>80</v>
      </c>
      <c r="H12" s="31">
        <f t="shared" si="2"/>
        <v>83</v>
      </c>
      <c r="I12" s="31" t="str">
        <f t="shared" si="3"/>
        <v>B</v>
      </c>
      <c r="J12" s="31" t="str">
        <f t="shared" si="4"/>
        <v xml:space="preserve">Sudah memahami tentang Menyampaikan sambutan dalam bentuk  pasrah penganten atau panampi pasrah penganten dalam upacara adat pengantin Jawa, Membaca nyaring wacana berhuruf Jawa 20-50 kalimat, Menulis naskah drama atau sandiwara, </v>
      </c>
      <c r="K12" s="20"/>
      <c r="L12" s="31">
        <f t="shared" si="5"/>
        <v>81</v>
      </c>
      <c r="M12" s="31">
        <f t="shared" si="6"/>
        <v>90</v>
      </c>
      <c r="N12" s="31">
        <f t="shared" si="7"/>
        <v>64</v>
      </c>
      <c r="P12" s="36">
        <v>78</v>
      </c>
      <c r="Q12" s="36"/>
      <c r="R12" s="37">
        <f t="shared" si="8"/>
        <v>78</v>
      </c>
      <c r="S12" s="36">
        <v>85</v>
      </c>
      <c r="T12" s="36"/>
      <c r="U12" s="37">
        <f t="shared" si="9"/>
        <v>85</v>
      </c>
      <c r="V12" s="36">
        <v>80</v>
      </c>
      <c r="W12" s="36"/>
      <c r="X12" s="37">
        <f t="shared" si="10"/>
        <v>80</v>
      </c>
      <c r="Y12" s="36"/>
      <c r="Z12" s="36"/>
      <c r="AA12" s="37" t="str">
        <f t="shared" si="11"/>
        <v/>
      </c>
      <c r="AB12" s="36"/>
      <c r="AC12" s="36"/>
      <c r="AD12" s="37" t="str">
        <f t="shared" si="12"/>
        <v/>
      </c>
      <c r="AE12" s="36"/>
      <c r="AF12" s="36"/>
      <c r="AG12" s="37" t="str">
        <f t="shared" si="13"/>
        <v/>
      </c>
      <c r="AH12" s="36"/>
      <c r="AI12" s="36"/>
      <c r="AJ12" s="37" t="str">
        <f t="shared" si="14"/>
        <v/>
      </c>
      <c r="AK12" s="36"/>
      <c r="AL12" s="36"/>
      <c r="AM12" s="37" t="str">
        <f t="shared" si="15"/>
        <v/>
      </c>
      <c r="AN12" s="36"/>
      <c r="AO12" s="36"/>
      <c r="AP12" s="37" t="str">
        <f t="shared" si="16"/>
        <v/>
      </c>
      <c r="AQ12" s="36"/>
      <c r="AR12" s="36"/>
      <c r="AS12" s="37" t="str">
        <f t="shared" si="17"/>
        <v/>
      </c>
      <c r="AT12" s="37">
        <f t="shared" si="18"/>
        <v>81</v>
      </c>
      <c r="AU12" s="36">
        <v>78</v>
      </c>
      <c r="AV12" s="36">
        <v>80</v>
      </c>
      <c r="AW12" s="36">
        <v>85</v>
      </c>
      <c r="AX12" s="36"/>
      <c r="AY12" s="36"/>
      <c r="AZ12" s="36"/>
      <c r="BA12" s="36"/>
      <c r="BB12" s="36"/>
      <c r="BC12" s="36"/>
      <c r="BD12" s="36"/>
      <c r="BE12" s="37">
        <f t="shared" si="19"/>
        <v>81</v>
      </c>
      <c r="BF12" s="36">
        <v>90</v>
      </c>
      <c r="BG12" s="36">
        <v>64</v>
      </c>
      <c r="BH12" s="38">
        <f t="shared" si="20"/>
        <v>80.2</v>
      </c>
      <c r="BI12" s="39">
        <f t="shared" si="21"/>
        <v>80</v>
      </c>
      <c r="BJ12" s="40"/>
      <c r="BK12" s="36">
        <v>85</v>
      </c>
      <c r="BL12" s="36">
        <v>85</v>
      </c>
      <c r="BM12" s="45">
        <v>78</v>
      </c>
      <c r="BN12" s="36"/>
      <c r="BO12" s="36"/>
      <c r="BP12" s="36"/>
      <c r="BQ12" s="36"/>
      <c r="BR12" s="36"/>
      <c r="BS12" s="36"/>
      <c r="BT12" s="36"/>
      <c r="BU12" s="41">
        <f t="shared" si="22"/>
        <v>83</v>
      </c>
      <c r="BV12" s="40"/>
      <c r="BW12" s="36">
        <v>85</v>
      </c>
      <c r="BX12" s="36"/>
      <c r="BY12" s="36"/>
      <c r="BZ12" s="36"/>
      <c r="CA12" s="36"/>
      <c r="CB12" s="36"/>
      <c r="CC12" s="36"/>
      <c r="CD12" s="36"/>
      <c r="CE12" s="36"/>
      <c r="CF12" s="36"/>
      <c r="CG12" s="37">
        <f t="shared" si="23"/>
        <v>85</v>
      </c>
      <c r="CH12" s="42" t="str">
        <f t="shared" si="24"/>
        <v>B</v>
      </c>
      <c r="CI12" s="43"/>
      <c r="CJ12" s="45">
        <v>11</v>
      </c>
      <c r="CK12" s="44" t="str">
        <f t="shared" si="25"/>
        <v xml:space="preserve">Sudah memahami tentang Menyampaikan sambutan dalam bentuk  pasrah penganten atau panampi pasrah penganten dalam upacara adat pengantin Jawa, Membaca nyaring wacana berhuruf Jawa 20-50 kalimat, Menulis naskah drama atau sandiwara, </v>
      </c>
      <c r="CM12" s="35">
        <v>3</v>
      </c>
      <c r="CN12" s="47" t="s">
        <v>213</v>
      </c>
      <c r="CW12" s="20">
        <v>3</v>
      </c>
      <c r="CX12" s="20" t="str">
        <f>(IF(CN10="","","Sudah memahami tentang "))&amp;(IF(CN10="","",CN10&amp;", "))&amp;(IF(CN11="","",CN11&amp;", "))&amp;(IF(CN13="","",CN13&amp;", "))&amp;(IF(CN14="","",CN14&amp;", "))&amp;(IF(CN15="","",CN15&amp;", "))&amp;(IF(CN16="","",CN16&amp;", "))&amp;(IF(CN17="","",CN17&amp;", "))&amp;(IF(CN18="","",CN18&amp;", "))&amp;(IF(CN19="","",CN19&amp;", "))&amp;(IF(CN12="","","Perlu tingkatkan pemahaman  "&amp;CN12&amp;"."))</f>
        <v>Sudah memahami tentang Menyampaikan sambutan dalam bentuk  pasrah penganten atau panampi pasrah penganten dalam upacara adat pengantin Jawa, Membaca nyaring wacana berhuruf Jawa 20-50 kalimat, Perlu tingkatkan pemahaman  Menulis naskah drama atau sandiwara.</v>
      </c>
    </row>
    <row r="13" spans="1:102" x14ac:dyDescent="0.25">
      <c r="A13" s="14">
        <v>3</v>
      </c>
      <c r="B13" s="14">
        <v>10282</v>
      </c>
      <c r="C13" s="14" t="s">
        <v>152</v>
      </c>
      <c r="E13" s="31">
        <f t="shared" si="0"/>
        <v>79</v>
      </c>
      <c r="F13" s="20"/>
      <c r="G13" s="31">
        <f t="shared" si="1"/>
        <v>79</v>
      </c>
      <c r="H13" s="31">
        <f t="shared" si="2"/>
        <v>79</v>
      </c>
      <c r="I13" s="31" t="str">
        <f t="shared" si="3"/>
        <v>B</v>
      </c>
      <c r="J13" s="31" t="str">
        <f t="shared" si="4"/>
        <v xml:space="preserve">Sudah memahami tentang Menyampaikan sambutan dalam bentuk  pasrah penganten atau panampi pasrah penganten dalam upacara adat pengantin Jawa, Membaca nyaring wacana berhuruf Jawa 20-50 kalimat, Menulis naskah drama atau sandiwara, </v>
      </c>
      <c r="K13" s="20"/>
      <c r="L13" s="31">
        <f t="shared" si="5"/>
        <v>81</v>
      </c>
      <c r="M13" s="31">
        <f t="shared" si="6"/>
        <v>80</v>
      </c>
      <c r="N13" s="31">
        <f t="shared" si="7"/>
        <v>64</v>
      </c>
      <c r="P13" s="36">
        <v>78</v>
      </c>
      <c r="Q13" s="36"/>
      <c r="R13" s="37">
        <f t="shared" si="8"/>
        <v>78</v>
      </c>
      <c r="S13" s="36">
        <v>80</v>
      </c>
      <c r="T13" s="36"/>
      <c r="U13" s="37">
        <f t="shared" si="9"/>
        <v>80</v>
      </c>
      <c r="V13" s="36">
        <v>85</v>
      </c>
      <c r="W13" s="36"/>
      <c r="X13" s="37">
        <f t="shared" si="10"/>
        <v>85</v>
      </c>
      <c r="Y13" s="36"/>
      <c r="Z13" s="36"/>
      <c r="AA13" s="37" t="str">
        <f t="shared" si="11"/>
        <v/>
      </c>
      <c r="AB13" s="36"/>
      <c r="AC13" s="36"/>
      <c r="AD13" s="37" t="str">
        <f t="shared" si="12"/>
        <v/>
      </c>
      <c r="AE13" s="36"/>
      <c r="AF13" s="36"/>
      <c r="AG13" s="37" t="str">
        <f t="shared" si="13"/>
        <v/>
      </c>
      <c r="AH13" s="36"/>
      <c r="AI13" s="36"/>
      <c r="AJ13" s="37" t="str">
        <f t="shared" si="14"/>
        <v/>
      </c>
      <c r="AK13" s="36"/>
      <c r="AL13" s="36"/>
      <c r="AM13" s="37" t="str">
        <f t="shared" si="15"/>
        <v/>
      </c>
      <c r="AN13" s="36"/>
      <c r="AO13" s="36"/>
      <c r="AP13" s="37" t="str">
        <f t="shared" si="16"/>
        <v/>
      </c>
      <c r="AQ13" s="36"/>
      <c r="AR13" s="36"/>
      <c r="AS13" s="37" t="str">
        <f t="shared" si="17"/>
        <v/>
      </c>
      <c r="AT13" s="37">
        <f t="shared" si="18"/>
        <v>81</v>
      </c>
      <c r="AU13" s="36">
        <v>78</v>
      </c>
      <c r="AV13" s="36">
        <v>80</v>
      </c>
      <c r="AW13" s="36">
        <v>85</v>
      </c>
      <c r="AX13" s="36"/>
      <c r="AY13" s="36"/>
      <c r="AZ13" s="36"/>
      <c r="BA13" s="36"/>
      <c r="BB13" s="36"/>
      <c r="BC13" s="36"/>
      <c r="BD13" s="36"/>
      <c r="BE13" s="37">
        <f t="shared" si="19"/>
        <v>81</v>
      </c>
      <c r="BF13" s="36">
        <v>80</v>
      </c>
      <c r="BG13" s="36">
        <v>64</v>
      </c>
      <c r="BH13" s="38">
        <f t="shared" si="20"/>
        <v>79.2</v>
      </c>
      <c r="BI13" s="39">
        <f t="shared" si="21"/>
        <v>79</v>
      </c>
      <c r="BJ13" s="40"/>
      <c r="BK13" s="36">
        <v>80</v>
      </c>
      <c r="BL13" s="36">
        <v>80</v>
      </c>
      <c r="BM13" s="45">
        <v>78</v>
      </c>
      <c r="BN13" s="36"/>
      <c r="BO13" s="36"/>
      <c r="BP13" s="36"/>
      <c r="BQ13" s="36"/>
      <c r="BR13" s="36"/>
      <c r="BS13" s="36"/>
      <c r="BT13" s="36"/>
      <c r="BU13" s="41">
        <f t="shared" si="22"/>
        <v>79</v>
      </c>
      <c r="BV13" s="40"/>
      <c r="BW13" s="36">
        <v>85</v>
      </c>
      <c r="BX13" s="36"/>
      <c r="BY13" s="36"/>
      <c r="BZ13" s="36"/>
      <c r="CA13" s="36"/>
      <c r="CB13" s="36"/>
      <c r="CC13" s="36"/>
      <c r="CD13" s="36"/>
      <c r="CE13" s="36"/>
      <c r="CF13" s="36"/>
      <c r="CG13" s="37">
        <f t="shared" si="23"/>
        <v>85</v>
      </c>
      <c r="CH13" s="42" t="str">
        <f t="shared" si="24"/>
        <v>B</v>
      </c>
      <c r="CI13" s="43"/>
      <c r="CJ13" s="45">
        <v>11</v>
      </c>
      <c r="CK13" s="44" t="str">
        <f t="shared" si="25"/>
        <v xml:space="preserve">Sudah memahami tentang Menyampaikan sambutan dalam bentuk  pasrah penganten atau panampi pasrah penganten dalam upacara adat pengantin Jawa, Membaca nyaring wacana berhuruf Jawa 20-50 kalimat, Menulis naskah drama atau sandiwara, </v>
      </c>
      <c r="CM13" s="35">
        <v>4</v>
      </c>
      <c r="CN13" s="45"/>
      <c r="CW13" s="20">
        <v>4</v>
      </c>
      <c r="CX13" s="20" t="str">
        <f>(IF(CN10="","","Sudah memahami tentang "))&amp;(IF(CN10="","",CN10&amp;", "))&amp;(IF(CN11="","",CN11&amp;", "))&amp;(IF(CN12="","",CN12&amp;", "))&amp;(IF(CN14="","",CN14&amp;", "))&amp;(IF(CN15="","",CN15&amp;", "))&amp;(IF(CN16="","",CN16&amp;", "))&amp;(IF(CN17="","",CN17&amp;", "))&amp;(IF(CN18="","",CN18&amp;", "))&amp;(IF(CN19="","",CN19&amp;", "))&amp;(IF(CN13="","","Perlu tingkatkan pemahaman  "&amp;CN13&amp;"."))</f>
        <v xml:space="preserve">Sudah memahami tentang Menyampaikan sambutan dalam bentuk  pasrah penganten atau panampi pasrah penganten dalam upacara adat pengantin Jawa, Membaca nyaring wacana berhuruf Jawa 20-50 kalimat, Menulis naskah drama atau sandiwara, </v>
      </c>
    </row>
    <row r="14" spans="1:102" x14ac:dyDescent="0.25">
      <c r="A14" s="14">
        <v>4</v>
      </c>
      <c r="B14" s="14">
        <v>10296</v>
      </c>
      <c r="C14" s="14" t="s">
        <v>153</v>
      </c>
      <c r="E14" s="31">
        <f t="shared" si="0"/>
        <v>79</v>
      </c>
      <c r="F14" s="20"/>
      <c r="G14" s="31">
        <f t="shared" si="1"/>
        <v>79</v>
      </c>
      <c r="H14" s="31">
        <f t="shared" si="2"/>
        <v>82</v>
      </c>
      <c r="I14" s="31" t="str">
        <f t="shared" si="3"/>
        <v>B</v>
      </c>
      <c r="J14" s="31" t="str">
        <f t="shared" si="4"/>
        <v xml:space="preserve">Sudah memahami tentang Menyampaikan sambutan dalam bentuk  pasrah penganten atau panampi pasrah penganten dalam upacara adat pengantin Jawa, Membaca nyaring wacana berhuruf Jawa 20-50 kalimat, Menulis naskah drama atau sandiwara, </v>
      </c>
      <c r="K14" s="20"/>
      <c r="L14" s="31">
        <f t="shared" si="5"/>
        <v>81</v>
      </c>
      <c r="M14" s="31">
        <f t="shared" si="6"/>
        <v>85</v>
      </c>
      <c r="N14" s="31">
        <f t="shared" si="7"/>
        <v>60</v>
      </c>
      <c r="P14" s="36">
        <v>78</v>
      </c>
      <c r="Q14" s="36"/>
      <c r="R14" s="37">
        <f t="shared" si="8"/>
        <v>78</v>
      </c>
      <c r="S14" s="36">
        <v>80</v>
      </c>
      <c r="T14" s="36"/>
      <c r="U14" s="37">
        <f t="shared" si="9"/>
        <v>80</v>
      </c>
      <c r="V14" s="36">
        <v>85</v>
      </c>
      <c r="W14" s="36"/>
      <c r="X14" s="37">
        <f t="shared" si="10"/>
        <v>85</v>
      </c>
      <c r="Y14" s="36"/>
      <c r="Z14" s="36"/>
      <c r="AA14" s="37" t="str">
        <f t="shared" si="11"/>
        <v/>
      </c>
      <c r="AB14" s="36"/>
      <c r="AC14" s="36"/>
      <c r="AD14" s="37" t="str">
        <f t="shared" si="12"/>
        <v/>
      </c>
      <c r="AE14" s="36"/>
      <c r="AF14" s="36"/>
      <c r="AG14" s="37" t="str">
        <f t="shared" si="13"/>
        <v/>
      </c>
      <c r="AH14" s="36"/>
      <c r="AI14" s="36"/>
      <c r="AJ14" s="37" t="str">
        <f t="shared" si="14"/>
        <v/>
      </c>
      <c r="AK14" s="36"/>
      <c r="AL14" s="36"/>
      <c r="AM14" s="37" t="str">
        <f t="shared" si="15"/>
        <v/>
      </c>
      <c r="AN14" s="36"/>
      <c r="AO14" s="36"/>
      <c r="AP14" s="37" t="str">
        <f t="shared" si="16"/>
        <v/>
      </c>
      <c r="AQ14" s="36"/>
      <c r="AR14" s="36"/>
      <c r="AS14" s="37" t="str">
        <f t="shared" si="17"/>
        <v/>
      </c>
      <c r="AT14" s="37">
        <f t="shared" si="18"/>
        <v>81</v>
      </c>
      <c r="AU14" s="45">
        <v>78</v>
      </c>
      <c r="AV14" s="45">
        <v>80</v>
      </c>
      <c r="AW14" s="45">
        <v>85</v>
      </c>
      <c r="AX14" s="36"/>
      <c r="AY14" s="36"/>
      <c r="AZ14" s="36"/>
      <c r="BA14" s="36"/>
      <c r="BB14" s="36"/>
      <c r="BC14" s="36"/>
      <c r="BD14" s="36"/>
      <c r="BE14" s="37">
        <f t="shared" si="19"/>
        <v>81</v>
      </c>
      <c r="BF14" s="36">
        <v>85</v>
      </c>
      <c r="BG14" s="36">
        <v>60</v>
      </c>
      <c r="BH14" s="38">
        <f t="shared" si="20"/>
        <v>79.3</v>
      </c>
      <c r="BI14" s="39">
        <f t="shared" si="21"/>
        <v>79</v>
      </c>
      <c r="BJ14" s="40"/>
      <c r="BK14" s="36">
        <v>85</v>
      </c>
      <c r="BL14" s="36">
        <v>82</v>
      </c>
      <c r="BM14" s="45">
        <v>78</v>
      </c>
      <c r="BN14" s="36"/>
      <c r="BO14" s="36"/>
      <c r="BP14" s="36"/>
      <c r="BQ14" s="36"/>
      <c r="BR14" s="36"/>
      <c r="BS14" s="36"/>
      <c r="BT14" s="36"/>
      <c r="BU14" s="41">
        <f t="shared" si="22"/>
        <v>82</v>
      </c>
      <c r="BV14" s="40"/>
      <c r="BW14" s="45">
        <v>85</v>
      </c>
      <c r="BX14" s="36"/>
      <c r="BY14" s="36"/>
      <c r="BZ14" s="36"/>
      <c r="CA14" s="36"/>
      <c r="CB14" s="36"/>
      <c r="CC14" s="36"/>
      <c r="CD14" s="36"/>
      <c r="CE14" s="36"/>
      <c r="CF14" s="36"/>
      <c r="CG14" s="37">
        <f t="shared" si="23"/>
        <v>85</v>
      </c>
      <c r="CH14" s="42" t="str">
        <f t="shared" si="24"/>
        <v>B</v>
      </c>
      <c r="CI14" s="43"/>
      <c r="CJ14" s="45">
        <v>11</v>
      </c>
      <c r="CK14" s="44" t="str">
        <f t="shared" si="25"/>
        <v xml:space="preserve">Sudah memahami tentang Menyampaikan sambutan dalam bentuk  pasrah penganten atau panampi pasrah penganten dalam upacara adat pengantin Jawa, Membaca nyaring wacana berhuruf Jawa 20-50 kalimat, Menulis naskah drama atau sandiwara, </v>
      </c>
      <c r="CM14" s="35">
        <v>5</v>
      </c>
      <c r="CN14" s="45"/>
      <c r="CW14" s="20">
        <v>5</v>
      </c>
      <c r="CX14" s="20" t="str">
        <f>(IF(CN10="","","Sudah memahami tentang "))&amp;(IF(CN10="","",CN10&amp;", "))&amp;(IF(CN11="","",CN11&amp;", "))&amp;(IF(CN12="","",CN12&amp;", "))&amp;(IF(CN13="","",CN13&amp;", "))&amp;(IF(CN15="","",CN15&amp;", "))&amp;(IF(CN16="","",CN16&amp;", "))&amp;(IF(CN17="","",CN17&amp;", "))&amp;(IF(CN18="","",CN18&amp;", "))&amp;(IF(CN19="","",CN19&amp;", "))&amp;(IF(CN14="","","Perlu tingkatkan pemahaman  "&amp;CN14&amp;"."))</f>
        <v xml:space="preserve">Sudah memahami tentang Menyampaikan sambutan dalam bentuk  pasrah penganten atau panampi pasrah penganten dalam upacara adat pengantin Jawa, Membaca nyaring wacana berhuruf Jawa 20-50 kalimat, Menulis naskah drama atau sandiwara, </v>
      </c>
    </row>
    <row r="15" spans="1:102" x14ac:dyDescent="0.25">
      <c r="A15" s="14">
        <v>5</v>
      </c>
      <c r="B15" s="14">
        <v>10310</v>
      </c>
      <c r="C15" s="14" t="s">
        <v>154</v>
      </c>
      <c r="E15" s="31">
        <f t="shared" si="0"/>
        <v>80</v>
      </c>
      <c r="F15" s="20"/>
      <c r="G15" s="31">
        <f t="shared" si="1"/>
        <v>80</v>
      </c>
      <c r="H15" s="31">
        <f t="shared" si="2"/>
        <v>79</v>
      </c>
      <c r="I15" s="31" t="str">
        <f t="shared" si="3"/>
        <v>B</v>
      </c>
      <c r="J15" s="31" t="str">
        <f t="shared" si="4"/>
        <v xml:space="preserve">Sudah memahami tentang Menyampaikan sambutan dalam bentuk  pasrah penganten atau panampi pasrah penganten dalam upacara adat pengantin Jawa, Membaca nyaring wacana berhuruf Jawa 20-50 kalimat, Menulis naskah drama atau sandiwara, </v>
      </c>
      <c r="K15" s="20"/>
      <c r="L15" s="31">
        <f t="shared" si="5"/>
        <v>81</v>
      </c>
      <c r="M15" s="31">
        <f t="shared" si="6"/>
        <v>85</v>
      </c>
      <c r="N15" s="31">
        <f t="shared" si="7"/>
        <v>62</v>
      </c>
      <c r="P15" s="36">
        <v>78</v>
      </c>
      <c r="Q15" s="36"/>
      <c r="R15" s="37">
        <f t="shared" si="8"/>
        <v>78</v>
      </c>
      <c r="S15" s="36">
        <v>85</v>
      </c>
      <c r="T15" s="36"/>
      <c r="U15" s="37">
        <f t="shared" si="9"/>
        <v>85</v>
      </c>
      <c r="V15" s="36">
        <v>80</v>
      </c>
      <c r="W15" s="36"/>
      <c r="X15" s="37">
        <f t="shared" si="10"/>
        <v>80</v>
      </c>
      <c r="Y15" s="36"/>
      <c r="Z15" s="36"/>
      <c r="AA15" s="37" t="str">
        <f t="shared" si="11"/>
        <v/>
      </c>
      <c r="AB15" s="36"/>
      <c r="AC15" s="36"/>
      <c r="AD15" s="37" t="str">
        <f t="shared" si="12"/>
        <v/>
      </c>
      <c r="AE15" s="36"/>
      <c r="AF15" s="36"/>
      <c r="AG15" s="37" t="str">
        <f t="shared" si="13"/>
        <v/>
      </c>
      <c r="AH15" s="36"/>
      <c r="AI15" s="36"/>
      <c r="AJ15" s="37" t="str">
        <f t="shared" si="14"/>
        <v/>
      </c>
      <c r="AK15" s="36"/>
      <c r="AL15" s="36"/>
      <c r="AM15" s="37" t="str">
        <f t="shared" si="15"/>
        <v/>
      </c>
      <c r="AN15" s="36"/>
      <c r="AO15" s="36"/>
      <c r="AP15" s="37" t="str">
        <f t="shared" si="16"/>
        <v/>
      </c>
      <c r="AQ15" s="36"/>
      <c r="AR15" s="36"/>
      <c r="AS15" s="37" t="str">
        <f t="shared" si="17"/>
        <v/>
      </c>
      <c r="AT15" s="37">
        <f t="shared" si="18"/>
        <v>81</v>
      </c>
      <c r="AU15" s="45">
        <v>78</v>
      </c>
      <c r="AV15" s="45">
        <v>80</v>
      </c>
      <c r="AW15" s="45">
        <v>85</v>
      </c>
      <c r="AX15" s="36"/>
      <c r="AY15" s="36"/>
      <c r="AZ15" s="36"/>
      <c r="BA15" s="36"/>
      <c r="BB15" s="36"/>
      <c r="BC15" s="36"/>
      <c r="BD15" s="36"/>
      <c r="BE15" s="37">
        <f t="shared" si="19"/>
        <v>81</v>
      </c>
      <c r="BF15" s="36">
        <v>85</v>
      </c>
      <c r="BG15" s="36">
        <v>62</v>
      </c>
      <c r="BH15" s="38">
        <f t="shared" si="20"/>
        <v>79.5</v>
      </c>
      <c r="BI15" s="39">
        <f t="shared" si="21"/>
        <v>80</v>
      </c>
      <c r="BJ15" s="40"/>
      <c r="BK15" s="36">
        <v>80</v>
      </c>
      <c r="BL15" s="36">
        <v>80</v>
      </c>
      <c r="BM15" s="45">
        <v>78</v>
      </c>
      <c r="BN15" s="36"/>
      <c r="BO15" s="36"/>
      <c r="BP15" s="36"/>
      <c r="BQ15" s="36"/>
      <c r="BR15" s="36"/>
      <c r="BS15" s="36"/>
      <c r="BT15" s="36"/>
      <c r="BU15" s="41">
        <f t="shared" si="22"/>
        <v>79</v>
      </c>
      <c r="BV15" s="40"/>
      <c r="BW15" s="45">
        <v>85</v>
      </c>
      <c r="BX15" s="36"/>
      <c r="BY15" s="36"/>
      <c r="BZ15" s="36"/>
      <c r="CA15" s="36"/>
      <c r="CB15" s="36"/>
      <c r="CC15" s="36"/>
      <c r="CD15" s="36"/>
      <c r="CE15" s="36"/>
      <c r="CF15" s="36"/>
      <c r="CG15" s="37">
        <f t="shared" si="23"/>
        <v>85</v>
      </c>
      <c r="CH15" s="42" t="str">
        <f t="shared" si="24"/>
        <v>B</v>
      </c>
      <c r="CI15" s="43"/>
      <c r="CJ15" s="45">
        <v>11</v>
      </c>
      <c r="CK15" s="44" t="str">
        <f t="shared" si="25"/>
        <v xml:space="preserve">Sudah memahami tentang Menyampaikan sambutan dalam bentuk  pasrah penganten atau panampi pasrah penganten dalam upacara adat pengantin Jawa, Membaca nyaring wacana berhuruf Jawa 20-50 kalimat, Menulis naskah drama atau sandiwara, </v>
      </c>
      <c r="CM15" s="35">
        <v>6</v>
      </c>
      <c r="CN15" s="45"/>
      <c r="CW15" s="20">
        <v>6</v>
      </c>
      <c r="CX15" s="20" t="str">
        <f>(IF(CN10="","","Sudah memahami tentang "))&amp;(IF(CN10="","",CN10&amp;", "))&amp;(IF(CN11="","",CN11&amp;", "))&amp;(IF(CN12="","",CN12&amp;", "))&amp;(IF(CN13="","",CN13&amp;", "))&amp;(IF(CN14="","",CN14&amp;", "))&amp;(IF(CN16="","",CN16&amp;", "))&amp;(IF(CN17="","",CN17&amp;", "))&amp;(IF(CN18="","",CN18&amp;", "))&amp;(IF(CN19="","",CN19&amp;", "))&amp;(IF(CN15="","","Perlu tingkatkan pemahaman  "&amp;CN15&amp;"."))</f>
        <v xml:space="preserve">Sudah memahami tentang Menyampaikan sambutan dalam bentuk  pasrah penganten atau panampi pasrah penganten dalam upacara adat pengantin Jawa, Membaca nyaring wacana berhuruf Jawa 20-50 kalimat, Menulis naskah drama atau sandiwara, </v>
      </c>
    </row>
    <row r="16" spans="1:102" x14ac:dyDescent="0.25">
      <c r="A16" s="14">
        <v>6</v>
      </c>
      <c r="B16" s="14">
        <v>10324</v>
      </c>
      <c r="C16" s="14" t="s">
        <v>155</v>
      </c>
      <c r="E16" s="31">
        <f t="shared" si="0"/>
        <v>80</v>
      </c>
      <c r="F16" s="20"/>
      <c r="G16" s="31">
        <f t="shared" si="1"/>
        <v>80</v>
      </c>
      <c r="H16" s="31">
        <f t="shared" si="2"/>
        <v>86</v>
      </c>
      <c r="I16" s="31" t="str">
        <f t="shared" si="3"/>
        <v>B</v>
      </c>
      <c r="J16" s="31" t="str">
        <f t="shared" si="4"/>
        <v xml:space="preserve">Sudah memahami tentang Menyampaikan sambutan dalam bentuk  pasrah penganten atau panampi pasrah penganten dalam upacara adat pengantin Jawa, Membaca nyaring wacana berhuruf Jawa 20-50 kalimat, Menulis naskah drama atau sandiwara, </v>
      </c>
      <c r="K16" s="20"/>
      <c r="L16" s="31">
        <f t="shared" si="5"/>
        <v>81</v>
      </c>
      <c r="M16" s="31">
        <f t="shared" si="6"/>
        <v>90</v>
      </c>
      <c r="N16" s="31">
        <f t="shared" si="7"/>
        <v>66</v>
      </c>
      <c r="P16" s="36">
        <v>78</v>
      </c>
      <c r="Q16" s="36"/>
      <c r="R16" s="37">
        <f t="shared" si="8"/>
        <v>78</v>
      </c>
      <c r="S16" s="36">
        <v>85</v>
      </c>
      <c r="T16" s="36"/>
      <c r="U16" s="37">
        <f t="shared" si="9"/>
        <v>85</v>
      </c>
      <c r="V16" s="36">
        <v>80</v>
      </c>
      <c r="W16" s="36"/>
      <c r="X16" s="37">
        <f t="shared" si="10"/>
        <v>80</v>
      </c>
      <c r="Y16" s="36"/>
      <c r="Z16" s="36"/>
      <c r="AA16" s="37" t="str">
        <f t="shared" si="11"/>
        <v/>
      </c>
      <c r="AB16" s="36"/>
      <c r="AC16" s="36"/>
      <c r="AD16" s="37" t="str">
        <f t="shared" si="12"/>
        <v/>
      </c>
      <c r="AE16" s="36"/>
      <c r="AF16" s="36"/>
      <c r="AG16" s="37" t="str">
        <f t="shared" si="13"/>
        <v/>
      </c>
      <c r="AH16" s="36"/>
      <c r="AI16" s="36"/>
      <c r="AJ16" s="37" t="str">
        <f t="shared" si="14"/>
        <v/>
      </c>
      <c r="AK16" s="36"/>
      <c r="AL16" s="36"/>
      <c r="AM16" s="37" t="str">
        <f t="shared" si="15"/>
        <v/>
      </c>
      <c r="AN16" s="36"/>
      <c r="AO16" s="36"/>
      <c r="AP16" s="37" t="str">
        <f t="shared" si="16"/>
        <v/>
      </c>
      <c r="AQ16" s="36"/>
      <c r="AR16" s="36"/>
      <c r="AS16" s="37" t="str">
        <f t="shared" si="17"/>
        <v/>
      </c>
      <c r="AT16" s="37">
        <f t="shared" si="18"/>
        <v>81</v>
      </c>
      <c r="AU16" s="45">
        <v>78</v>
      </c>
      <c r="AV16" s="45">
        <v>80</v>
      </c>
      <c r="AW16" s="45">
        <v>85</v>
      </c>
      <c r="AX16" s="36"/>
      <c r="AY16" s="36"/>
      <c r="AZ16" s="36"/>
      <c r="BA16" s="36"/>
      <c r="BB16" s="36"/>
      <c r="BC16" s="36"/>
      <c r="BD16" s="36"/>
      <c r="BE16" s="37">
        <f t="shared" si="19"/>
        <v>81</v>
      </c>
      <c r="BF16" s="36">
        <v>90</v>
      </c>
      <c r="BG16" s="36">
        <v>66</v>
      </c>
      <c r="BH16" s="38">
        <f t="shared" si="20"/>
        <v>80.400000000000006</v>
      </c>
      <c r="BI16" s="39">
        <f t="shared" si="21"/>
        <v>80</v>
      </c>
      <c r="BJ16" s="40"/>
      <c r="BK16" s="36">
        <v>95</v>
      </c>
      <c r="BL16" s="36">
        <v>85</v>
      </c>
      <c r="BM16" s="45">
        <v>78</v>
      </c>
      <c r="BN16" s="36"/>
      <c r="BO16" s="36"/>
      <c r="BP16" s="36"/>
      <c r="BQ16" s="36"/>
      <c r="BR16" s="36"/>
      <c r="BS16" s="36"/>
      <c r="BT16" s="36"/>
      <c r="BU16" s="41">
        <f t="shared" si="22"/>
        <v>86</v>
      </c>
      <c r="BV16" s="40"/>
      <c r="BW16" s="45">
        <v>85</v>
      </c>
      <c r="BX16" s="36"/>
      <c r="BY16" s="36"/>
      <c r="BZ16" s="36"/>
      <c r="CA16" s="36"/>
      <c r="CB16" s="36"/>
      <c r="CC16" s="36"/>
      <c r="CD16" s="36"/>
      <c r="CE16" s="36"/>
      <c r="CF16" s="36"/>
      <c r="CG16" s="37">
        <f t="shared" si="23"/>
        <v>85</v>
      </c>
      <c r="CH16" s="42" t="str">
        <f t="shared" si="24"/>
        <v>B</v>
      </c>
      <c r="CI16" s="43"/>
      <c r="CJ16" s="45">
        <v>11</v>
      </c>
      <c r="CK16" s="44" t="str">
        <f t="shared" si="25"/>
        <v xml:space="preserve">Sudah memahami tentang Menyampaikan sambutan dalam bentuk  pasrah penganten atau panampi pasrah penganten dalam upacara adat pengantin Jawa, Membaca nyaring wacana berhuruf Jawa 20-50 kalimat, Menulis naskah drama atau sandiwara, </v>
      </c>
      <c r="CM16" s="35">
        <v>7</v>
      </c>
      <c r="CN16" s="45"/>
      <c r="CW16" s="20">
        <v>7</v>
      </c>
      <c r="CX16" s="20" t="str">
        <f>(IF(CN10="","","Sudah memahami tentang "))&amp;(IF(CN10="","",CN10&amp;", "))&amp;(IF(CN11="","",CN11&amp;", "))&amp;(IF(CN12="","",CN12&amp;", "))&amp;(IF(CN13="","",CN13&amp;", "))&amp;(IF(CN14="","",CN14&amp;", "))&amp;(IF(CN15="","",CN15&amp;", "))&amp;(IF(CN17="","",CN17&amp;", "))&amp;(IF(CN18="","",CN18&amp;", "))&amp;(IF(CN19="","",CN19&amp;", "))&amp;(IF(CN16="","","Perlu tingkatkan pemahaman  "&amp;CN16&amp;"."))</f>
        <v xml:space="preserve">Sudah memahami tentang Menyampaikan sambutan dalam bentuk  pasrah penganten atau panampi pasrah penganten dalam upacara adat pengantin Jawa, Membaca nyaring wacana berhuruf Jawa 20-50 kalimat, Menulis naskah drama atau sandiwara, </v>
      </c>
    </row>
    <row r="17" spans="1:102" x14ac:dyDescent="0.25">
      <c r="A17" s="14">
        <v>7</v>
      </c>
      <c r="B17" s="14">
        <v>10338</v>
      </c>
      <c r="C17" s="14" t="s">
        <v>156</v>
      </c>
      <c r="E17" s="31">
        <f t="shared" si="0"/>
        <v>80</v>
      </c>
      <c r="F17" s="20"/>
      <c r="G17" s="31">
        <f t="shared" si="1"/>
        <v>80</v>
      </c>
      <c r="H17" s="31">
        <f t="shared" si="2"/>
        <v>84</v>
      </c>
      <c r="I17" s="31" t="str">
        <f t="shared" si="3"/>
        <v>B</v>
      </c>
      <c r="J17" s="31" t="str">
        <f t="shared" si="4"/>
        <v xml:space="preserve">Sudah memahami tentang Menyampaikan sambutan dalam bentuk  pasrah penganten atau panampi pasrah penganten dalam upacara adat pengantin Jawa, Membaca nyaring wacana berhuruf Jawa 20-50 kalimat, Menulis naskah drama atau sandiwara, </v>
      </c>
      <c r="K17" s="20"/>
      <c r="L17" s="31">
        <f t="shared" si="5"/>
        <v>79</v>
      </c>
      <c r="M17" s="31">
        <f t="shared" si="6"/>
        <v>90</v>
      </c>
      <c r="N17" s="31">
        <f t="shared" si="7"/>
        <v>72</v>
      </c>
      <c r="P17" s="36">
        <v>78</v>
      </c>
      <c r="Q17" s="36"/>
      <c r="R17" s="37">
        <f t="shared" si="8"/>
        <v>78</v>
      </c>
      <c r="S17" s="36">
        <v>80</v>
      </c>
      <c r="T17" s="36"/>
      <c r="U17" s="37">
        <f t="shared" si="9"/>
        <v>80</v>
      </c>
      <c r="V17" s="36">
        <v>80</v>
      </c>
      <c r="W17" s="36"/>
      <c r="X17" s="37">
        <f t="shared" si="10"/>
        <v>80</v>
      </c>
      <c r="Y17" s="36"/>
      <c r="Z17" s="36"/>
      <c r="AA17" s="37" t="str">
        <f t="shared" si="11"/>
        <v/>
      </c>
      <c r="AB17" s="36"/>
      <c r="AC17" s="36"/>
      <c r="AD17" s="37" t="str">
        <f t="shared" si="12"/>
        <v/>
      </c>
      <c r="AE17" s="36"/>
      <c r="AF17" s="36"/>
      <c r="AG17" s="37" t="str">
        <f t="shared" si="13"/>
        <v/>
      </c>
      <c r="AH17" s="36"/>
      <c r="AI17" s="36"/>
      <c r="AJ17" s="37" t="str">
        <f t="shared" si="14"/>
        <v/>
      </c>
      <c r="AK17" s="36"/>
      <c r="AL17" s="36"/>
      <c r="AM17" s="37" t="str">
        <f t="shared" si="15"/>
        <v/>
      </c>
      <c r="AN17" s="36"/>
      <c r="AO17" s="36"/>
      <c r="AP17" s="37" t="str">
        <f t="shared" si="16"/>
        <v/>
      </c>
      <c r="AQ17" s="36"/>
      <c r="AR17" s="36"/>
      <c r="AS17" s="37" t="str">
        <f t="shared" si="17"/>
        <v/>
      </c>
      <c r="AT17" s="37">
        <f t="shared" si="18"/>
        <v>79</v>
      </c>
      <c r="AU17" s="45">
        <v>78</v>
      </c>
      <c r="AV17" s="45">
        <v>80</v>
      </c>
      <c r="AW17" s="45">
        <v>85</v>
      </c>
      <c r="AX17" s="36"/>
      <c r="AY17" s="36"/>
      <c r="AZ17" s="36"/>
      <c r="BA17" s="36"/>
      <c r="BB17" s="36"/>
      <c r="BC17" s="36"/>
      <c r="BD17" s="36"/>
      <c r="BE17" s="37">
        <f t="shared" si="19"/>
        <v>81</v>
      </c>
      <c r="BF17" s="36">
        <v>90</v>
      </c>
      <c r="BG17" s="36">
        <v>72</v>
      </c>
      <c r="BH17" s="38">
        <f t="shared" si="20"/>
        <v>80.2</v>
      </c>
      <c r="BI17" s="39">
        <f t="shared" si="21"/>
        <v>80</v>
      </c>
      <c r="BJ17" s="40"/>
      <c r="BK17" s="36">
        <v>90</v>
      </c>
      <c r="BL17" s="36">
        <v>85</v>
      </c>
      <c r="BM17" s="45">
        <v>78</v>
      </c>
      <c r="BN17" s="36"/>
      <c r="BO17" s="36"/>
      <c r="BP17" s="36"/>
      <c r="BQ17" s="36"/>
      <c r="BR17" s="36"/>
      <c r="BS17" s="36"/>
      <c r="BT17" s="36"/>
      <c r="BU17" s="41">
        <f t="shared" si="22"/>
        <v>84</v>
      </c>
      <c r="BV17" s="40"/>
      <c r="BW17" s="45">
        <v>85</v>
      </c>
      <c r="BX17" s="36"/>
      <c r="BY17" s="36"/>
      <c r="BZ17" s="36"/>
      <c r="CA17" s="36"/>
      <c r="CB17" s="36"/>
      <c r="CC17" s="36"/>
      <c r="CD17" s="36"/>
      <c r="CE17" s="36"/>
      <c r="CF17" s="36"/>
      <c r="CG17" s="37">
        <f t="shared" si="23"/>
        <v>85</v>
      </c>
      <c r="CH17" s="42" t="str">
        <f t="shared" si="24"/>
        <v>B</v>
      </c>
      <c r="CI17" s="43"/>
      <c r="CJ17" s="45">
        <v>11</v>
      </c>
      <c r="CK17" s="44" t="str">
        <f t="shared" si="25"/>
        <v xml:space="preserve">Sudah memahami tentang Menyampaikan sambutan dalam bentuk  pasrah penganten atau panampi pasrah penganten dalam upacara adat pengantin Jawa, Membaca nyaring wacana berhuruf Jawa 20-50 kalimat, Menulis naskah drama atau sandiwara, </v>
      </c>
      <c r="CM17" s="35">
        <v>8</v>
      </c>
      <c r="CN17" s="45"/>
      <c r="CW17" s="20">
        <v>8</v>
      </c>
      <c r="CX17" s="20" t="str">
        <f>(IF(CN10="","","Sudah memahami tentang "))&amp;(IF(CN10="","",CN10&amp;", "))&amp;(IF(CN11="","",CN11&amp;", "))&amp;(IF(CN12="","",CN12&amp;", "))&amp;(IF(CN13="","",CN13&amp;", "))&amp;(IF(CN14="","",CN14&amp;", "))&amp;(IF(CN15="","",CN15&amp;", "))&amp;(IF(CN16="","",CN16&amp;", "))&amp;(IF(CN18="","",CN18&amp;", "))&amp;(IF(CN19="","",CN19&amp;", "))&amp;(IF(CN17="","","Perlu tingkatkan pemahaman  "&amp;CN17&amp;"."))</f>
        <v xml:space="preserve">Sudah memahami tentang Menyampaikan sambutan dalam bentuk  pasrah penganten atau panampi pasrah penganten dalam upacara adat pengantin Jawa, Membaca nyaring wacana berhuruf Jawa 20-50 kalimat, Menulis naskah drama atau sandiwara, </v>
      </c>
    </row>
    <row r="18" spans="1:102" x14ac:dyDescent="0.25">
      <c r="A18" s="14">
        <v>8</v>
      </c>
      <c r="B18" s="14">
        <v>10352</v>
      </c>
      <c r="C18" s="14" t="s">
        <v>157</v>
      </c>
      <c r="E18" s="31">
        <f t="shared" si="0"/>
        <v>80</v>
      </c>
      <c r="F18" s="20"/>
      <c r="G18" s="31">
        <f t="shared" si="1"/>
        <v>80</v>
      </c>
      <c r="H18" s="31">
        <f t="shared" si="2"/>
        <v>79</v>
      </c>
      <c r="I18" s="31" t="str">
        <f t="shared" si="3"/>
        <v>B</v>
      </c>
      <c r="J18" s="31" t="str">
        <f t="shared" si="4"/>
        <v xml:space="preserve">Sudah memahami tentang Menyampaikan sambutan dalam bentuk  pasrah penganten atau panampi pasrah penganten dalam upacara adat pengantin Jawa, Membaca nyaring wacana berhuruf Jawa 20-50 kalimat, Menulis naskah drama atau sandiwara, </v>
      </c>
      <c r="K18" s="20"/>
      <c r="L18" s="31">
        <f t="shared" si="5"/>
        <v>81</v>
      </c>
      <c r="M18" s="31">
        <f t="shared" si="6"/>
        <v>80</v>
      </c>
      <c r="N18" s="31">
        <f t="shared" si="7"/>
        <v>72</v>
      </c>
      <c r="P18" s="36">
        <v>78</v>
      </c>
      <c r="Q18" s="36"/>
      <c r="R18" s="37">
        <f t="shared" si="8"/>
        <v>78</v>
      </c>
      <c r="S18" s="36">
        <v>80</v>
      </c>
      <c r="T18" s="36"/>
      <c r="U18" s="37">
        <f t="shared" si="9"/>
        <v>80</v>
      </c>
      <c r="V18" s="36">
        <v>85</v>
      </c>
      <c r="W18" s="36"/>
      <c r="X18" s="37">
        <f t="shared" si="10"/>
        <v>85</v>
      </c>
      <c r="Y18" s="36"/>
      <c r="Z18" s="36"/>
      <c r="AA18" s="37" t="str">
        <f t="shared" si="11"/>
        <v/>
      </c>
      <c r="AB18" s="36"/>
      <c r="AC18" s="36"/>
      <c r="AD18" s="37" t="str">
        <f t="shared" si="12"/>
        <v/>
      </c>
      <c r="AE18" s="36"/>
      <c r="AF18" s="36"/>
      <c r="AG18" s="37" t="str">
        <f t="shared" si="13"/>
        <v/>
      </c>
      <c r="AH18" s="36"/>
      <c r="AI18" s="36"/>
      <c r="AJ18" s="37" t="str">
        <f t="shared" si="14"/>
        <v/>
      </c>
      <c r="AK18" s="36"/>
      <c r="AL18" s="36"/>
      <c r="AM18" s="37" t="str">
        <f t="shared" si="15"/>
        <v/>
      </c>
      <c r="AN18" s="36"/>
      <c r="AO18" s="36"/>
      <c r="AP18" s="37" t="str">
        <f t="shared" si="16"/>
        <v/>
      </c>
      <c r="AQ18" s="36"/>
      <c r="AR18" s="36"/>
      <c r="AS18" s="37" t="str">
        <f t="shared" si="17"/>
        <v/>
      </c>
      <c r="AT18" s="37">
        <f t="shared" si="18"/>
        <v>81</v>
      </c>
      <c r="AU18" s="45">
        <v>78</v>
      </c>
      <c r="AV18" s="45">
        <v>80</v>
      </c>
      <c r="AW18" s="45">
        <v>85</v>
      </c>
      <c r="AX18" s="36"/>
      <c r="AY18" s="36"/>
      <c r="AZ18" s="36"/>
      <c r="BA18" s="36"/>
      <c r="BB18" s="36"/>
      <c r="BC18" s="36"/>
      <c r="BD18" s="36"/>
      <c r="BE18" s="37">
        <f t="shared" si="19"/>
        <v>81</v>
      </c>
      <c r="BF18" s="36">
        <v>80</v>
      </c>
      <c r="BG18" s="36">
        <v>72</v>
      </c>
      <c r="BH18" s="38">
        <f t="shared" si="20"/>
        <v>80</v>
      </c>
      <c r="BI18" s="39">
        <f t="shared" si="21"/>
        <v>80</v>
      </c>
      <c r="BJ18" s="40"/>
      <c r="BK18" s="36">
        <v>80</v>
      </c>
      <c r="BL18" s="36">
        <v>80</v>
      </c>
      <c r="BM18" s="45">
        <v>78</v>
      </c>
      <c r="BN18" s="36"/>
      <c r="BO18" s="36"/>
      <c r="BP18" s="36"/>
      <c r="BQ18" s="36"/>
      <c r="BR18" s="36"/>
      <c r="BS18" s="36"/>
      <c r="BT18" s="36"/>
      <c r="BU18" s="41">
        <f t="shared" si="22"/>
        <v>79</v>
      </c>
      <c r="BV18" s="40"/>
      <c r="BW18" s="45">
        <v>85</v>
      </c>
      <c r="BX18" s="36"/>
      <c r="BY18" s="36"/>
      <c r="BZ18" s="36"/>
      <c r="CA18" s="36"/>
      <c r="CB18" s="36"/>
      <c r="CC18" s="36"/>
      <c r="CD18" s="36"/>
      <c r="CE18" s="36"/>
      <c r="CF18" s="36"/>
      <c r="CG18" s="37">
        <f t="shared" si="23"/>
        <v>85</v>
      </c>
      <c r="CH18" s="42" t="str">
        <f t="shared" si="24"/>
        <v>B</v>
      </c>
      <c r="CI18" s="43"/>
      <c r="CJ18" s="45">
        <v>11</v>
      </c>
      <c r="CK18" s="44" t="str">
        <f t="shared" si="25"/>
        <v xml:space="preserve">Sudah memahami tentang Menyampaikan sambutan dalam bentuk  pasrah penganten atau panampi pasrah penganten dalam upacara adat pengantin Jawa, Membaca nyaring wacana berhuruf Jawa 20-50 kalimat, Menulis naskah drama atau sandiwara, </v>
      </c>
      <c r="CM18" s="35">
        <v>9</v>
      </c>
      <c r="CN18" s="45"/>
      <c r="CW18" s="20">
        <v>9</v>
      </c>
      <c r="CX18" s="20" t="str">
        <f>(IF(CN10="","","Sudah memahami tentang "))&amp;(IF(CN10="","",CN10&amp;", "))&amp;(IF(CN11="","",CN11&amp;", "))&amp;(IF(CN12="","",CN12&amp;", "))&amp;(IF(CN13="","",CN13&amp;", "))&amp;(IF(CN14="","",CN14&amp;", "))&amp;(IF(CN15="","",CN15&amp;", "))&amp;(IF(CN16="","",CN16&amp;", "))&amp;(IF(CN17="","",CN17&amp;", "))&amp;(IF(CN19="","",CN19&amp;", "))&amp;(IF(CN18="","","Perlu tingkatkan pemahaman  "&amp;CN18&amp;"."))</f>
        <v xml:space="preserve">Sudah memahami tentang Menyampaikan sambutan dalam bentuk  pasrah penganten atau panampi pasrah penganten dalam upacara adat pengantin Jawa, Membaca nyaring wacana berhuruf Jawa 20-50 kalimat, Menulis naskah drama atau sandiwara, </v>
      </c>
    </row>
    <row r="19" spans="1:102" x14ac:dyDescent="0.25">
      <c r="A19" s="14">
        <v>9</v>
      </c>
      <c r="B19" s="14">
        <v>10366</v>
      </c>
      <c r="C19" s="14" t="s">
        <v>158</v>
      </c>
      <c r="E19" s="31">
        <f t="shared" si="0"/>
        <v>80</v>
      </c>
      <c r="F19" s="20"/>
      <c r="G19" s="31">
        <f t="shared" si="1"/>
        <v>80</v>
      </c>
      <c r="H19" s="31">
        <f t="shared" si="2"/>
        <v>81</v>
      </c>
      <c r="I19" s="31" t="str">
        <f t="shared" si="3"/>
        <v>B</v>
      </c>
      <c r="J19" s="31" t="str">
        <f t="shared" si="4"/>
        <v xml:space="preserve">Sudah memahami tentang Menyampaikan sambutan dalam bentuk  pasrah penganten atau panampi pasrah penganten dalam upacara adat pengantin Jawa, Membaca nyaring wacana berhuruf Jawa 20-50 kalimat, Menulis naskah drama atau sandiwara, </v>
      </c>
      <c r="K19" s="20"/>
      <c r="L19" s="31">
        <f t="shared" si="5"/>
        <v>83</v>
      </c>
      <c r="M19" s="31">
        <f t="shared" si="6"/>
        <v>80</v>
      </c>
      <c r="N19" s="31">
        <f t="shared" si="7"/>
        <v>60</v>
      </c>
      <c r="P19" s="36">
        <v>78</v>
      </c>
      <c r="Q19" s="36"/>
      <c r="R19" s="37">
        <f t="shared" si="8"/>
        <v>78</v>
      </c>
      <c r="S19" s="36">
        <v>85</v>
      </c>
      <c r="T19" s="36"/>
      <c r="U19" s="37">
        <f t="shared" si="9"/>
        <v>85</v>
      </c>
      <c r="V19" s="36">
        <v>85</v>
      </c>
      <c r="W19" s="36"/>
      <c r="X19" s="37">
        <f t="shared" si="10"/>
        <v>85</v>
      </c>
      <c r="Y19" s="36"/>
      <c r="Z19" s="36"/>
      <c r="AA19" s="37" t="str">
        <f t="shared" si="11"/>
        <v/>
      </c>
      <c r="AB19" s="36"/>
      <c r="AC19" s="36"/>
      <c r="AD19" s="37" t="str">
        <f t="shared" si="12"/>
        <v/>
      </c>
      <c r="AE19" s="36"/>
      <c r="AF19" s="36"/>
      <c r="AG19" s="37" t="str">
        <f t="shared" si="13"/>
        <v/>
      </c>
      <c r="AH19" s="36"/>
      <c r="AI19" s="36"/>
      <c r="AJ19" s="37" t="str">
        <f t="shared" si="14"/>
        <v/>
      </c>
      <c r="AK19" s="36"/>
      <c r="AL19" s="36"/>
      <c r="AM19" s="37" t="str">
        <f t="shared" si="15"/>
        <v/>
      </c>
      <c r="AN19" s="36"/>
      <c r="AO19" s="36"/>
      <c r="AP19" s="37" t="str">
        <f t="shared" si="16"/>
        <v/>
      </c>
      <c r="AQ19" s="36"/>
      <c r="AR19" s="36"/>
      <c r="AS19" s="37" t="str">
        <f t="shared" si="17"/>
        <v/>
      </c>
      <c r="AT19" s="37">
        <f t="shared" si="18"/>
        <v>83</v>
      </c>
      <c r="AU19" s="45">
        <v>78</v>
      </c>
      <c r="AV19" s="45">
        <v>80</v>
      </c>
      <c r="AW19" s="45">
        <v>85</v>
      </c>
      <c r="AX19" s="36"/>
      <c r="AY19" s="36"/>
      <c r="AZ19" s="36"/>
      <c r="BA19" s="36"/>
      <c r="BB19" s="36"/>
      <c r="BC19" s="36"/>
      <c r="BD19" s="36"/>
      <c r="BE19" s="37">
        <f t="shared" si="19"/>
        <v>81</v>
      </c>
      <c r="BF19" s="36">
        <v>80</v>
      </c>
      <c r="BG19" s="36">
        <v>60</v>
      </c>
      <c r="BH19" s="38">
        <f t="shared" si="20"/>
        <v>79.599999999999994</v>
      </c>
      <c r="BI19" s="39">
        <f t="shared" si="21"/>
        <v>80</v>
      </c>
      <c r="BJ19" s="40"/>
      <c r="BK19" s="36">
        <v>85</v>
      </c>
      <c r="BL19" s="36">
        <v>80</v>
      </c>
      <c r="BM19" s="45">
        <v>78</v>
      </c>
      <c r="BN19" s="36"/>
      <c r="BO19" s="36"/>
      <c r="BP19" s="36"/>
      <c r="BQ19" s="36"/>
      <c r="BR19" s="36"/>
      <c r="BS19" s="36"/>
      <c r="BT19" s="36"/>
      <c r="BU19" s="41">
        <f t="shared" si="22"/>
        <v>81</v>
      </c>
      <c r="BV19" s="40"/>
      <c r="BW19" s="45">
        <v>85</v>
      </c>
      <c r="BX19" s="36"/>
      <c r="BY19" s="36"/>
      <c r="BZ19" s="36"/>
      <c r="CA19" s="36"/>
      <c r="CB19" s="36"/>
      <c r="CC19" s="36"/>
      <c r="CD19" s="36"/>
      <c r="CE19" s="36"/>
      <c r="CF19" s="36"/>
      <c r="CG19" s="37">
        <f t="shared" si="23"/>
        <v>85</v>
      </c>
      <c r="CH19" s="42" t="str">
        <f t="shared" si="24"/>
        <v>B</v>
      </c>
      <c r="CI19" s="43"/>
      <c r="CJ19" s="45">
        <v>11</v>
      </c>
      <c r="CK19" s="44" t="str">
        <f t="shared" si="25"/>
        <v xml:space="preserve">Sudah memahami tentang Menyampaikan sambutan dalam bentuk  pasrah penganten atau panampi pasrah penganten dalam upacara adat pengantin Jawa, Membaca nyaring wacana berhuruf Jawa 20-50 kalimat, Menulis naskah drama atau sandiwara, </v>
      </c>
      <c r="CM19" s="35">
        <v>10</v>
      </c>
      <c r="CN19" s="45"/>
      <c r="CW19" s="20">
        <v>10</v>
      </c>
      <c r="CX19" s="20" t="str">
        <f>(IF(CN10="","","Sudah memahami tentang "))&amp;(IF(CN10="","",CN10&amp;", "))&amp;(IF(CN11="","",CN11&amp;", "))&amp;(IF(CN12="","",CN12&amp;", "))&amp;(IF(CN13="","",CN13&amp;", "))&amp;(IF(CN14="","",CN14&amp;", "))&amp;(IF(CN15="","",CN15&amp;", "))&amp;(IF(CN16="","",CN16&amp;", "))&amp;(IF(CN17="","",CN17&amp;", "))&amp;(IF(CN18="","",CN18&amp;", "))&amp;(IF(CN19="","","Perlu tingkatkan pemahaman  "&amp;CN19&amp;"."))</f>
        <v xml:space="preserve">Sudah memahami tentang Menyampaikan sambutan dalam bentuk  pasrah penganten atau panampi pasrah penganten dalam upacara adat pengantin Jawa, Membaca nyaring wacana berhuruf Jawa 20-50 kalimat, Menulis naskah drama atau sandiwara, </v>
      </c>
    </row>
    <row r="20" spans="1:102" x14ac:dyDescent="0.25">
      <c r="A20" s="14">
        <v>10</v>
      </c>
      <c r="B20" s="14">
        <v>10380</v>
      </c>
      <c r="C20" s="14" t="s">
        <v>159</v>
      </c>
      <c r="E20" s="31">
        <f t="shared" si="0"/>
        <v>80</v>
      </c>
      <c r="F20" s="20"/>
      <c r="G20" s="31">
        <f t="shared" si="1"/>
        <v>80</v>
      </c>
      <c r="H20" s="31">
        <f t="shared" si="2"/>
        <v>83</v>
      </c>
      <c r="I20" s="31" t="str">
        <f t="shared" si="3"/>
        <v>B</v>
      </c>
      <c r="J20" s="31" t="str">
        <f t="shared" si="4"/>
        <v xml:space="preserve">Sudah memahami tentang Menyampaikan sambutan dalam bentuk  pasrah penganten atau panampi pasrah penganten dalam upacara adat pengantin Jawa, Membaca nyaring wacana berhuruf Jawa 20-50 kalimat, Menulis naskah drama atau sandiwara, </v>
      </c>
      <c r="K20" s="20"/>
      <c r="L20" s="31">
        <f t="shared" si="5"/>
        <v>79</v>
      </c>
      <c r="M20" s="31">
        <f t="shared" si="6"/>
        <v>90</v>
      </c>
      <c r="N20" s="31">
        <f t="shared" si="7"/>
        <v>66</v>
      </c>
      <c r="P20" s="36">
        <v>78</v>
      </c>
      <c r="Q20" s="36"/>
      <c r="R20" s="37">
        <f t="shared" si="8"/>
        <v>78</v>
      </c>
      <c r="S20" s="36">
        <v>80</v>
      </c>
      <c r="T20" s="36"/>
      <c r="U20" s="37">
        <f t="shared" si="9"/>
        <v>80</v>
      </c>
      <c r="V20" s="36">
        <v>80</v>
      </c>
      <c r="W20" s="36"/>
      <c r="X20" s="37">
        <f t="shared" si="10"/>
        <v>80</v>
      </c>
      <c r="Y20" s="36"/>
      <c r="Z20" s="36"/>
      <c r="AA20" s="37" t="str">
        <f t="shared" si="11"/>
        <v/>
      </c>
      <c r="AB20" s="36"/>
      <c r="AC20" s="36"/>
      <c r="AD20" s="37" t="str">
        <f t="shared" si="12"/>
        <v/>
      </c>
      <c r="AE20" s="36"/>
      <c r="AF20" s="36"/>
      <c r="AG20" s="37" t="str">
        <f t="shared" si="13"/>
        <v/>
      </c>
      <c r="AH20" s="36"/>
      <c r="AI20" s="36"/>
      <c r="AJ20" s="37" t="str">
        <f t="shared" si="14"/>
        <v/>
      </c>
      <c r="AK20" s="36"/>
      <c r="AL20" s="36"/>
      <c r="AM20" s="37" t="str">
        <f t="shared" si="15"/>
        <v/>
      </c>
      <c r="AN20" s="36"/>
      <c r="AO20" s="36"/>
      <c r="AP20" s="37" t="str">
        <f t="shared" si="16"/>
        <v/>
      </c>
      <c r="AQ20" s="36"/>
      <c r="AR20" s="36"/>
      <c r="AS20" s="37" t="str">
        <f t="shared" si="17"/>
        <v/>
      </c>
      <c r="AT20" s="37">
        <f t="shared" si="18"/>
        <v>79</v>
      </c>
      <c r="AU20" s="45">
        <v>78</v>
      </c>
      <c r="AV20" s="45">
        <v>80</v>
      </c>
      <c r="AW20" s="45">
        <v>85</v>
      </c>
      <c r="AX20" s="36"/>
      <c r="AY20" s="36"/>
      <c r="AZ20" s="36"/>
      <c r="BA20" s="36"/>
      <c r="BB20" s="36"/>
      <c r="BC20" s="36"/>
      <c r="BD20" s="36"/>
      <c r="BE20" s="37">
        <f t="shared" si="19"/>
        <v>81</v>
      </c>
      <c r="BF20" s="36">
        <v>90</v>
      </c>
      <c r="BG20" s="36">
        <v>66</v>
      </c>
      <c r="BH20" s="38">
        <f t="shared" si="20"/>
        <v>79.599999999999994</v>
      </c>
      <c r="BI20" s="39">
        <f t="shared" si="21"/>
        <v>80</v>
      </c>
      <c r="BJ20" s="40"/>
      <c r="BK20" s="36">
        <v>85</v>
      </c>
      <c r="BL20" s="36">
        <v>85</v>
      </c>
      <c r="BM20" s="45">
        <v>78</v>
      </c>
      <c r="BN20" s="36"/>
      <c r="BO20" s="36"/>
      <c r="BP20" s="36"/>
      <c r="BQ20" s="36"/>
      <c r="BR20" s="36"/>
      <c r="BS20" s="36"/>
      <c r="BT20" s="36"/>
      <c r="BU20" s="41">
        <f t="shared" si="22"/>
        <v>83</v>
      </c>
      <c r="BV20" s="40"/>
      <c r="BW20" s="45">
        <v>85</v>
      </c>
      <c r="BX20" s="36"/>
      <c r="BY20" s="36"/>
      <c r="BZ20" s="36"/>
      <c r="CA20" s="36"/>
      <c r="CB20" s="36"/>
      <c r="CC20" s="36"/>
      <c r="CD20" s="36"/>
      <c r="CE20" s="36"/>
      <c r="CF20" s="36"/>
      <c r="CG20" s="37">
        <f t="shared" si="23"/>
        <v>85</v>
      </c>
      <c r="CH20" s="42" t="str">
        <f t="shared" si="24"/>
        <v>B</v>
      </c>
      <c r="CI20" s="43"/>
      <c r="CJ20" s="45">
        <v>11</v>
      </c>
      <c r="CK20" s="44" t="str">
        <f t="shared" si="25"/>
        <v xml:space="preserve">Sudah memahami tentang Menyampaikan sambutan dalam bentuk  pasrah penganten atau panampi pasrah penganten dalam upacara adat pengantin Jawa, Membaca nyaring wacana berhuruf Jawa 20-50 kalimat, Menulis naskah drama atau sandiwara, </v>
      </c>
      <c r="CW20" s="20">
        <v>11</v>
      </c>
      <c r="CX20" s="20" t="str">
        <f>(IF(CN10="","","Sudah memahami tentang "))&amp;(IF(CN10="","",CN10&amp;", "))&amp;(IF(CN11="","",CN11&amp;", "))&amp;(IF(CN12="","",CN12&amp;", "))&amp;(IF(CN13="","",CN13&amp;", "))&amp;(IF(CN14="","",CN14&amp;", "))&amp;(IF(CN15="","",CN15&amp;", "))&amp;(IF(CN16="","",CN16&amp;", "))&amp;(IF(CN17="","",CN17&amp;", "))&amp;(IF(CN18="","",CN18&amp;", "))&amp;(IF(CN19="","",CN19&amp;"."))</f>
        <v xml:space="preserve">Sudah memahami tentang Menyampaikan sambutan dalam bentuk  pasrah penganten atau panampi pasrah penganten dalam upacara adat pengantin Jawa, Membaca nyaring wacana berhuruf Jawa 20-50 kalimat, Menulis naskah drama atau sandiwara, </v>
      </c>
    </row>
    <row r="21" spans="1:102" x14ac:dyDescent="0.25">
      <c r="A21" s="14">
        <v>11</v>
      </c>
      <c r="B21" s="14">
        <v>10394</v>
      </c>
      <c r="C21" s="14" t="s">
        <v>160</v>
      </c>
      <c r="E21" s="31">
        <f t="shared" si="0"/>
        <v>80</v>
      </c>
      <c r="F21" s="20"/>
      <c r="G21" s="31">
        <f t="shared" si="1"/>
        <v>80</v>
      </c>
      <c r="H21" s="31">
        <f t="shared" si="2"/>
        <v>82</v>
      </c>
      <c r="I21" s="31" t="str">
        <f t="shared" si="3"/>
        <v>B</v>
      </c>
      <c r="J21" s="31" t="str">
        <f t="shared" si="4"/>
        <v xml:space="preserve">Sudah memahami tentang Menyampaikan sambutan dalam bentuk  pasrah penganten atau panampi pasrah penganten dalam upacara adat pengantin Jawa, Membaca nyaring wacana berhuruf Jawa 20-50 kalimat, Menulis naskah drama atau sandiwara, </v>
      </c>
      <c r="K21" s="20"/>
      <c r="L21" s="31">
        <f t="shared" si="5"/>
        <v>79</v>
      </c>
      <c r="M21" s="31">
        <f t="shared" si="6"/>
        <v>85</v>
      </c>
      <c r="N21" s="31">
        <f t="shared" si="7"/>
        <v>78</v>
      </c>
      <c r="P21" s="45">
        <v>78</v>
      </c>
      <c r="Q21" s="36"/>
      <c r="R21" s="37">
        <f t="shared" si="8"/>
        <v>78</v>
      </c>
      <c r="S21" s="36">
        <v>80</v>
      </c>
      <c r="T21" s="36"/>
      <c r="U21" s="37">
        <f t="shared" si="9"/>
        <v>80</v>
      </c>
      <c r="V21" s="36">
        <v>80</v>
      </c>
      <c r="W21" s="36"/>
      <c r="X21" s="37">
        <f t="shared" si="10"/>
        <v>80</v>
      </c>
      <c r="Y21" s="36"/>
      <c r="Z21" s="36"/>
      <c r="AA21" s="37" t="str">
        <f t="shared" si="11"/>
        <v/>
      </c>
      <c r="AB21" s="36"/>
      <c r="AC21" s="36"/>
      <c r="AD21" s="37" t="str">
        <f t="shared" si="12"/>
        <v/>
      </c>
      <c r="AE21" s="36"/>
      <c r="AF21" s="36"/>
      <c r="AG21" s="37" t="str">
        <f t="shared" si="13"/>
        <v/>
      </c>
      <c r="AH21" s="36"/>
      <c r="AI21" s="36"/>
      <c r="AJ21" s="37" t="str">
        <f t="shared" si="14"/>
        <v/>
      </c>
      <c r="AK21" s="36"/>
      <c r="AL21" s="36"/>
      <c r="AM21" s="37" t="str">
        <f t="shared" si="15"/>
        <v/>
      </c>
      <c r="AN21" s="36"/>
      <c r="AO21" s="36"/>
      <c r="AP21" s="37" t="str">
        <f t="shared" si="16"/>
        <v/>
      </c>
      <c r="AQ21" s="36"/>
      <c r="AR21" s="36"/>
      <c r="AS21" s="37" t="str">
        <f t="shared" si="17"/>
        <v/>
      </c>
      <c r="AT21" s="37">
        <f t="shared" si="18"/>
        <v>79</v>
      </c>
      <c r="AU21" s="45">
        <v>78</v>
      </c>
      <c r="AV21" s="45">
        <v>80</v>
      </c>
      <c r="AW21" s="45">
        <v>85</v>
      </c>
      <c r="AX21" s="36"/>
      <c r="AY21" s="36"/>
      <c r="AZ21" s="36"/>
      <c r="BA21" s="36"/>
      <c r="BB21" s="36"/>
      <c r="BC21" s="36"/>
      <c r="BD21" s="36"/>
      <c r="BE21" s="37">
        <f t="shared" si="19"/>
        <v>81</v>
      </c>
      <c r="BF21" s="36">
        <v>85</v>
      </c>
      <c r="BG21" s="36">
        <v>78</v>
      </c>
      <c r="BH21" s="38">
        <f t="shared" si="20"/>
        <v>80.3</v>
      </c>
      <c r="BI21" s="39">
        <f t="shared" si="21"/>
        <v>80</v>
      </c>
      <c r="BJ21" s="40"/>
      <c r="BK21" s="36">
        <v>85</v>
      </c>
      <c r="BL21" s="36">
        <v>82</v>
      </c>
      <c r="BM21" s="45">
        <v>78</v>
      </c>
      <c r="BN21" s="36"/>
      <c r="BO21" s="36"/>
      <c r="BP21" s="36"/>
      <c r="BQ21" s="36"/>
      <c r="BR21" s="36"/>
      <c r="BS21" s="36"/>
      <c r="BT21" s="36"/>
      <c r="BU21" s="41">
        <f t="shared" si="22"/>
        <v>82</v>
      </c>
      <c r="BV21" s="40"/>
      <c r="BW21" s="45">
        <v>85</v>
      </c>
      <c r="BX21" s="36"/>
      <c r="BY21" s="36"/>
      <c r="BZ21" s="36"/>
      <c r="CA21" s="36"/>
      <c r="CB21" s="36"/>
      <c r="CC21" s="36"/>
      <c r="CD21" s="36"/>
      <c r="CE21" s="36"/>
      <c r="CF21" s="36"/>
      <c r="CG21" s="37">
        <f t="shared" si="23"/>
        <v>85</v>
      </c>
      <c r="CH21" s="42" t="str">
        <f t="shared" si="24"/>
        <v>B</v>
      </c>
      <c r="CI21" s="43"/>
      <c r="CJ21" s="45">
        <v>11</v>
      </c>
      <c r="CK21"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2" spans="1:102" x14ac:dyDescent="0.25">
      <c r="A22" s="14">
        <v>12</v>
      </c>
      <c r="B22" s="14">
        <v>10408</v>
      </c>
      <c r="C22" s="14" t="s">
        <v>161</v>
      </c>
      <c r="E22" s="31">
        <f t="shared" si="0"/>
        <v>79</v>
      </c>
      <c r="F22" s="20"/>
      <c r="G22" s="31">
        <f t="shared" si="1"/>
        <v>79</v>
      </c>
      <c r="H22" s="31">
        <f t="shared" si="2"/>
        <v>79</v>
      </c>
      <c r="I22" s="31" t="str">
        <f t="shared" si="3"/>
        <v>B</v>
      </c>
      <c r="J22" s="31" t="str">
        <f t="shared" si="4"/>
        <v xml:space="preserve">Sudah memahami tentang Menyampaikan sambutan dalam bentuk  pasrah penganten atau panampi pasrah penganten dalam upacara adat pengantin Jawa, Membaca nyaring wacana berhuruf Jawa 20-50 kalimat, Menulis naskah drama atau sandiwara, </v>
      </c>
      <c r="K22" s="20"/>
      <c r="L22" s="31">
        <f t="shared" si="5"/>
        <v>80</v>
      </c>
      <c r="M22" s="31">
        <f t="shared" si="6"/>
        <v>80</v>
      </c>
      <c r="N22" s="31">
        <f t="shared" si="7"/>
        <v>66</v>
      </c>
      <c r="P22" s="45">
        <v>78</v>
      </c>
      <c r="Q22" s="36"/>
      <c r="R22" s="37">
        <f t="shared" si="8"/>
        <v>78</v>
      </c>
      <c r="S22" s="36">
        <v>85</v>
      </c>
      <c r="T22" s="36"/>
      <c r="U22" s="37">
        <f t="shared" si="9"/>
        <v>85</v>
      </c>
      <c r="V22" s="36">
        <v>78</v>
      </c>
      <c r="W22" s="36"/>
      <c r="X22" s="37">
        <v>78</v>
      </c>
      <c r="Y22" s="36"/>
      <c r="Z22" s="36"/>
      <c r="AA22" s="37" t="str">
        <f t="shared" si="11"/>
        <v/>
      </c>
      <c r="AB22" s="36"/>
      <c r="AC22" s="36"/>
      <c r="AD22" s="37" t="str">
        <f t="shared" si="12"/>
        <v/>
      </c>
      <c r="AE22" s="36"/>
      <c r="AF22" s="36"/>
      <c r="AG22" s="37" t="str">
        <f t="shared" si="13"/>
        <v/>
      </c>
      <c r="AH22" s="36"/>
      <c r="AI22" s="36"/>
      <c r="AJ22" s="37" t="str">
        <f t="shared" si="14"/>
        <v/>
      </c>
      <c r="AK22" s="36"/>
      <c r="AL22" s="36"/>
      <c r="AM22" s="37" t="str">
        <f t="shared" si="15"/>
        <v/>
      </c>
      <c r="AN22" s="36"/>
      <c r="AO22" s="36"/>
      <c r="AP22" s="37" t="str">
        <f t="shared" si="16"/>
        <v/>
      </c>
      <c r="AQ22" s="36"/>
      <c r="AR22" s="36"/>
      <c r="AS22" s="37" t="str">
        <f t="shared" si="17"/>
        <v/>
      </c>
      <c r="AT22" s="37">
        <f t="shared" si="18"/>
        <v>80</v>
      </c>
      <c r="AU22" s="45">
        <v>78</v>
      </c>
      <c r="AV22" s="45">
        <v>80</v>
      </c>
      <c r="AW22" s="45">
        <v>85</v>
      </c>
      <c r="AX22" s="36"/>
      <c r="AY22" s="36"/>
      <c r="AZ22" s="36"/>
      <c r="BA22" s="36"/>
      <c r="BB22" s="36"/>
      <c r="BC22" s="36"/>
      <c r="BD22" s="36"/>
      <c r="BE22" s="37">
        <f t="shared" si="19"/>
        <v>81</v>
      </c>
      <c r="BF22" s="36">
        <v>80</v>
      </c>
      <c r="BG22" s="36">
        <v>66</v>
      </c>
      <c r="BH22" s="38">
        <f t="shared" si="20"/>
        <v>79</v>
      </c>
      <c r="BI22" s="39">
        <f t="shared" si="21"/>
        <v>79</v>
      </c>
      <c r="BJ22" s="40"/>
      <c r="BK22" s="36">
        <v>80</v>
      </c>
      <c r="BL22" s="36">
        <v>78</v>
      </c>
      <c r="BM22" s="45">
        <v>78</v>
      </c>
      <c r="BN22" s="36"/>
      <c r="BO22" s="36"/>
      <c r="BP22" s="36"/>
      <c r="BQ22" s="36"/>
      <c r="BR22" s="36"/>
      <c r="BS22" s="36"/>
      <c r="BT22" s="36"/>
      <c r="BU22" s="41">
        <f t="shared" si="22"/>
        <v>79</v>
      </c>
      <c r="BV22" s="40"/>
      <c r="BW22" s="45">
        <v>85</v>
      </c>
      <c r="BX22" s="36"/>
      <c r="BY22" s="36"/>
      <c r="BZ22" s="36"/>
      <c r="CA22" s="36"/>
      <c r="CB22" s="36"/>
      <c r="CC22" s="36"/>
      <c r="CD22" s="36"/>
      <c r="CE22" s="36"/>
      <c r="CF22" s="36"/>
      <c r="CG22" s="37">
        <f t="shared" si="23"/>
        <v>85</v>
      </c>
      <c r="CH22" s="42" t="str">
        <f t="shared" si="24"/>
        <v>B</v>
      </c>
      <c r="CI22" s="43"/>
      <c r="CJ22" s="45">
        <v>11</v>
      </c>
      <c r="CK22"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3" spans="1:102" x14ac:dyDescent="0.25">
      <c r="A23" s="14">
        <v>13</v>
      </c>
      <c r="B23" s="14">
        <v>10422</v>
      </c>
      <c r="C23" s="14" t="s">
        <v>162</v>
      </c>
      <c r="E23" s="31">
        <f t="shared" si="0"/>
        <v>82</v>
      </c>
      <c r="F23" s="20"/>
      <c r="G23" s="31">
        <f t="shared" si="1"/>
        <v>82</v>
      </c>
      <c r="H23" s="31">
        <f t="shared" si="2"/>
        <v>86</v>
      </c>
      <c r="I23" s="31" t="str">
        <f t="shared" si="3"/>
        <v>B</v>
      </c>
      <c r="J23" s="31" t="str">
        <f t="shared" si="4"/>
        <v xml:space="preserve">Sudah memahami tentang Menyampaikan sambutan dalam bentuk  pasrah penganten atau panampi pasrah penganten dalam upacara adat pengantin Jawa, Membaca nyaring wacana berhuruf Jawa 20-50 kalimat, Menulis naskah drama atau sandiwara, </v>
      </c>
      <c r="K23" s="20"/>
      <c r="L23" s="31">
        <f t="shared" si="5"/>
        <v>83</v>
      </c>
      <c r="M23" s="31">
        <f t="shared" si="6"/>
        <v>90</v>
      </c>
      <c r="N23" s="31">
        <f t="shared" si="7"/>
        <v>70</v>
      </c>
      <c r="P23" s="45">
        <v>78</v>
      </c>
      <c r="Q23" s="36"/>
      <c r="R23" s="37">
        <f t="shared" si="8"/>
        <v>78</v>
      </c>
      <c r="S23" s="36">
        <v>85</v>
      </c>
      <c r="T23" s="36"/>
      <c r="U23" s="37">
        <f t="shared" si="9"/>
        <v>85</v>
      </c>
      <c r="V23" s="36">
        <v>85</v>
      </c>
      <c r="W23" s="36"/>
      <c r="X23" s="37">
        <f t="shared" si="10"/>
        <v>85</v>
      </c>
      <c r="Y23" s="36"/>
      <c r="Z23" s="36"/>
      <c r="AA23" s="37" t="str">
        <f t="shared" si="11"/>
        <v/>
      </c>
      <c r="AB23" s="36"/>
      <c r="AC23" s="36"/>
      <c r="AD23" s="37" t="str">
        <f t="shared" si="12"/>
        <v/>
      </c>
      <c r="AE23" s="36"/>
      <c r="AF23" s="36"/>
      <c r="AG23" s="37" t="str">
        <f t="shared" si="13"/>
        <v/>
      </c>
      <c r="AH23" s="36"/>
      <c r="AI23" s="36"/>
      <c r="AJ23" s="37" t="str">
        <f t="shared" si="14"/>
        <v/>
      </c>
      <c r="AK23" s="36"/>
      <c r="AL23" s="36"/>
      <c r="AM23" s="37" t="str">
        <f t="shared" si="15"/>
        <v/>
      </c>
      <c r="AN23" s="36"/>
      <c r="AO23" s="36"/>
      <c r="AP23" s="37" t="str">
        <f t="shared" si="16"/>
        <v/>
      </c>
      <c r="AQ23" s="36"/>
      <c r="AR23" s="36"/>
      <c r="AS23" s="37" t="str">
        <f t="shared" si="17"/>
        <v/>
      </c>
      <c r="AT23" s="37">
        <f t="shared" si="18"/>
        <v>83</v>
      </c>
      <c r="AU23" s="45">
        <v>78</v>
      </c>
      <c r="AV23" s="45">
        <v>80</v>
      </c>
      <c r="AW23" s="45">
        <v>85</v>
      </c>
      <c r="AX23" s="36"/>
      <c r="AY23" s="36"/>
      <c r="AZ23" s="36"/>
      <c r="BA23" s="36"/>
      <c r="BB23" s="36"/>
      <c r="BC23" s="36"/>
      <c r="BD23" s="36"/>
      <c r="BE23" s="37">
        <f t="shared" si="19"/>
        <v>81</v>
      </c>
      <c r="BF23" s="36">
        <v>90</v>
      </c>
      <c r="BG23" s="36">
        <v>70</v>
      </c>
      <c r="BH23" s="38">
        <f t="shared" si="20"/>
        <v>81.599999999999994</v>
      </c>
      <c r="BI23" s="39">
        <f t="shared" si="21"/>
        <v>82</v>
      </c>
      <c r="BJ23" s="40"/>
      <c r="BK23" s="36">
        <v>90</v>
      </c>
      <c r="BL23" s="36">
        <v>90</v>
      </c>
      <c r="BM23" s="45">
        <v>78</v>
      </c>
      <c r="BN23" s="36"/>
      <c r="BO23" s="36"/>
      <c r="BP23" s="36"/>
      <c r="BQ23" s="36"/>
      <c r="BR23" s="36"/>
      <c r="BS23" s="36"/>
      <c r="BT23" s="36"/>
      <c r="BU23" s="41">
        <f t="shared" si="22"/>
        <v>86</v>
      </c>
      <c r="BV23" s="40"/>
      <c r="BW23" s="45">
        <v>85</v>
      </c>
      <c r="BX23" s="36"/>
      <c r="BY23" s="36"/>
      <c r="BZ23" s="36"/>
      <c r="CA23" s="36"/>
      <c r="CB23" s="36"/>
      <c r="CC23" s="36"/>
      <c r="CD23" s="36"/>
      <c r="CE23" s="36"/>
      <c r="CF23" s="36"/>
      <c r="CG23" s="37">
        <f t="shared" si="23"/>
        <v>85</v>
      </c>
      <c r="CH23" s="42" t="str">
        <f t="shared" si="24"/>
        <v>B</v>
      </c>
      <c r="CI23" s="43"/>
      <c r="CJ23" s="45">
        <v>11</v>
      </c>
      <c r="CK23"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4" spans="1:102" x14ac:dyDescent="0.25">
      <c r="A24" s="14">
        <v>14</v>
      </c>
      <c r="B24" s="14">
        <v>10436</v>
      </c>
      <c r="C24" s="14" t="s">
        <v>163</v>
      </c>
      <c r="E24" s="31">
        <f t="shared" si="0"/>
        <v>81</v>
      </c>
      <c r="F24" s="20"/>
      <c r="G24" s="31">
        <f t="shared" si="1"/>
        <v>81</v>
      </c>
      <c r="H24" s="31">
        <f t="shared" si="2"/>
        <v>79</v>
      </c>
      <c r="I24" s="31" t="str">
        <f t="shared" si="3"/>
        <v>B</v>
      </c>
      <c r="J24" s="31" t="str">
        <f t="shared" si="4"/>
        <v xml:space="preserve">Sudah memahami tentang Menyampaikan sambutan dalam bentuk  pasrah penganten atau panampi pasrah penganten dalam upacara adat pengantin Jawa, Membaca nyaring wacana berhuruf Jawa 20-50 kalimat, Menulis naskah drama atau sandiwara, </v>
      </c>
      <c r="K24" s="20"/>
      <c r="L24" s="31">
        <f t="shared" si="5"/>
        <v>83</v>
      </c>
      <c r="M24" s="31">
        <f t="shared" si="6"/>
        <v>80</v>
      </c>
      <c r="N24" s="31">
        <f t="shared" si="7"/>
        <v>74</v>
      </c>
      <c r="P24" s="45">
        <v>78</v>
      </c>
      <c r="Q24" s="36"/>
      <c r="R24" s="37">
        <f t="shared" si="8"/>
        <v>78</v>
      </c>
      <c r="S24" s="36">
        <v>85</v>
      </c>
      <c r="T24" s="36"/>
      <c r="U24" s="37">
        <f t="shared" si="9"/>
        <v>85</v>
      </c>
      <c r="V24" s="36">
        <v>85</v>
      </c>
      <c r="W24" s="36"/>
      <c r="X24" s="37">
        <f t="shared" si="10"/>
        <v>85</v>
      </c>
      <c r="Y24" s="36"/>
      <c r="Z24" s="36"/>
      <c r="AA24" s="37" t="str">
        <f t="shared" si="11"/>
        <v/>
      </c>
      <c r="AB24" s="36"/>
      <c r="AC24" s="36"/>
      <c r="AD24" s="37" t="str">
        <f t="shared" si="12"/>
        <v/>
      </c>
      <c r="AE24" s="36"/>
      <c r="AF24" s="36"/>
      <c r="AG24" s="37" t="str">
        <f t="shared" si="13"/>
        <v/>
      </c>
      <c r="AH24" s="36"/>
      <c r="AI24" s="36"/>
      <c r="AJ24" s="37" t="str">
        <f t="shared" si="14"/>
        <v/>
      </c>
      <c r="AK24" s="36"/>
      <c r="AL24" s="36"/>
      <c r="AM24" s="37" t="str">
        <f t="shared" si="15"/>
        <v/>
      </c>
      <c r="AN24" s="36"/>
      <c r="AO24" s="36"/>
      <c r="AP24" s="37" t="str">
        <f t="shared" si="16"/>
        <v/>
      </c>
      <c r="AQ24" s="36"/>
      <c r="AR24" s="36"/>
      <c r="AS24" s="37" t="str">
        <f t="shared" si="17"/>
        <v/>
      </c>
      <c r="AT24" s="37">
        <f t="shared" si="18"/>
        <v>83</v>
      </c>
      <c r="AU24" s="45">
        <v>78</v>
      </c>
      <c r="AV24" s="45">
        <v>80</v>
      </c>
      <c r="AW24" s="45">
        <v>85</v>
      </c>
      <c r="AX24" s="36"/>
      <c r="AY24" s="36"/>
      <c r="AZ24" s="36"/>
      <c r="BA24" s="36"/>
      <c r="BB24" s="36"/>
      <c r="BC24" s="36"/>
      <c r="BD24" s="36"/>
      <c r="BE24" s="37">
        <f t="shared" si="19"/>
        <v>81</v>
      </c>
      <c r="BF24" s="36">
        <v>80</v>
      </c>
      <c r="BG24" s="36">
        <v>74</v>
      </c>
      <c r="BH24" s="38">
        <f t="shared" si="20"/>
        <v>81</v>
      </c>
      <c r="BI24" s="39">
        <f t="shared" si="21"/>
        <v>81</v>
      </c>
      <c r="BJ24" s="40"/>
      <c r="BK24" s="36">
        <v>80</v>
      </c>
      <c r="BL24" s="36">
        <v>80</v>
      </c>
      <c r="BM24" s="45">
        <v>78</v>
      </c>
      <c r="BN24" s="36"/>
      <c r="BO24" s="36"/>
      <c r="BP24" s="36"/>
      <c r="BQ24" s="36"/>
      <c r="BR24" s="36"/>
      <c r="BS24" s="36"/>
      <c r="BT24" s="36"/>
      <c r="BU24" s="41">
        <f t="shared" si="22"/>
        <v>79</v>
      </c>
      <c r="BV24" s="40"/>
      <c r="BW24" s="45">
        <v>85</v>
      </c>
      <c r="BX24" s="36"/>
      <c r="BY24" s="36"/>
      <c r="BZ24" s="36"/>
      <c r="CA24" s="36"/>
      <c r="CB24" s="36"/>
      <c r="CC24" s="36"/>
      <c r="CD24" s="36"/>
      <c r="CE24" s="36"/>
      <c r="CF24" s="36"/>
      <c r="CG24" s="37">
        <f t="shared" si="23"/>
        <v>85</v>
      </c>
      <c r="CH24" s="42" t="str">
        <f t="shared" si="24"/>
        <v>B</v>
      </c>
      <c r="CI24" s="43"/>
      <c r="CJ24" s="45">
        <v>11</v>
      </c>
      <c r="CK24"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5" spans="1:102" x14ac:dyDescent="0.25">
      <c r="A25" s="14">
        <v>15</v>
      </c>
      <c r="B25" s="14">
        <v>10450</v>
      </c>
      <c r="C25" s="14" t="s">
        <v>164</v>
      </c>
      <c r="E25" s="31">
        <f t="shared" si="0"/>
        <v>81</v>
      </c>
      <c r="F25" s="20"/>
      <c r="G25" s="31">
        <f t="shared" si="1"/>
        <v>81</v>
      </c>
      <c r="H25" s="31">
        <f t="shared" si="2"/>
        <v>82</v>
      </c>
      <c r="I25" s="31" t="str">
        <f t="shared" si="3"/>
        <v>B</v>
      </c>
      <c r="J25" s="31" t="str">
        <f t="shared" si="4"/>
        <v xml:space="preserve">Sudah memahami tentang Menyampaikan sambutan dalam bentuk  pasrah penganten atau panampi pasrah penganten dalam upacara adat pengantin Jawa, Membaca nyaring wacana berhuruf Jawa 20-50 kalimat, Menulis naskah drama atau sandiwara, </v>
      </c>
      <c r="K25" s="20"/>
      <c r="L25" s="31">
        <f t="shared" si="5"/>
        <v>79</v>
      </c>
      <c r="M25" s="31">
        <f t="shared" si="6"/>
        <v>90</v>
      </c>
      <c r="N25" s="31">
        <f t="shared" si="7"/>
        <v>78</v>
      </c>
      <c r="P25" s="45">
        <v>78</v>
      </c>
      <c r="Q25" s="36"/>
      <c r="R25" s="37">
        <f t="shared" si="8"/>
        <v>78</v>
      </c>
      <c r="S25" s="36">
        <v>80</v>
      </c>
      <c r="T25" s="36"/>
      <c r="U25" s="37">
        <f t="shared" si="9"/>
        <v>80</v>
      </c>
      <c r="V25" s="36">
        <v>80</v>
      </c>
      <c r="W25" s="36"/>
      <c r="X25" s="37">
        <f t="shared" si="10"/>
        <v>80</v>
      </c>
      <c r="Y25" s="36"/>
      <c r="Z25" s="36"/>
      <c r="AA25" s="37" t="str">
        <f t="shared" si="11"/>
        <v/>
      </c>
      <c r="AB25" s="36"/>
      <c r="AC25" s="36"/>
      <c r="AD25" s="37" t="str">
        <f t="shared" si="12"/>
        <v/>
      </c>
      <c r="AE25" s="36"/>
      <c r="AF25" s="36"/>
      <c r="AG25" s="37" t="str">
        <f t="shared" si="13"/>
        <v/>
      </c>
      <c r="AH25" s="36"/>
      <c r="AI25" s="36"/>
      <c r="AJ25" s="37" t="str">
        <f t="shared" si="14"/>
        <v/>
      </c>
      <c r="AK25" s="36"/>
      <c r="AL25" s="36"/>
      <c r="AM25" s="37" t="str">
        <f t="shared" si="15"/>
        <v/>
      </c>
      <c r="AN25" s="36"/>
      <c r="AO25" s="36"/>
      <c r="AP25" s="37" t="str">
        <f t="shared" si="16"/>
        <v/>
      </c>
      <c r="AQ25" s="36"/>
      <c r="AR25" s="36"/>
      <c r="AS25" s="37" t="str">
        <f t="shared" si="17"/>
        <v/>
      </c>
      <c r="AT25" s="37">
        <f t="shared" si="18"/>
        <v>79</v>
      </c>
      <c r="AU25" s="45">
        <v>78</v>
      </c>
      <c r="AV25" s="45">
        <v>80</v>
      </c>
      <c r="AW25" s="45">
        <v>85</v>
      </c>
      <c r="AX25" s="36"/>
      <c r="AY25" s="36"/>
      <c r="AZ25" s="36"/>
      <c r="BA25" s="36"/>
      <c r="BB25" s="36"/>
      <c r="BC25" s="36"/>
      <c r="BD25" s="36"/>
      <c r="BE25" s="37">
        <f t="shared" si="19"/>
        <v>81</v>
      </c>
      <c r="BF25" s="36">
        <v>90</v>
      </c>
      <c r="BG25" s="36">
        <v>78</v>
      </c>
      <c r="BH25" s="38">
        <f t="shared" si="20"/>
        <v>80.8</v>
      </c>
      <c r="BI25" s="39">
        <f t="shared" si="21"/>
        <v>81</v>
      </c>
      <c r="BJ25" s="40"/>
      <c r="BK25" s="36">
        <v>85</v>
      </c>
      <c r="BL25" s="36">
        <v>83</v>
      </c>
      <c r="BM25" s="45">
        <v>78</v>
      </c>
      <c r="BN25" s="36"/>
      <c r="BO25" s="36"/>
      <c r="BP25" s="36"/>
      <c r="BQ25" s="36"/>
      <c r="BR25" s="36"/>
      <c r="BS25" s="36"/>
      <c r="BT25" s="36"/>
      <c r="BU25" s="41">
        <f t="shared" si="22"/>
        <v>82</v>
      </c>
      <c r="BV25" s="40"/>
      <c r="BW25" s="45">
        <v>85</v>
      </c>
      <c r="BX25" s="36"/>
      <c r="BY25" s="36"/>
      <c r="BZ25" s="36"/>
      <c r="CA25" s="36"/>
      <c r="CB25" s="36"/>
      <c r="CC25" s="36"/>
      <c r="CD25" s="36"/>
      <c r="CE25" s="36"/>
      <c r="CF25" s="36"/>
      <c r="CG25" s="37">
        <f t="shared" si="23"/>
        <v>85</v>
      </c>
      <c r="CH25" s="42" t="str">
        <f t="shared" si="24"/>
        <v>B</v>
      </c>
      <c r="CI25" s="43"/>
      <c r="CJ25" s="45">
        <v>11</v>
      </c>
      <c r="CK25"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6" spans="1:102" x14ac:dyDescent="0.25">
      <c r="A26" s="14">
        <v>16</v>
      </c>
      <c r="B26" s="14">
        <v>10464</v>
      </c>
      <c r="C26" s="14" t="s">
        <v>165</v>
      </c>
      <c r="E26" s="31">
        <f t="shared" si="0"/>
        <v>80</v>
      </c>
      <c r="F26" s="20"/>
      <c r="G26" s="31">
        <f t="shared" si="1"/>
        <v>80</v>
      </c>
      <c r="H26" s="31">
        <f t="shared" si="2"/>
        <v>83</v>
      </c>
      <c r="I26" s="31" t="str">
        <f t="shared" si="3"/>
        <v>B</v>
      </c>
      <c r="J26" s="31" t="str">
        <f t="shared" si="4"/>
        <v xml:space="preserve">Sudah memahami tentang Menyampaikan sambutan dalam bentuk  pasrah penganten atau panampi pasrah penganten dalam upacara adat pengantin Jawa, Membaca nyaring wacana berhuruf Jawa 20-50 kalimat, Menulis naskah drama atau sandiwara, </v>
      </c>
      <c r="K26" s="20"/>
      <c r="L26" s="31">
        <f t="shared" si="5"/>
        <v>79</v>
      </c>
      <c r="M26" s="31">
        <f t="shared" si="6"/>
        <v>85</v>
      </c>
      <c r="N26" s="31">
        <f t="shared" si="7"/>
        <v>72</v>
      </c>
      <c r="P26" s="45">
        <v>78</v>
      </c>
      <c r="Q26" s="36"/>
      <c r="R26" s="37">
        <f t="shared" si="8"/>
        <v>78</v>
      </c>
      <c r="S26" s="36">
        <v>80</v>
      </c>
      <c r="T26" s="36"/>
      <c r="U26" s="37">
        <f t="shared" si="9"/>
        <v>80</v>
      </c>
      <c r="V26" s="36">
        <v>80</v>
      </c>
      <c r="W26" s="36"/>
      <c r="X26" s="37">
        <f t="shared" si="10"/>
        <v>80</v>
      </c>
      <c r="Y26" s="36"/>
      <c r="Z26" s="36"/>
      <c r="AA26" s="37" t="str">
        <f t="shared" si="11"/>
        <v/>
      </c>
      <c r="AB26" s="36"/>
      <c r="AC26" s="36"/>
      <c r="AD26" s="37" t="str">
        <f t="shared" si="12"/>
        <v/>
      </c>
      <c r="AE26" s="36"/>
      <c r="AF26" s="36"/>
      <c r="AG26" s="37" t="str">
        <f t="shared" si="13"/>
        <v/>
      </c>
      <c r="AH26" s="36"/>
      <c r="AI26" s="36"/>
      <c r="AJ26" s="37" t="str">
        <f t="shared" si="14"/>
        <v/>
      </c>
      <c r="AK26" s="36"/>
      <c r="AL26" s="36"/>
      <c r="AM26" s="37" t="str">
        <f t="shared" si="15"/>
        <v/>
      </c>
      <c r="AN26" s="36"/>
      <c r="AO26" s="36"/>
      <c r="AP26" s="37" t="str">
        <f t="shared" si="16"/>
        <v/>
      </c>
      <c r="AQ26" s="36"/>
      <c r="AR26" s="36"/>
      <c r="AS26" s="37" t="str">
        <f t="shared" si="17"/>
        <v/>
      </c>
      <c r="AT26" s="37">
        <f t="shared" si="18"/>
        <v>79</v>
      </c>
      <c r="AU26" s="45">
        <v>78</v>
      </c>
      <c r="AV26" s="45">
        <v>80</v>
      </c>
      <c r="AW26" s="45">
        <v>85</v>
      </c>
      <c r="AX26" s="36"/>
      <c r="AY26" s="36"/>
      <c r="AZ26" s="36"/>
      <c r="BA26" s="36"/>
      <c r="BB26" s="36"/>
      <c r="BC26" s="36"/>
      <c r="BD26" s="36"/>
      <c r="BE26" s="37">
        <f t="shared" si="19"/>
        <v>81</v>
      </c>
      <c r="BF26" s="36">
        <v>85</v>
      </c>
      <c r="BG26" s="36">
        <v>72</v>
      </c>
      <c r="BH26" s="38">
        <f t="shared" si="20"/>
        <v>79.7</v>
      </c>
      <c r="BI26" s="39">
        <f t="shared" si="21"/>
        <v>80</v>
      </c>
      <c r="BJ26" s="40"/>
      <c r="BK26" s="36">
        <v>85</v>
      </c>
      <c r="BL26" s="36">
        <v>85</v>
      </c>
      <c r="BM26" s="45">
        <v>78</v>
      </c>
      <c r="BN26" s="36"/>
      <c r="BO26" s="36"/>
      <c r="BP26" s="36"/>
      <c r="BQ26" s="36"/>
      <c r="BR26" s="36"/>
      <c r="BS26" s="36"/>
      <c r="BT26" s="36"/>
      <c r="BU26" s="41">
        <f t="shared" si="22"/>
        <v>83</v>
      </c>
      <c r="BV26" s="40"/>
      <c r="BW26" s="45">
        <v>85</v>
      </c>
      <c r="BX26" s="36"/>
      <c r="BY26" s="36"/>
      <c r="BZ26" s="36"/>
      <c r="CA26" s="36"/>
      <c r="CB26" s="36"/>
      <c r="CC26" s="36"/>
      <c r="CD26" s="36"/>
      <c r="CE26" s="36"/>
      <c r="CF26" s="36"/>
      <c r="CG26" s="37">
        <f t="shared" si="23"/>
        <v>85</v>
      </c>
      <c r="CH26" s="42" t="str">
        <f t="shared" si="24"/>
        <v>B</v>
      </c>
      <c r="CI26" s="43"/>
      <c r="CJ26" s="45">
        <v>11</v>
      </c>
      <c r="CK26"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7" spans="1:102" x14ac:dyDescent="0.25">
      <c r="A27" s="14">
        <v>17</v>
      </c>
      <c r="B27" s="14">
        <v>10478</v>
      </c>
      <c r="C27" s="14" t="s">
        <v>166</v>
      </c>
      <c r="E27" s="31">
        <f t="shared" si="0"/>
        <v>79</v>
      </c>
      <c r="F27" s="20"/>
      <c r="G27" s="31">
        <f t="shared" si="1"/>
        <v>79</v>
      </c>
      <c r="H27" s="31">
        <f t="shared" si="2"/>
        <v>78</v>
      </c>
      <c r="I27" s="31" t="str">
        <f t="shared" si="3"/>
        <v>B</v>
      </c>
      <c r="J27" s="31" t="str">
        <f t="shared" si="4"/>
        <v xml:space="preserve">Sudah memahami tentang Menyampaikan sambutan dalam bentuk  pasrah penganten atau panampi pasrah penganten dalam upacara adat pengantin Jawa, Membaca nyaring wacana berhuruf Jawa 20-50 kalimat, Menulis naskah drama atau sandiwara, </v>
      </c>
      <c r="K27" s="20"/>
      <c r="L27" s="31">
        <f t="shared" si="5"/>
        <v>81</v>
      </c>
      <c r="M27" s="31">
        <f t="shared" si="6"/>
        <v>80</v>
      </c>
      <c r="N27" s="31">
        <f t="shared" si="7"/>
        <v>64</v>
      </c>
      <c r="P27" s="45">
        <v>78</v>
      </c>
      <c r="Q27" s="36"/>
      <c r="R27" s="37">
        <f t="shared" si="8"/>
        <v>78</v>
      </c>
      <c r="S27" s="36">
        <v>80</v>
      </c>
      <c r="T27" s="36"/>
      <c r="U27" s="37">
        <f t="shared" si="9"/>
        <v>80</v>
      </c>
      <c r="V27" s="36">
        <v>85</v>
      </c>
      <c r="W27" s="36"/>
      <c r="X27" s="37">
        <f t="shared" si="10"/>
        <v>85</v>
      </c>
      <c r="Y27" s="36"/>
      <c r="Z27" s="36"/>
      <c r="AA27" s="37" t="str">
        <f t="shared" si="11"/>
        <v/>
      </c>
      <c r="AB27" s="36"/>
      <c r="AC27" s="36"/>
      <c r="AD27" s="37" t="str">
        <f t="shared" si="12"/>
        <v/>
      </c>
      <c r="AE27" s="36"/>
      <c r="AF27" s="36"/>
      <c r="AG27" s="37" t="str">
        <f t="shared" si="13"/>
        <v/>
      </c>
      <c r="AH27" s="36"/>
      <c r="AI27" s="36"/>
      <c r="AJ27" s="37" t="str">
        <f t="shared" si="14"/>
        <v/>
      </c>
      <c r="AK27" s="36"/>
      <c r="AL27" s="36"/>
      <c r="AM27" s="37" t="str">
        <f t="shared" si="15"/>
        <v/>
      </c>
      <c r="AN27" s="36"/>
      <c r="AO27" s="36"/>
      <c r="AP27" s="37" t="str">
        <f t="shared" si="16"/>
        <v/>
      </c>
      <c r="AQ27" s="36"/>
      <c r="AR27" s="36"/>
      <c r="AS27" s="37" t="str">
        <f t="shared" si="17"/>
        <v/>
      </c>
      <c r="AT27" s="37">
        <f t="shared" si="18"/>
        <v>81</v>
      </c>
      <c r="AU27" s="45">
        <v>78</v>
      </c>
      <c r="AV27" s="45">
        <v>80</v>
      </c>
      <c r="AW27" s="45">
        <v>85</v>
      </c>
      <c r="AX27" s="36"/>
      <c r="AY27" s="36"/>
      <c r="AZ27" s="36"/>
      <c r="BA27" s="36"/>
      <c r="BB27" s="36"/>
      <c r="BC27" s="36"/>
      <c r="BD27" s="36"/>
      <c r="BE27" s="37">
        <f t="shared" si="19"/>
        <v>81</v>
      </c>
      <c r="BF27" s="36">
        <v>80</v>
      </c>
      <c r="BG27" s="36">
        <v>64</v>
      </c>
      <c r="BH27" s="38">
        <f t="shared" si="20"/>
        <v>79.2</v>
      </c>
      <c r="BI27" s="39">
        <f t="shared" si="21"/>
        <v>79</v>
      </c>
      <c r="BJ27" s="40"/>
      <c r="BK27" s="36">
        <v>78</v>
      </c>
      <c r="BL27" s="36">
        <v>78</v>
      </c>
      <c r="BM27" s="45">
        <v>78</v>
      </c>
      <c r="BN27" s="36"/>
      <c r="BO27" s="36"/>
      <c r="BP27" s="36"/>
      <c r="BQ27" s="36"/>
      <c r="BR27" s="36"/>
      <c r="BS27" s="36"/>
      <c r="BT27" s="36"/>
      <c r="BU27" s="41">
        <f t="shared" si="22"/>
        <v>78</v>
      </c>
      <c r="BV27" s="40"/>
      <c r="BW27" s="45">
        <v>85</v>
      </c>
      <c r="BX27" s="36"/>
      <c r="BY27" s="36"/>
      <c r="BZ27" s="36"/>
      <c r="CA27" s="36"/>
      <c r="CB27" s="36"/>
      <c r="CC27" s="36"/>
      <c r="CD27" s="36"/>
      <c r="CE27" s="36"/>
      <c r="CF27" s="36"/>
      <c r="CG27" s="37">
        <f t="shared" si="23"/>
        <v>85</v>
      </c>
      <c r="CH27" s="42" t="str">
        <f t="shared" si="24"/>
        <v>B</v>
      </c>
      <c r="CI27" s="43"/>
      <c r="CJ27" s="45">
        <v>11</v>
      </c>
      <c r="CK27"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8" spans="1:102" x14ac:dyDescent="0.25">
      <c r="A28" s="14">
        <v>18</v>
      </c>
      <c r="B28" s="14">
        <v>10492</v>
      </c>
      <c r="C28" s="14" t="s">
        <v>167</v>
      </c>
      <c r="E28" s="31">
        <f t="shared" si="0"/>
        <v>80</v>
      </c>
      <c r="F28" s="20"/>
      <c r="G28" s="31">
        <f t="shared" si="1"/>
        <v>80</v>
      </c>
      <c r="H28" s="31">
        <f t="shared" si="2"/>
        <v>79</v>
      </c>
      <c r="I28" s="31" t="str">
        <f t="shared" si="3"/>
        <v>B</v>
      </c>
      <c r="J28" s="31" t="str">
        <f t="shared" si="4"/>
        <v xml:space="preserve">Sudah memahami tentang Menyampaikan sambutan dalam bentuk  pasrah penganten atau panampi pasrah penganten dalam upacara adat pengantin Jawa, Membaca nyaring wacana berhuruf Jawa 20-50 kalimat, Menulis naskah drama atau sandiwara, </v>
      </c>
      <c r="K28" s="20"/>
      <c r="L28" s="31">
        <f t="shared" si="5"/>
        <v>81</v>
      </c>
      <c r="M28" s="31">
        <f t="shared" si="6"/>
        <v>80</v>
      </c>
      <c r="N28" s="31">
        <f t="shared" si="7"/>
        <v>70</v>
      </c>
      <c r="P28" s="45">
        <v>78</v>
      </c>
      <c r="Q28" s="36"/>
      <c r="R28" s="37">
        <f t="shared" si="8"/>
        <v>78</v>
      </c>
      <c r="S28" s="36">
        <v>80</v>
      </c>
      <c r="T28" s="36"/>
      <c r="U28" s="37">
        <f t="shared" si="9"/>
        <v>80</v>
      </c>
      <c r="V28" s="36">
        <v>85</v>
      </c>
      <c r="W28" s="36"/>
      <c r="X28" s="37">
        <f t="shared" si="10"/>
        <v>85</v>
      </c>
      <c r="Y28" s="36"/>
      <c r="Z28" s="36"/>
      <c r="AA28" s="37" t="str">
        <f t="shared" si="11"/>
        <v/>
      </c>
      <c r="AB28" s="36"/>
      <c r="AC28" s="36"/>
      <c r="AD28" s="37" t="str">
        <f t="shared" si="12"/>
        <v/>
      </c>
      <c r="AE28" s="36"/>
      <c r="AF28" s="36"/>
      <c r="AG28" s="37" t="str">
        <f t="shared" si="13"/>
        <v/>
      </c>
      <c r="AH28" s="36"/>
      <c r="AI28" s="36"/>
      <c r="AJ28" s="37" t="str">
        <f t="shared" si="14"/>
        <v/>
      </c>
      <c r="AK28" s="36"/>
      <c r="AL28" s="36"/>
      <c r="AM28" s="37" t="str">
        <f t="shared" si="15"/>
        <v/>
      </c>
      <c r="AN28" s="36"/>
      <c r="AO28" s="36"/>
      <c r="AP28" s="37" t="str">
        <f t="shared" si="16"/>
        <v/>
      </c>
      <c r="AQ28" s="36"/>
      <c r="AR28" s="36"/>
      <c r="AS28" s="37" t="str">
        <f t="shared" si="17"/>
        <v/>
      </c>
      <c r="AT28" s="37">
        <f t="shared" si="18"/>
        <v>81</v>
      </c>
      <c r="AU28" s="45">
        <v>78</v>
      </c>
      <c r="AV28" s="45">
        <v>80</v>
      </c>
      <c r="AW28" s="45">
        <v>85</v>
      </c>
      <c r="AX28" s="36"/>
      <c r="AY28" s="36"/>
      <c r="AZ28" s="36"/>
      <c r="BA28" s="36"/>
      <c r="BB28" s="36"/>
      <c r="BC28" s="36"/>
      <c r="BD28" s="36"/>
      <c r="BE28" s="37">
        <f t="shared" si="19"/>
        <v>81</v>
      </c>
      <c r="BF28" s="36">
        <v>80</v>
      </c>
      <c r="BG28" s="36">
        <v>70</v>
      </c>
      <c r="BH28" s="38">
        <f t="shared" si="20"/>
        <v>79.8</v>
      </c>
      <c r="BI28" s="39">
        <f t="shared" si="21"/>
        <v>80</v>
      </c>
      <c r="BJ28" s="40"/>
      <c r="BK28" s="36">
        <v>80</v>
      </c>
      <c r="BL28" s="36">
        <v>80</v>
      </c>
      <c r="BM28" s="45">
        <v>78</v>
      </c>
      <c r="BN28" s="36"/>
      <c r="BO28" s="36"/>
      <c r="BP28" s="36"/>
      <c r="BQ28" s="36"/>
      <c r="BR28" s="36"/>
      <c r="BS28" s="36"/>
      <c r="BT28" s="36"/>
      <c r="BU28" s="41">
        <f t="shared" si="22"/>
        <v>79</v>
      </c>
      <c r="BV28" s="40"/>
      <c r="BW28" s="45">
        <v>85</v>
      </c>
      <c r="BX28" s="36"/>
      <c r="BY28" s="36"/>
      <c r="BZ28" s="36"/>
      <c r="CA28" s="36"/>
      <c r="CB28" s="36"/>
      <c r="CC28" s="36"/>
      <c r="CD28" s="36"/>
      <c r="CE28" s="36"/>
      <c r="CF28" s="36"/>
      <c r="CG28" s="37">
        <f t="shared" si="23"/>
        <v>85</v>
      </c>
      <c r="CH28" s="42" t="str">
        <f t="shared" si="24"/>
        <v>B</v>
      </c>
      <c r="CI28" s="43"/>
      <c r="CJ28" s="45">
        <v>11</v>
      </c>
      <c r="CK28"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9" spans="1:102" x14ac:dyDescent="0.25">
      <c r="A29" s="14">
        <v>19</v>
      </c>
      <c r="B29" s="14">
        <v>10506</v>
      </c>
      <c r="C29" s="14" t="s">
        <v>168</v>
      </c>
      <c r="E29" s="31">
        <f t="shared" si="0"/>
        <v>80</v>
      </c>
      <c r="F29" s="20"/>
      <c r="G29" s="31">
        <f t="shared" si="1"/>
        <v>80</v>
      </c>
      <c r="H29" s="31">
        <f t="shared" si="2"/>
        <v>80</v>
      </c>
      <c r="I29" s="31" t="str">
        <f t="shared" si="3"/>
        <v>B</v>
      </c>
      <c r="J29" s="31" t="str">
        <f t="shared" si="4"/>
        <v xml:space="preserve">Sudah memahami tentang Menyampaikan sambutan dalam bentuk  pasrah penganten atau panampi pasrah penganten dalam upacara adat pengantin Jawa, Membaca nyaring wacana berhuruf Jawa 20-50 kalimat, Menulis naskah drama atau sandiwara, </v>
      </c>
      <c r="K29" s="20"/>
      <c r="L29" s="31">
        <f t="shared" si="5"/>
        <v>83</v>
      </c>
      <c r="M29" s="31">
        <f t="shared" si="6"/>
        <v>80</v>
      </c>
      <c r="N29" s="31">
        <f t="shared" si="7"/>
        <v>64</v>
      </c>
      <c r="P29" s="45">
        <v>78</v>
      </c>
      <c r="Q29" s="36"/>
      <c r="R29" s="37">
        <f t="shared" si="8"/>
        <v>78</v>
      </c>
      <c r="S29" s="36">
        <v>85</v>
      </c>
      <c r="T29" s="36"/>
      <c r="U29" s="37">
        <f t="shared" si="9"/>
        <v>85</v>
      </c>
      <c r="V29" s="36">
        <v>85</v>
      </c>
      <c r="W29" s="36"/>
      <c r="X29" s="37">
        <f t="shared" si="10"/>
        <v>85</v>
      </c>
      <c r="Y29" s="36"/>
      <c r="Z29" s="36"/>
      <c r="AA29" s="37" t="str">
        <f t="shared" si="11"/>
        <v/>
      </c>
      <c r="AB29" s="36"/>
      <c r="AC29" s="36"/>
      <c r="AD29" s="37" t="str">
        <f t="shared" si="12"/>
        <v/>
      </c>
      <c r="AE29" s="36"/>
      <c r="AF29" s="36"/>
      <c r="AG29" s="37" t="str">
        <f t="shared" si="13"/>
        <v/>
      </c>
      <c r="AH29" s="36"/>
      <c r="AI29" s="36"/>
      <c r="AJ29" s="37" t="str">
        <f t="shared" si="14"/>
        <v/>
      </c>
      <c r="AK29" s="36"/>
      <c r="AL29" s="36"/>
      <c r="AM29" s="37" t="str">
        <f t="shared" si="15"/>
        <v/>
      </c>
      <c r="AN29" s="36"/>
      <c r="AO29" s="36"/>
      <c r="AP29" s="37" t="str">
        <f t="shared" si="16"/>
        <v/>
      </c>
      <c r="AQ29" s="36"/>
      <c r="AR29" s="36"/>
      <c r="AS29" s="37" t="str">
        <f t="shared" si="17"/>
        <v/>
      </c>
      <c r="AT29" s="37">
        <f t="shared" si="18"/>
        <v>83</v>
      </c>
      <c r="AU29" s="45">
        <v>78</v>
      </c>
      <c r="AV29" s="45">
        <v>80</v>
      </c>
      <c r="AW29" s="45">
        <v>85</v>
      </c>
      <c r="AX29" s="36"/>
      <c r="AY29" s="36"/>
      <c r="AZ29" s="36"/>
      <c r="BA29" s="36"/>
      <c r="BB29" s="36"/>
      <c r="BC29" s="36"/>
      <c r="BD29" s="36"/>
      <c r="BE29" s="37">
        <f t="shared" si="19"/>
        <v>81</v>
      </c>
      <c r="BF29" s="36">
        <v>80</v>
      </c>
      <c r="BG29" s="36">
        <v>64</v>
      </c>
      <c r="BH29" s="38">
        <f t="shared" si="20"/>
        <v>80</v>
      </c>
      <c r="BI29" s="39">
        <f t="shared" si="21"/>
        <v>80</v>
      </c>
      <c r="BJ29" s="40"/>
      <c r="BK29" s="36">
        <v>85</v>
      </c>
      <c r="BL29" s="36">
        <v>78</v>
      </c>
      <c r="BM29" s="45">
        <v>78</v>
      </c>
      <c r="BN29" s="36"/>
      <c r="BO29" s="36"/>
      <c r="BP29" s="36"/>
      <c r="BQ29" s="36"/>
      <c r="BR29" s="36"/>
      <c r="BS29" s="36"/>
      <c r="BT29" s="36"/>
      <c r="BU29" s="41">
        <f t="shared" si="22"/>
        <v>80</v>
      </c>
      <c r="BV29" s="40"/>
      <c r="BW29" s="45">
        <v>85</v>
      </c>
      <c r="BX29" s="36"/>
      <c r="BY29" s="36"/>
      <c r="BZ29" s="36"/>
      <c r="CA29" s="36"/>
      <c r="CB29" s="36"/>
      <c r="CC29" s="36"/>
      <c r="CD29" s="36"/>
      <c r="CE29" s="36"/>
      <c r="CF29" s="36"/>
      <c r="CG29" s="37">
        <f t="shared" si="23"/>
        <v>85</v>
      </c>
      <c r="CH29" s="42" t="str">
        <f t="shared" si="24"/>
        <v>B</v>
      </c>
      <c r="CI29" s="43"/>
      <c r="CJ29" s="45">
        <v>11</v>
      </c>
      <c r="CK29"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0" spans="1:102" x14ac:dyDescent="0.25">
      <c r="A30" s="14">
        <v>20</v>
      </c>
      <c r="B30" s="14">
        <v>10520</v>
      </c>
      <c r="C30" s="14" t="s">
        <v>169</v>
      </c>
      <c r="E30" s="31">
        <f t="shared" si="0"/>
        <v>79</v>
      </c>
      <c r="F30" s="20"/>
      <c r="G30" s="31">
        <f t="shared" si="1"/>
        <v>79</v>
      </c>
      <c r="H30" s="31">
        <f t="shared" si="2"/>
        <v>79</v>
      </c>
      <c r="I30" s="31" t="str">
        <f t="shared" si="3"/>
        <v>B</v>
      </c>
      <c r="J30" s="31" t="str">
        <f t="shared" si="4"/>
        <v xml:space="preserve">Sudah memahami tentang Menyampaikan sambutan dalam bentuk  pasrah penganten atau panampi pasrah penganten dalam upacara adat pengantin Jawa, Membaca nyaring wacana berhuruf Jawa 20-50 kalimat, Menulis naskah drama atau sandiwara, </v>
      </c>
      <c r="K30" s="20"/>
      <c r="L30" s="31">
        <f t="shared" si="5"/>
        <v>81</v>
      </c>
      <c r="M30" s="31">
        <f t="shared" si="6"/>
        <v>80</v>
      </c>
      <c r="N30" s="31">
        <f t="shared" si="7"/>
        <v>64</v>
      </c>
      <c r="P30" s="45">
        <v>78</v>
      </c>
      <c r="Q30" s="36"/>
      <c r="R30" s="37">
        <f t="shared" si="8"/>
        <v>78</v>
      </c>
      <c r="S30" s="36">
        <v>85</v>
      </c>
      <c r="T30" s="36"/>
      <c r="U30" s="37">
        <f t="shared" si="9"/>
        <v>85</v>
      </c>
      <c r="V30" s="36">
        <v>80</v>
      </c>
      <c r="W30" s="36"/>
      <c r="X30" s="37">
        <f t="shared" si="10"/>
        <v>80</v>
      </c>
      <c r="Y30" s="36"/>
      <c r="Z30" s="36"/>
      <c r="AA30" s="37" t="str">
        <f t="shared" si="11"/>
        <v/>
      </c>
      <c r="AB30" s="36"/>
      <c r="AC30" s="36"/>
      <c r="AD30" s="37" t="str">
        <f t="shared" si="12"/>
        <v/>
      </c>
      <c r="AE30" s="36"/>
      <c r="AF30" s="36"/>
      <c r="AG30" s="37" t="str">
        <f t="shared" si="13"/>
        <v/>
      </c>
      <c r="AH30" s="36"/>
      <c r="AI30" s="36"/>
      <c r="AJ30" s="37" t="str">
        <f t="shared" si="14"/>
        <v/>
      </c>
      <c r="AK30" s="36"/>
      <c r="AL30" s="36"/>
      <c r="AM30" s="37" t="str">
        <f t="shared" si="15"/>
        <v/>
      </c>
      <c r="AN30" s="36"/>
      <c r="AO30" s="36"/>
      <c r="AP30" s="37" t="str">
        <f t="shared" si="16"/>
        <v/>
      </c>
      <c r="AQ30" s="36"/>
      <c r="AR30" s="36"/>
      <c r="AS30" s="37" t="str">
        <f t="shared" si="17"/>
        <v/>
      </c>
      <c r="AT30" s="37">
        <f t="shared" si="18"/>
        <v>81</v>
      </c>
      <c r="AU30" s="45">
        <v>78</v>
      </c>
      <c r="AV30" s="45">
        <v>80</v>
      </c>
      <c r="AW30" s="45">
        <v>85</v>
      </c>
      <c r="AX30" s="36"/>
      <c r="AY30" s="36"/>
      <c r="AZ30" s="36"/>
      <c r="BA30" s="36"/>
      <c r="BB30" s="36"/>
      <c r="BC30" s="36"/>
      <c r="BD30" s="36"/>
      <c r="BE30" s="37">
        <f t="shared" si="19"/>
        <v>81</v>
      </c>
      <c r="BF30" s="36">
        <v>80</v>
      </c>
      <c r="BG30" s="36">
        <v>64</v>
      </c>
      <c r="BH30" s="38">
        <f t="shared" si="20"/>
        <v>79.2</v>
      </c>
      <c r="BI30" s="39">
        <f t="shared" si="21"/>
        <v>79</v>
      </c>
      <c r="BJ30" s="40"/>
      <c r="BK30" s="36">
        <v>80</v>
      </c>
      <c r="BL30" s="36">
        <v>78</v>
      </c>
      <c r="BM30" s="45">
        <v>78</v>
      </c>
      <c r="BN30" s="36"/>
      <c r="BO30" s="36"/>
      <c r="BP30" s="36"/>
      <c r="BQ30" s="36"/>
      <c r="BR30" s="36"/>
      <c r="BS30" s="36"/>
      <c r="BT30" s="36"/>
      <c r="BU30" s="41">
        <f t="shared" si="22"/>
        <v>79</v>
      </c>
      <c r="BV30" s="40"/>
      <c r="BW30" s="45">
        <v>80</v>
      </c>
      <c r="BX30" s="36"/>
      <c r="BY30" s="36"/>
      <c r="BZ30" s="36"/>
      <c r="CA30" s="36"/>
      <c r="CB30" s="36"/>
      <c r="CC30" s="36"/>
      <c r="CD30" s="36"/>
      <c r="CE30" s="36"/>
      <c r="CF30" s="36"/>
      <c r="CG30" s="37">
        <f t="shared" si="23"/>
        <v>80</v>
      </c>
      <c r="CH30" s="42" t="str">
        <f t="shared" si="24"/>
        <v>B</v>
      </c>
      <c r="CI30" s="43"/>
      <c r="CJ30" s="45">
        <v>11</v>
      </c>
      <c r="CK30"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1" spans="1:102" x14ac:dyDescent="0.25">
      <c r="A31" s="14">
        <v>21</v>
      </c>
      <c r="B31" s="14">
        <v>10534</v>
      </c>
      <c r="C31" s="14" t="s">
        <v>170</v>
      </c>
      <c r="E31" s="31">
        <f t="shared" si="0"/>
        <v>81</v>
      </c>
      <c r="F31" s="20"/>
      <c r="G31" s="31">
        <f t="shared" si="1"/>
        <v>81</v>
      </c>
      <c r="H31" s="31">
        <f t="shared" si="2"/>
        <v>83</v>
      </c>
      <c r="I31" s="31" t="str">
        <f t="shared" si="3"/>
        <v>B</v>
      </c>
      <c r="J31" s="31" t="str">
        <f t="shared" si="4"/>
        <v xml:space="preserve">Sudah memahami tentang Menyampaikan sambutan dalam bentuk  pasrah penganten atau panampi pasrah penganten dalam upacara adat pengantin Jawa, Membaca nyaring wacana berhuruf Jawa 20-50 kalimat, Menulis naskah drama atau sandiwara, </v>
      </c>
      <c r="K31" s="20"/>
      <c r="L31" s="31">
        <f t="shared" si="5"/>
        <v>81</v>
      </c>
      <c r="M31" s="31">
        <f t="shared" si="6"/>
        <v>90</v>
      </c>
      <c r="N31" s="31">
        <f t="shared" si="7"/>
        <v>70</v>
      </c>
      <c r="P31" s="45">
        <v>78</v>
      </c>
      <c r="Q31" s="36"/>
      <c r="R31" s="37">
        <f t="shared" si="8"/>
        <v>78</v>
      </c>
      <c r="S31" s="36">
        <v>80</v>
      </c>
      <c r="T31" s="36"/>
      <c r="U31" s="37">
        <f t="shared" si="9"/>
        <v>80</v>
      </c>
      <c r="V31" s="36">
        <v>85</v>
      </c>
      <c r="W31" s="36"/>
      <c r="X31" s="37">
        <f t="shared" si="10"/>
        <v>85</v>
      </c>
      <c r="Y31" s="36"/>
      <c r="Z31" s="36"/>
      <c r="AA31" s="37" t="str">
        <f t="shared" si="11"/>
        <v/>
      </c>
      <c r="AB31" s="36"/>
      <c r="AC31" s="36"/>
      <c r="AD31" s="37" t="str">
        <f t="shared" si="12"/>
        <v/>
      </c>
      <c r="AE31" s="36"/>
      <c r="AF31" s="36"/>
      <c r="AG31" s="37" t="str">
        <f t="shared" si="13"/>
        <v/>
      </c>
      <c r="AH31" s="36"/>
      <c r="AI31" s="36"/>
      <c r="AJ31" s="37" t="str">
        <f t="shared" si="14"/>
        <v/>
      </c>
      <c r="AK31" s="36"/>
      <c r="AL31" s="36"/>
      <c r="AM31" s="37" t="str">
        <f t="shared" si="15"/>
        <v/>
      </c>
      <c r="AN31" s="36"/>
      <c r="AO31" s="36"/>
      <c r="AP31" s="37" t="str">
        <f t="shared" si="16"/>
        <v/>
      </c>
      <c r="AQ31" s="36"/>
      <c r="AR31" s="36"/>
      <c r="AS31" s="37" t="str">
        <f t="shared" si="17"/>
        <v/>
      </c>
      <c r="AT31" s="37">
        <f t="shared" si="18"/>
        <v>81</v>
      </c>
      <c r="AU31" s="45">
        <v>78</v>
      </c>
      <c r="AV31" s="45">
        <v>80</v>
      </c>
      <c r="AW31" s="45">
        <v>85</v>
      </c>
      <c r="AX31" s="36"/>
      <c r="AY31" s="36"/>
      <c r="AZ31" s="36"/>
      <c r="BA31" s="36"/>
      <c r="BB31" s="36"/>
      <c r="BC31" s="36"/>
      <c r="BD31" s="36"/>
      <c r="BE31" s="37">
        <f t="shared" si="19"/>
        <v>81</v>
      </c>
      <c r="BF31" s="36">
        <v>90</v>
      </c>
      <c r="BG31" s="36">
        <v>70</v>
      </c>
      <c r="BH31" s="38">
        <f t="shared" si="20"/>
        <v>80.8</v>
      </c>
      <c r="BI31" s="39">
        <f t="shared" si="21"/>
        <v>81</v>
      </c>
      <c r="BJ31" s="40"/>
      <c r="BK31" s="36">
        <v>85</v>
      </c>
      <c r="BL31" s="36">
        <v>85</v>
      </c>
      <c r="BM31" s="45">
        <v>78</v>
      </c>
      <c r="BN31" s="36"/>
      <c r="BO31" s="36"/>
      <c r="BP31" s="36"/>
      <c r="BQ31" s="36"/>
      <c r="BR31" s="36"/>
      <c r="BS31" s="36"/>
      <c r="BT31" s="36"/>
      <c r="BU31" s="41">
        <f t="shared" si="22"/>
        <v>83</v>
      </c>
      <c r="BV31" s="40"/>
      <c r="BW31" s="45">
        <v>85</v>
      </c>
      <c r="BX31" s="36"/>
      <c r="BY31" s="36"/>
      <c r="BZ31" s="36"/>
      <c r="CA31" s="36"/>
      <c r="CB31" s="36"/>
      <c r="CC31" s="36"/>
      <c r="CD31" s="36"/>
      <c r="CE31" s="36"/>
      <c r="CF31" s="36"/>
      <c r="CG31" s="37">
        <f t="shared" si="23"/>
        <v>85</v>
      </c>
      <c r="CH31" s="42" t="str">
        <f t="shared" si="24"/>
        <v>B</v>
      </c>
      <c r="CI31" s="43"/>
      <c r="CJ31" s="45">
        <v>11</v>
      </c>
      <c r="CK31"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2" spans="1:102" x14ac:dyDescent="0.25">
      <c r="A32" s="14">
        <v>22</v>
      </c>
      <c r="B32" s="14">
        <v>10548</v>
      </c>
      <c r="C32" s="14" t="s">
        <v>171</v>
      </c>
      <c r="E32" s="31">
        <f t="shared" si="0"/>
        <v>82</v>
      </c>
      <c r="F32" s="20"/>
      <c r="G32" s="31">
        <f t="shared" si="1"/>
        <v>82</v>
      </c>
      <c r="H32" s="31">
        <f t="shared" si="2"/>
        <v>84</v>
      </c>
      <c r="I32" s="31" t="str">
        <f t="shared" si="3"/>
        <v>B</v>
      </c>
      <c r="J32" s="31" t="str">
        <f t="shared" si="4"/>
        <v xml:space="preserve">Sudah memahami tentang Menyampaikan sambutan dalam bentuk  pasrah penganten atau panampi pasrah penganten dalam upacara adat pengantin Jawa, Membaca nyaring wacana berhuruf Jawa 20-50 kalimat, Menulis naskah drama atau sandiwara, </v>
      </c>
      <c r="K32" s="20"/>
      <c r="L32" s="31">
        <f t="shared" si="5"/>
        <v>79</v>
      </c>
      <c r="M32" s="31">
        <f t="shared" si="6"/>
        <v>90</v>
      </c>
      <c r="N32" s="31">
        <f t="shared" si="7"/>
        <v>86</v>
      </c>
      <c r="P32" s="45">
        <v>78</v>
      </c>
      <c r="Q32" s="36"/>
      <c r="R32" s="37">
        <f t="shared" si="8"/>
        <v>78</v>
      </c>
      <c r="S32" s="36">
        <v>80</v>
      </c>
      <c r="T32" s="36"/>
      <c r="U32" s="37">
        <f t="shared" si="9"/>
        <v>80</v>
      </c>
      <c r="V32" s="36">
        <v>80</v>
      </c>
      <c r="W32" s="36"/>
      <c r="X32" s="37">
        <f t="shared" si="10"/>
        <v>80</v>
      </c>
      <c r="Y32" s="36"/>
      <c r="Z32" s="36"/>
      <c r="AA32" s="37" t="str">
        <f t="shared" si="11"/>
        <v/>
      </c>
      <c r="AB32" s="36"/>
      <c r="AC32" s="36"/>
      <c r="AD32" s="37" t="str">
        <f t="shared" si="12"/>
        <v/>
      </c>
      <c r="AE32" s="36"/>
      <c r="AF32" s="36"/>
      <c r="AG32" s="37" t="str">
        <f t="shared" si="13"/>
        <v/>
      </c>
      <c r="AH32" s="36"/>
      <c r="AI32" s="36"/>
      <c r="AJ32" s="37" t="str">
        <f t="shared" si="14"/>
        <v/>
      </c>
      <c r="AK32" s="36"/>
      <c r="AL32" s="36"/>
      <c r="AM32" s="37" t="str">
        <f t="shared" si="15"/>
        <v/>
      </c>
      <c r="AN32" s="36"/>
      <c r="AO32" s="36"/>
      <c r="AP32" s="37" t="str">
        <f t="shared" si="16"/>
        <v/>
      </c>
      <c r="AQ32" s="36"/>
      <c r="AR32" s="36"/>
      <c r="AS32" s="37" t="str">
        <f t="shared" si="17"/>
        <v/>
      </c>
      <c r="AT32" s="37">
        <f t="shared" si="18"/>
        <v>79</v>
      </c>
      <c r="AU32" s="45">
        <v>78</v>
      </c>
      <c r="AV32" s="45">
        <v>80</v>
      </c>
      <c r="AW32" s="45">
        <v>85</v>
      </c>
      <c r="AX32" s="36"/>
      <c r="AY32" s="36"/>
      <c r="AZ32" s="36"/>
      <c r="BA32" s="36"/>
      <c r="BB32" s="36"/>
      <c r="BC32" s="36"/>
      <c r="BD32" s="36"/>
      <c r="BE32" s="37">
        <f t="shared" si="19"/>
        <v>81</v>
      </c>
      <c r="BF32" s="36">
        <v>90</v>
      </c>
      <c r="BG32" s="36">
        <v>86</v>
      </c>
      <c r="BH32" s="38">
        <f t="shared" si="20"/>
        <v>81.599999999999994</v>
      </c>
      <c r="BI32" s="39">
        <f t="shared" si="21"/>
        <v>82</v>
      </c>
      <c r="BJ32" s="40"/>
      <c r="BK32" s="36">
        <v>90</v>
      </c>
      <c r="BL32" s="36">
        <v>85</v>
      </c>
      <c r="BM32" s="45">
        <v>78</v>
      </c>
      <c r="BN32" s="36"/>
      <c r="BO32" s="36"/>
      <c r="BP32" s="36"/>
      <c r="BQ32" s="36"/>
      <c r="BR32" s="36"/>
      <c r="BS32" s="36"/>
      <c r="BT32" s="36"/>
      <c r="BU32" s="41">
        <f t="shared" si="22"/>
        <v>84</v>
      </c>
      <c r="BV32" s="40"/>
      <c r="BW32" s="45">
        <v>85</v>
      </c>
      <c r="BX32" s="36"/>
      <c r="BY32" s="36"/>
      <c r="BZ32" s="36"/>
      <c r="CA32" s="36"/>
      <c r="CB32" s="36"/>
      <c r="CC32" s="36"/>
      <c r="CD32" s="36"/>
      <c r="CE32" s="36"/>
      <c r="CF32" s="36"/>
      <c r="CG32" s="37">
        <f t="shared" si="23"/>
        <v>85</v>
      </c>
      <c r="CH32" s="42" t="str">
        <f t="shared" si="24"/>
        <v>B</v>
      </c>
      <c r="CI32" s="43"/>
      <c r="CJ32" s="45">
        <v>11</v>
      </c>
      <c r="CK32"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3" spans="1:89" x14ac:dyDescent="0.25">
      <c r="A33" s="14">
        <v>23</v>
      </c>
      <c r="B33" s="14">
        <v>10562</v>
      </c>
      <c r="C33" s="14" t="s">
        <v>172</v>
      </c>
      <c r="E33" s="31">
        <f t="shared" si="0"/>
        <v>81</v>
      </c>
      <c r="F33" s="20"/>
      <c r="G33" s="31">
        <f t="shared" si="1"/>
        <v>81</v>
      </c>
      <c r="H33" s="31">
        <f t="shared" si="2"/>
        <v>79</v>
      </c>
      <c r="I33" s="31" t="str">
        <f t="shared" si="3"/>
        <v>B</v>
      </c>
      <c r="J33" s="31" t="str">
        <f t="shared" si="4"/>
        <v xml:space="preserve">Sudah memahami tentang Menyampaikan sambutan dalam bentuk  pasrah penganten atau panampi pasrah penganten dalam upacara adat pengantin Jawa, Membaca nyaring wacana berhuruf Jawa 20-50 kalimat, Menulis naskah drama atau sandiwara, </v>
      </c>
      <c r="K33" s="20"/>
      <c r="L33" s="31">
        <f t="shared" si="5"/>
        <v>81</v>
      </c>
      <c r="M33" s="31">
        <f t="shared" si="6"/>
        <v>80</v>
      </c>
      <c r="N33" s="31">
        <f t="shared" si="7"/>
        <v>80</v>
      </c>
      <c r="P33" s="45">
        <v>78</v>
      </c>
      <c r="Q33" s="36"/>
      <c r="R33" s="37">
        <f t="shared" si="8"/>
        <v>78</v>
      </c>
      <c r="S33" s="36">
        <v>80</v>
      </c>
      <c r="T33" s="36"/>
      <c r="U33" s="37">
        <f t="shared" si="9"/>
        <v>80</v>
      </c>
      <c r="V33" s="46">
        <v>85</v>
      </c>
      <c r="W33" s="36"/>
      <c r="X33" s="37">
        <f t="shared" si="10"/>
        <v>85</v>
      </c>
      <c r="Y33" s="36"/>
      <c r="Z33" s="36"/>
      <c r="AA33" s="37" t="str">
        <f t="shared" si="11"/>
        <v/>
      </c>
      <c r="AB33" s="36"/>
      <c r="AC33" s="36"/>
      <c r="AD33" s="37" t="str">
        <f t="shared" si="12"/>
        <v/>
      </c>
      <c r="AE33" s="36"/>
      <c r="AF33" s="36"/>
      <c r="AG33" s="37" t="str">
        <f t="shared" si="13"/>
        <v/>
      </c>
      <c r="AH33" s="36"/>
      <c r="AI33" s="36"/>
      <c r="AJ33" s="37" t="str">
        <f t="shared" si="14"/>
        <v/>
      </c>
      <c r="AK33" s="36"/>
      <c r="AL33" s="36"/>
      <c r="AM33" s="37" t="str">
        <f t="shared" si="15"/>
        <v/>
      </c>
      <c r="AN33" s="36"/>
      <c r="AO33" s="36"/>
      <c r="AP33" s="37" t="str">
        <f t="shared" si="16"/>
        <v/>
      </c>
      <c r="AQ33" s="36"/>
      <c r="AR33" s="36"/>
      <c r="AS33" s="37" t="str">
        <f t="shared" si="17"/>
        <v/>
      </c>
      <c r="AT33" s="37">
        <f t="shared" si="18"/>
        <v>81</v>
      </c>
      <c r="AU33" s="45">
        <v>78</v>
      </c>
      <c r="AV33" s="45">
        <v>80</v>
      </c>
      <c r="AW33" s="45">
        <v>85</v>
      </c>
      <c r="AX33" s="36"/>
      <c r="AY33" s="36"/>
      <c r="AZ33" s="36"/>
      <c r="BA33" s="36"/>
      <c r="BB33" s="36"/>
      <c r="BC33" s="36"/>
      <c r="BD33" s="36"/>
      <c r="BE33" s="37">
        <f t="shared" si="19"/>
        <v>81</v>
      </c>
      <c r="BF33" s="36">
        <v>80</v>
      </c>
      <c r="BG33" s="36">
        <v>80</v>
      </c>
      <c r="BH33" s="38">
        <f t="shared" si="20"/>
        <v>80.8</v>
      </c>
      <c r="BI33" s="39">
        <f t="shared" si="21"/>
        <v>81</v>
      </c>
      <c r="BJ33" s="40"/>
      <c r="BK33" s="36">
        <v>80</v>
      </c>
      <c r="BL33" s="36">
        <v>80</v>
      </c>
      <c r="BM33" s="45">
        <v>78</v>
      </c>
      <c r="BN33" s="36"/>
      <c r="BO33" s="36"/>
      <c r="BP33" s="36"/>
      <c r="BQ33" s="36"/>
      <c r="BR33" s="36"/>
      <c r="BS33" s="36"/>
      <c r="BT33" s="36"/>
      <c r="BU33" s="41">
        <f t="shared" si="22"/>
        <v>79</v>
      </c>
      <c r="BV33" s="40"/>
      <c r="BW33" s="45">
        <v>85</v>
      </c>
      <c r="BX33" s="36"/>
      <c r="BY33" s="36"/>
      <c r="BZ33" s="36"/>
      <c r="CA33" s="36"/>
      <c r="CB33" s="36"/>
      <c r="CC33" s="36"/>
      <c r="CD33" s="36"/>
      <c r="CE33" s="36"/>
      <c r="CF33" s="36"/>
      <c r="CG33" s="37">
        <f t="shared" si="23"/>
        <v>85</v>
      </c>
      <c r="CH33" s="42" t="str">
        <f t="shared" si="24"/>
        <v>B</v>
      </c>
      <c r="CI33" s="43"/>
      <c r="CJ33" s="45">
        <v>11</v>
      </c>
      <c r="CK33"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4" spans="1:89" x14ac:dyDescent="0.25">
      <c r="A34" s="14">
        <v>24</v>
      </c>
      <c r="B34" s="14">
        <v>10576</v>
      </c>
      <c r="C34" s="14" t="s">
        <v>173</v>
      </c>
      <c r="E34" s="31">
        <f t="shared" si="0"/>
        <v>81</v>
      </c>
      <c r="F34" s="20"/>
      <c r="G34" s="31">
        <f t="shared" si="1"/>
        <v>81</v>
      </c>
      <c r="H34" s="31">
        <f t="shared" si="2"/>
        <v>79</v>
      </c>
      <c r="I34" s="31" t="str">
        <f t="shared" si="3"/>
        <v>B</v>
      </c>
      <c r="J34" s="31" t="str">
        <f t="shared" si="4"/>
        <v xml:space="preserve">Sudah memahami tentang Menyampaikan sambutan dalam bentuk  pasrah penganten atau panampi pasrah penganten dalam upacara adat pengantin Jawa, Membaca nyaring wacana berhuruf Jawa 20-50 kalimat, Menulis naskah drama atau sandiwara, </v>
      </c>
      <c r="K34" s="20"/>
      <c r="L34" s="31">
        <f t="shared" si="5"/>
        <v>83</v>
      </c>
      <c r="M34" s="31">
        <f t="shared" si="6"/>
        <v>80</v>
      </c>
      <c r="N34" s="31">
        <f t="shared" si="7"/>
        <v>74</v>
      </c>
      <c r="P34" s="45">
        <v>78</v>
      </c>
      <c r="Q34" s="36"/>
      <c r="R34" s="37">
        <f t="shared" si="8"/>
        <v>78</v>
      </c>
      <c r="S34" s="46">
        <v>85</v>
      </c>
      <c r="T34" s="36"/>
      <c r="U34" s="37">
        <f t="shared" si="9"/>
        <v>85</v>
      </c>
      <c r="V34" s="36">
        <v>85</v>
      </c>
      <c r="W34" s="36"/>
      <c r="X34" s="37">
        <f t="shared" si="10"/>
        <v>85</v>
      </c>
      <c r="Y34" s="36"/>
      <c r="Z34" s="36"/>
      <c r="AA34" s="37" t="str">
        <f t="shared" si="11"/>
        <v/>
      </c>
      <c r="AB34" s="36"/>
      <c r="AC34" s="36"/>
      <c r="AD34" s="37" t="str">
        <f t="shared" si="12"/>
        <v/>
      </c>
      <c r="AE34" s="36"/>
      <c r="AF34" s="36"/>
      <c r="AG34" s="37" t="str">
        <f t="shared" si="13"/>
        <v/>
      </c>
      <c r="AH34" s="36"/>
      <c r="AI34" s="36"/>
      <c r="AJ34" s="37" t="str">
        <f t="shared" si="14"/>
        <v/>
      </c>
      <c r="AK34" s="36"/>
      <c r="AL34" s="36"/>
      <c r="AM34" s="37" t="str">
        <f t="shared" si="15"/>
        <v/>
      </c>
      <c r="AN34" s="36"/>
      <c r="AO34" s="36"/>
      <c r="AP34" s="37" t="str">
        <f t="shared" si="16"/>
        <v/>
      </c>
      <c r="AQ34" s="36"/>
      <c r="AR34" s="36"/>
      <c r="AS34" s="37" t="str">
        <f t="shared" si="17"/>
        <v/>
      </c>
      <c r="AT34" s="37">
        <f t="shared" si="18"/>
        <v>83</v>
      </c>
      <c r="AU34" s="45">
        <v>78</v>
      </c>
      <c r="AV34" s="45">
        <v>80</v>
      </c>
      <c r="AW34" s="45">
        <v>85</v>
      </c>
      <c r="AX34" s="36"/>
      <c r="AY34" s="36"/>
      <c r="AZ34" s="36"/>
      <c r="BA34" s="36"/>
      <c r="BB34" s="36"/>
      <c r="BC34" s="36"/>
      <c r="BD34" s="36"/>
      <c r="BE34" s="37">
        <f t="shared" si="19"/>
        <v>81</v>
      </c>
      <c r="BF34" s="36">
        <v>80</v>
      </c>
      <c r="BG34" s="36">
        <v>74</v>
      </c>
      <c r="BH34" s="38">
        <f t="shared" si="20"/>
        <v>81</v>
      </c>
      <c r="BI34" s="39">
        <f t="shared" si="21"/>
        <v>81</v>
      </c>
      <c r="BJ34" s="40"/>
      <c r="BK34" s="36">
        <v>80</v>
      </c>
      <c r="BL34" s="36">
        <v>80</v>
      </c>
      <c r="BM34" s="45">
        <v>78</v>
      </c>
      <c r="BN34" s="36"/>
      <c r="BO34" s="36"/>
      <c r="BP34" s="36"/>
      <c r="BQ34" s="36"/>
      <c r="BR34" s="36"/>
      <c r="BS34" s="36"/>
      <c r="BT34" s="36"/>
      <c r="BU34" s="41">
        <f t="shared" si="22"/>
        <v>79</v>
      </c>
      <c r="BV34" s="40"/>
      <c r="BW34" s="45">
        <v>85</v>
      </c>
      <c r="BX34" s="36"/>
      <c r="BY34" s="36"/>
      <c r="BZ34" s="36"/>
      <c r="CA34" s="36"/>
      <c r="CB34" s="36"/>
      <c r="CC34" s="36"/>
      <c r="CD34" s="36"/>
      <c r="CE34" s="36"/>
      <c r="CF34" s="36"/>
      <c r="CG34" s="37">
        <f t="shared" si="23"/>
        <v>85</v>
      </c>
      <c r="CH34" s="42" t="str">
        <f t="shared" si="24"/>
        <v>B</v>
      </c>
      <c r="CI34" s="43"/>
      <c r="CJ34" s="45">
        <v>11</v>
      </c>
      <c r="CK34"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5" spans="1:89" x14ac:dyDescent="0.25">
      <c r="A35" s="14">
        <v>25</v>
      </c>
      <c r="B35" s="14">
        <v>10590</v>
      </c>
      <c r="C35" s="14" t="s">
        <v>174</v>
      </c>
      <c r="E35" s="31">
        <f t="shared" si="0"/>
        <v>81</v>
      </c>
      <c r="F35" s="20"/>
      <c r="G35" s="31">
        <f t="shared" si="1"/>
        <v>81</v>
      </c>
      <c r="H35" s="31">
        <f t="shared" si="2"/>
        <v>83</v>
      </c>
      <c r="I35" s="31" t="str">
        <f t="shared" si="3"/>
        <v>B</v>
      </c>
      <c r="J35" s="31" t="str">
        <f t="shared" si="4"/>
        <v xml:space="preserve">Sudah memahami tentang Menyampaikan sambutan dalam bentuk  pasrah penganten atau panampi pasrah penganten dalam upacara adat pengantin Jawa, Membaca nyaring wacana berhuruf Jawa 20-50 kalimat, Menulis naskah drama atau sandiwara, </v>
      </c>
      <c r="K35" s="20"/>
      <c r="L35" s="31">
        <f t="shared" si="5"/>
        <v>81</v>
      </c>
      <c r="M35" s="31">
        <f t="shared" si="6"/>
        <v>90</v>
      </c>
      <c r="N35" s="31">
        <f t="shared" si="7"/>
        <v>76</v>
      </c>
      <c r="P35" s="45">
        <v>78</v>
      </c>
      <c r="Q35" s="36"/>
      <c r="R35" s="37">
        <f t="shared" si="8"/>
        <v>78</v>
      </c>
      <c r="S35" s="36">
        <v>85</v>
      </c>
      <c r="T35" s="36"/>
      <c r="U35" s="37">
        <f t="shared" si="9"/>
        <v>85</v>
      </c>
      <c r="V35" s="36">
        <v>80</v>
      </c>
      <c r="W35" s="36"/>
      <c r="X35" s="37">
        <f t="shared" si="10"/>
        <v>80</v>
      </c>
      <c r="Y35" s="36"/>
      <c r="Z35" s="36"/>
      <c r="AA35" s="37" t="str">
        <f t="shared" si="11"/>
        <v/>
      </c>
      <c r="AB35" s="36"/>
      <c r="AC35" s="36"/>
      <c r="AD35" s="37" t="str">
        <f t="shared" si="12"/>
        <v/>
      </c>
      <c r="AE35" s="36"/>
      <c r="AF35" s="36"/>
      <c r="AG35" s="37" t="str">
        <f t="shared" si="13"/>
        <v/>
      </c>
      <c r="AH35" s="36"/>
      <c r="AI35" s="36"/>
      <c r="AJ35" s="37" t="str">
        <f t="shared" si="14"/>
        <v/>
      </c>
      <c r="AK35" s="36"/>
      <c r="AL35" s="36"/>
      <c r="AM35" s="37" t="str">
        <f t="shared" si="15"/>
        <v/>
      </c>
      <c r="AN35" s="36"/>
      <c r="AO35" s="36"/>
      <c r="AP35" s="37" t="str">
        <f t="shared" si="16"/>
        <v/>
      </c>
      <c r="AQ35" s="36"/>
      <c r="AR35" s="36"/>
      <c r="AS35" s="37" t="str">
        <f t="shared" si="17"/>
        <v/>
      </c>
      <c r="AT35" s="37">
        <f t="shared" si="18"/>
        <v>81</v>
      </c>
      <c r="AU35" s="45">
        <v>78</v>
      </c>
      <c r="AV35" s="45">
        <v>80</v>
      </c>
      <c r="AW35" s="45">
        <v>85</v>
      </c>
      <c r="AX35" s="36"/>
      <c r="AY35" s="36"/>
      <c r="AZ35" s="36"/>
      <c r="BA35" s="36"/>
      <c r="BB35" s="36"/>
      <c r="BC35" s="36"/>
      <c r="BD35" s="36"/>
      <c r="BE35" s="37">
        <f t="shared" si="19"/>
        <v>81</v>
      </c>
      <c r="BF35" s="36">
        <v>90</v>
      </c>
      <c r="BG35" s="36">
        <v>76</v>
      </c>
      <c r="BH35" s="38">
        <f t="shared" si="20"/>
        <v>81.400000000000006</v>
      </c>
      <c r="BI35" s="39">
        <f t="shared" si="21"/>
        <v>81</v>
      </c>
      <c r="BJ35" s="40"/>
      <c r="BK35" s="36">
        <v>85</v>
      </c>
      <c r="BL35" s="36">
        <v>85</v>
      </c>
      <c r="BM35" s="45">
        <v>78</v>
      </c>
      <c r="BN35" s="36"/>
      <c r="BO35" s="36"/>
      <c r="BP35" s="36"/>
      <c r="BQ35" s="36"/>
      <c r="BR35" s="36"/>
      <c r="BS35" s="36"/>
      <c r="BT35" s="36"/>
      <c r="BU35" s="41">
        <f t="shared" si="22"/>
        <v>83</v>
      </c>
      <c r="BV35" s="40"/>
      <c r="BW35" s="45">
        <v>85</v>
      </c>
      <c r="BX35" s="36"/>
      <c r="BY35" s="36"/>
      <c r="BZ35" s="36"/>
      <c r="CA35" s="36"/>
      <c r="CB35" s="36"/>
      <c r="CC35" s="36"/>
      <c r="CD35" s="36"/>
      <c r="CE35" s="36"/>
      <c r="CF35" s="36"/>
      <c r="CG35" s="37">
        <f t="shared" si="23"/>
        <v>85</v>
      </c>
      <c r="CH35" s="42" t="str">
        <f t="shared" si="24"/>
        <v>B</v>
      </c>
      <c r="CI35" s="43"/>
      <c r="CJ35" s="45">
        <v>11</v>
      </c>
      <c r="CK35"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6" spans="1:89" x14ac:dyDescent="0.25">
      <c r="A36" s="14">
        <v>26</v>
      </c>
      <c r="B36" s="14">
        <v>10604</v>
      </c>
      <c r="C36" s="14" t="s">
        <v>175</v>
      </c>
      <c r="E36" s="31">
        <f t="shared" si="0"/>
        <v>75</v>
      </c>
      <c r="F36" s="20"/>
      <c r="G36" s="31">
        <f t="shared" si="1"/>
        <v>75</v>
      </c>
      <c r="H36" s="31">
        <f t="shared" si="2"/>
        <v>69</v>
      </c>
      <c r="I36" s="31" t="str">
        <f t="shared" si="3"/>
        <v>B</v>
      </c>
      <c r="J36" s="31" t="str">
        <f t="shared" si="4"/>
        <v xml:space="preserve">Sudah memahami tentang Menyampaikan sambutan dalam bentuk  pasrah penganten atau panampi pasrah penganten dalam upacara adat pengantin Jawa, Membaca nyaring wacana berhuruf Jawa 20-50 kalimat, Menulis naskah drama atau sandiwara, </v>
      </c>
      <c r="K36" s="20"/>
      <c r="L36" s="31">
        <f t="shared" si="5"/>
        <v>72</v>
      </c>
      <c r="M36" s="31">
        <f t="shared" si="6"/>
        <v>80</v>
      </c>
      <c r="N36" s="31">
        <f t="shared" si="7"/>
        <v>56</v>
      </c>
      <c r="P36" s="45">
        <v>50</v>
      </c>
      <c r="Q36" s="36"/>
      <c r="R36" s="37">
        <f t="shared" si="8"/>
        <v>50</v>
      </c>
      <c r="S36" s="36">
        <v>85</v>
      </c>
      <c r="T36" s="36"/>
      <c r="U36" s="37">
        <f t="shared" si="9"/>
        <v>85</v>
      </c>
      <c r="V36" s="36">
        <v>80</v>
      </c>
      <c r="W36" s="36"/>
      <c r="X36" s="37">
        <f t="shared" si="10"/>
        <v>80</v>
      </c>
      <c r="Y36" s="36"/>
      <c r="Z36" s="36"/>
      <c r="AA36" s="37" t="str">
        <f t="shared" si="11"/>
        <v/>
      </c>
      <c r="AB36" s="36"/>
      <c r="AC36" s="36"/>
      <c r="AD36" s="37" t="str">
        <f t="shared" si="12"/>
        <v/>
      </c>
      <c r="AE36" s="36"/>
      <c r="AF36" s="36"/>
      <c r="AG36" s="37" t="str">
        <f t="shared" si="13"/>
        <v/>
      </c>
      <c r="AH36" s="36"/>
      <c r="AI36" s="36"/>
      <c r="AJ36" s="37" t="str">
        <f t="shared" si="14"/>
        <v/>
      </c>
      <c r="AK36" s="36"/>
      <c r="AL36" s="36"/>
      <c r="AM36" s="37" t="str">
        <f t="shared" si="15"/>
        <v/>
      </c>
      <c r="AN36" s="36"/>
      <c r="AO36" s="36"/>
      <c r="AP36" s="37" t="str">
        <f t="shared" si="16"/>
        <v/>
      </c>
      <c r="AQ36" s="36"/>
      <c r="AR36" s="36"/>
      <c r="AS36" s="37" t="str">
        <f t="shared" si="17"/>
        <v/>
      </c>
      <c r="AT36" s="37">
        <f t="shared" si="18"/>
        <v>72</v>
      </c>
      <c r="AU36" s="45">
        <v>78</v>
      </c>
      <c r="AV36" s="45">
        <v>80</v>
      </c>
      <c r="AW36" s="45">
        <v>85</v>
      </c>
      <c r="AX36" s="36"/>
      <c r="AY36" s="36"/>
      <c r="AZ36" s="36"/>
      <c r="BA36" s="36"/>
      <c r="BB36" s="36"/>
      <c r="BC36" s="36"/>
      <c r="BD36" s="36"/>
      <c r="BE36" s="37">
        <f t="shared" si="19"/>
        <v>81</v>
      </c>
      <c r="BF36" s="36">
        <v>80</v>
      </c>
      <c r="BG36" s="36">
        <v>56</v>
      </c>
      <c r="BH36" s="38">
        <f t="shared" si="20"/>
        <v>74.8</v>
      </c>
      <c r="BI36" s="39">
        <f t="shared" si="21"/>
        <v>75</v>
      </c>
      <c r="BJ36" s="40"/>
      <c r="BK36" s="36">
        <v>80</v>
      </c>
      <c r="BL36" s="36">
        <v>50</v>
      </c>
      <c r="BM36" s="45">
        <v>78</v>
      </c>
      <c r="BN36" s="36"/>
      <c r="BO36" s="36"/>
      <c r="BP36" s="36"/>
      <c r="BQ36" s="36"/>
      <c r="BR36" s="36"/>
      <c r="BS36" s="36"/>
      <c r="BT36" s="36"/>
      <c r="BU36" s="41">
        <f t="shared" si="22"/>
        <v>69</v>
      </c>
      <c r="BV36" s="40"/>
      <c r="BW36" s="45">
        <v>80</v>
      </c>
      <c r="BX36" s="36"/>
      <c r="BY36" s="36"/>
      <c r="BZ36" s="36"/>
      <c r="CA36" s="36"/>
      <c r="CB36" s="36"/>
      <c r="CC36" s="36"/>
      <c r="CD36" s="36"/>
      <c r="CE36" s="36"/>
      <c r="CF36" s="36"/>
      <c r="CG36" s="37">
        <f t="shared" si="23"/>
        <v>80</v>
      </c>
      <c r="CH36" s="42" t="str">
        <f t="shared" si="24"/>
        <v>B</v>
      </c>
      <c r="CI36" s="43"/>
      <c r="CJ36" s="45">
        <v>11</v>
      </c>
      <c r="CK36"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7" spans="1:89" x14ac:dyDescent="0.25">
      <c r="A37" s="14">
        <v>27</v>
      </c>
      <c r="B37" s="14">
        <v>10618</v>
      </c>
      <c r="C37" s="14" t="s">
        <v>176</v>
      </c>
      <c r="E37" s="31">
        <f t="shared" si="0"/>
        <v>81</v>
      </c>
      <c r="F37" s="20"/>
      <c r="G37" s="31">
        <f t="shared" si="1"/>
        <v>81</v>
      </c>
      <c r="H37" s="31">
        <f t="shared" si="2"/>
        <v>84</v>
      </c>
      <c r="I37" s="31" t="str">
        <f t="shared" si="3"/>
        <v>B</v>
      </c>
      <c r="J37" s="31" t="str">
        <f t="shared" si="4"/>
        <v xml:space="preserve">Sudah memahami tentang Menyampaikan sambutan dalam bentuk  pasrah penganten atau panampi pasrah penganten dalam upacara adat pengantin Jawa, Membaca nyaring wacana berhuruf Jawa 20-50 kalimat, Menulis naskah drama atau sandiwara, </v>
      </c>
      <c r="K37" s="20"/>
      <c r="L37" s="31">
        <f t="shared" si="5"/>
        <v>82</v>
      </c>
      <c r="M37" s="31">
        <f t="shared" si="6"/>
        <v>85</v>
      </c>
      <c r="N37" s="31">
        <f t="shared" si="7"/>
        <v>72</v>
      </c>
      <c r="P37" s="45">
        <v>80</v>
      </c>
      <c r="Q37" s="36"/>
      <c r="R37" s="37">
        <f t="shared" si="8"/>
        <v>80</v>
      </c>
      <c r="S37" s="36">
        <v>85</v>
      </c>
      <c r="T37" s="36"/>
      <c r="U37" s="37">
        <f t="shared" si="9"/>
        <v>85</v>
      </c>
      <c r="V37" s="36">
        <v>80</v>
      </c>
      <c r="W37" s="36"/>
      <c r="X37" s="37">
        <f t="shared" si="10"/>
        <v>80</v>
      </c>
      <c r="Y37" s="36"/>
      <c r="Z37" s="36"/>
      <c r="AA37" s="37" t="str">
        <f t="shared" si="11"/>
        <v/>
      </c>
      <c r="AB37" s="36"/>
      <c r="AC37" s="36"/>
      <c r="AD37" s="37" t="str">
        <f t="shared" si="12"/>
        <v/>
      </c>
      <c r="AE37" s="36"/>
      <c r="AF37" s="36"/>
      <c r="AG37" s="37" t="str">
        <f t="shared" si="13"/>
        <v/>
      </c>
      <c r="AH37" s="36"/>
      <c r="AI37" s="36"/>
      <c r="AJ37" s="37" t="str">
        <f t="shared" si="14"/>
        <v/>
      </c>
      <c r="AK37" s="36"/>
      <c r="AL37" s="36"/>
      <c r="AM37" s="37" t="str">
        <f t="shared" si="15"/>
        <v/>
      </c>
      <c r="AN37" s="36"/>
      <c r="AO37" s="36"/>
      <c r="AP37" s="37" t="str">
        <f t="shared" si="16"/>
        <v/>
      </c>
      <c r="AQ37" s="36"/>
      <c r="AR37" s="36"/>
      <c r="AS37" s="37" t="str">
        <f t="shared" si="17"/>
        <v/>
      </c>
      <c r="AT37" s="37">
        <f t="shared" si="18"/>
        <v>82</v>
      </c>
      <c r="AU37" s="45">
        <v>78</v>
      </c>
      <c r="AV37" s="45">
        <v>80</v>
      </c>
      <c r="AW37" s="45">
        <v>85</v>
      </c>
      <c r="AX37" s="36"/>
      <c r="AY37" s="36"/>
      <c r="AZ37" s="36"/>
      <c r="BA37" s="36"/>
      <c r="BB37" s="36"/>
      <c r="BC37" s="36"/>
      <c r="BD37" s="36"/>
      <c r="BE37" s="37">
        <f t="shared" si="19"/>
        <v>81</v>
      </c>
      <c r="BF37" s="36">
        <v>85</v>
      </c>
      <c r="BG37" s="36">
        <v>72</v>
      </c>
      <c r="BH37" s="38">
        <f t="shared" si="20"/>
        <v>80.900000000000006</v>
      </c>
      <c r="BI37" s="39">
        <f t="shared" si="21"/>
        <v>81</v>
      </c>
      <c r="BJ37" s="40"/>
      <c r="BK37" s="36">
        <v>90</v>
      </c>
      <c r="BL37" s="36">
        <v>83</v>
      </c>
      <c r="BM37" s="45">
        <v>78</v>
      </c>
      <c r="BN37" s="36"/>
      <c r="BO37" s="36"/>
      <c r="BP37" s="36"/>
      <c r="BQ37" s="36"/>
      <c r="BR37" s="36"/>
      <c r="BS37" s="36"/>
      <c r="BT37" s="36"/>
      <c r="BU37" s="41">
        <f t="shared" si="22"/>
        <v>84</v>
      </c>
      <c r="BV37" s="40"/>
      <c r="BW37" s="45">
        <v>85</v>
      </c>
      <c r="BX37" s="36"/>
      <c r="BY37" s="36"/>
      <c r="BZ37" s="36"/>
      <c r="CA37" s="36"/>
      <c r="CB37" s="36"/>
      <c r="CC37" s="36"/>
      <c r="CD37" s="36"/>
      <c r="CE37" s="36"/>
      <c r="CF37" s="36"/>
      <c r="CG37" s="37">
        <f t="shared" si="23"/>
        <v>85</v>
      </c>
      <c r="CH37" s="42" t="str">
        <f t="shared" si="24"/>
        <v>B</v>
      </c>
      <c r="CI37" s="43"/>
      <c r="CJ37" s="45">
        <v>11</v>
      </c>
      <c r="CK37"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8" spans="1:89" x14ac:dyDescent="0.25">
      <c r="A38" s="14">
        <v>28</v>
      </c>
      <c r="B38" s="14">
        <v>10632</v>
      </c>
      <c r="C38" s="14" t="s">
        <v>177</v>
      </c>
      <c r="E38" s="31">
        <f t="shared" si="0"/>
        <v>81</v>
      </c>
      <c r="F38" s="20"/>
      <c r="G38" s="31">
        <f t="shared" si="1"/>
        <v>81</v>
      </c>
      <c r="H38" s="31">
        <f t="shared" si="2"/>
        <v>80</v>
      </c>
      <c r="I38" s="31" t="str">
        <f t="shared" si="3"/>
        <v>B</v>
      </c>
      <c r="J38" s="31" t="str">
        <f t="shared" si="4"/>
        <v xml:space="preserve">Sudah memahami tentang Menyampaikan sambutan dalam bentuk  pasrah penganten atau panampi pasrah penganten dalam upacara adat pengantin Jawa, Membaca nyaring wacana berhuruf Jawa 20-50 kalimat, Menulis naskah drama atau sandiwara, </v>
      </c>
      <c r="K38" s="20"/>
      <c r="L38" s="31">
        <f t="shared" si="5"/>
        <v>83</v>
      </c>
      <c r="M38" s="31">
        <f t="shared" si="6"/>
        <v>80</v>
      </c>
      <c r="N38" s="31">
        <f t="shared" si="7"/>
        <v>74</v>
      </c>
      <c r="P38" s="45">
        <v>78</v>
      </c>
      <c r="Q38" s="36"/>
      <c r="R38" s="37">
        <f t="shared" si="8"/>
        <v>78</v>
      </c>
      <c r="S38" s="36">
        <v>85</v>
      </c>
      <c r="T38" s="36"/>
      <c r="U38" s="37">
        <f t="shared" si="9"/>
        <v>85</v>
      </c>
      <c r="V38" s="36">
        <v>85</v>
      </c>
      <c r="W38" s="36"/>
      <c r="X38" s="37">
        <f t="shared" si="10"/>
        <v>85</v>
      </c>
      <c r="Y38" s="36"/>
      <c r="Z38" s="36"/>
      <c r="AA38" s="37" t="str">
        <f t="shared" si="11"/>
        <v/>
      </c>
      <c r="AB38" s="36"/>
      <c r="AC38" s="36"/>
      <c r="AD38" s="37" t="str">
        <f t="shared" si="12"/>
        <v/>
      </c>
      <c r="AE38" s="36"/>
      <c r="AF38" s="36"/>
      <c r="AG38" s="37" t="str">
        <f t="shared" si="13"/>
        <v/>
      </c>
      <c r="AH38" s="36"/>
      <c r="AI38" s="36"/>
      <c r="AJ38" s="37" t="str">
        <f t="shared" si="14"/>
        <v/>
      </c>
      <c r="AK38" s="36"/>
      <c r="AL38" s="36"/>
      <c r="AM38" s="37" t="str">
        <f t="shared" si="15"/>
        <v/>
      </c>
      <c r="AN38" s="36"/>
      <c r="AO38" s="36"/>
      <c r="AP38" s="37" t="str">
        <f t="shared" si="16"/>
        <v/>
      </c>
      <c r="AQ38" s="36"/>
      <c r="AR38" s="36"/>
      <c r="AS38" s="37" t="str">
        <f t="shared" si="17"/>
        <v/>
      </c>
      <c r="AT38" s="37">
        <f t="shared" si="18"/>
        <v>83</v>
      </c>
      <c r="AU38" s="45">
        <v>78</v>
      </c>
      <c r="AV38" s="45">
        <v>80</v>
      </c>
      <c r="AW38" s="45">
        <v>85</v>
      </c>
      <c r="AX38" s="36"/>
      <c r="AY38" s="36"/>
      <c r="AZ38" s="36"/>
      <c r="BA38" s="36"/>
      <c r="BB38" s="36"/>
      <c r="BC38" s="36"/>
      <c r="BD38" s="36"/>
      <c r="BE38" s="37">
        <f t="shared" si="19"/>
        <v>81</v>
      </c>
      <c r="BF38" s="36">
        <v>80</v>
      </c>
      <c r="BG38" s="36">
        <v>74</v>
      </c>
      <c r="BH38" s="38">
        <f t="shared" si="20"/>
        <v>81</v>
      </c>
      <c r="BI38" s="39">
        <f t="shared" si="21"/>
        <v>81</v>
      </c>
      <c r="BJ38" s="40"/>
      <c r="BK38" s="36">
        <v>85</v>
      </c>
      <c r="BL38" s="36">
        <v>78</v>
      </c>
      <c r="BM38" s="45">
        <v>78</v>
      </c>
      <c r="BN38" s="36"/>
      <c r="BO38" s="36"/>
      <c r="BP38" s="36"/>
      <c r="BQ38" s="36"/>
      <c r="BR38" s="36"/>
      <c r="BS38" s="36"/>
      <c r="BT38" s="36"/>
      <c r="BU38" s="41">
        <f t="shared" si="22"/>
        <v>80</v>
      </c>
      <c r="BV38" s="40"/>
      <c r="BW38" s="45">
        <v>85</v>
      </c>
      <c r="BX38" s="36"/>
      <c r="BY38" s="36"/>
      <c r="BZ38" s="36"/>
      <c r="CA38" s="36"/>
      <c r="CB38" s="36"/>
      <c r="CC38" s="36"/>
      <c r="CD38" s="36"/>
      <c r="CE38" s="36"/>
      <c r="CF38" s="36"/>
      <c r="CG38" s="37">
        <f t="shared" si="23"/>
        <v>85</v>
      </c>
      <c r="CH38" s="42" t="str">
        <f t="shared" si="24"/>
        <v>B</v>
      </c>
      <c r="CI38" s="43"/>
      <c r="CJ38" s="45">
        <v>11</v>
      </c>
      <c r="CK38"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9" spans="1:89" x14ac:dyDescent="0.25">
      <c r="A39" s="14">
        <v>29</v>
      </c>
      <c r="B39" s="14">
        <v>10646</v>
      </c>
      <c r="C39" s="14" t="s">
        <v>178</v>
      </c>
      <c r="E39" s="31">
        <f t="shared" si="0"/>
        <v>81</v>
      </c>
      <c r="F39" s="20"/>
      <c r="G39" s="31">
        <f t="shared" si="1"/>
        <v>81</v>
      </c>
      <c r="H39" s="31">
        <f t="shared" si="2"/>
        <v>79</v>
      </c>
      <c r="I39" s="31" t="str">
        <f t="shared" si="3"/>
        <v>B</v>
      </c>
      <c r="J39" s="31" t="str">
        <f t="shared" si="4"/>
        <v xml:space="preserve">Sudah memahami tentang Menyampaikan sambutan dalam bentuk  pasrah penganten atau panampi pasrah penganten dalam upacara adat pengantin Jawa, Membaca nyaring wacana berhuruf Jawa 20-50 kalimat, Menulis naskah drama atau sandiwara, </v>
      </c>
      <c r="K39" s="20"/>
      <c r="L39" s="31">
        <f t="shared" si="5"/>
        <v>83</v>
      </c>
      <c r="M39" s="31">
        <f t="shared" si="6"/>
        <v>80</v>
      </c>
      <c r="N39" s="31">
        <f t="shared" si="7"/>
        <v>70</v>
      </c>
      <c r="P39" s="45">
        <v>78</v>
      </c>
      <c r="Q39" s="36"/>
      <c r="R39" s="37">
        <f t="shared" si="8"/>
        <v>78</v>
      </c>
      <c r="S39" s="36">
        <v>85</v>
      </c>
      <c r="T39" s="36"/>
      <c r="U39" s="37">
        <f t="shared" si="9"/>
        <v>85</v>
      </c>
      <c r="V39" s="36">
        <v>85</v>
      </c>
      <c r="W39" s="36"/>
      <c r="X39" s="37">
        <f t="shared" si="10"/>
        <v>85</v>
      </c>
      <c r="Y39" s="36"/>
      <c r="Z39" s="36"/>
      <c r="AA39" s="37" t="str">
        <f t="shared" si="11"/>
        <v/>
      </c>
      <c r="AB39" s="36"/>
      <c r="AC39" s="36"/>
      <c r="AD39" s="37" t="str">
        <f t="shared" si="12"/>
        <v/>
      </c>
      <c r="AE39" s="36"/>
      <c r="AF39" s="36"/>
      <c r="AG39" s="37" t="str">
        <f t="shared" si="13"/>
        <v/>
      </c>
      <c r="AH39" s="36"/>
      <c r="AI39" s="36"/>
      <c r="AJ39" s="37" t="str">
        <f t="shared" si="14"/>
        <v/>
      </c>
      <c r="AK39" s="36"/>
      <c r="AL39" s="36"/>
      <c r="AM39" s="37" t="str">
        <f t="shared" si="15"/>
        <v/>
      </c>
      <c r="AN39" s="36"/>
      <c r="AO39" s="36"/>
      <c r="AP39" s="37" t="str">
        <f t="shared" si="16"/>
        <v/>
      </c>
      <c r="AQ39" s="36"/>
      <c r="AR39" s="36"/>
      <c r="AS39" s="37" t="str">
        <f t="shared" si="17"/>
        <v/>
      </c>
      <c r="AT39" s="37">
        <f t="shared" si="18"/>
        <v>83</v>
      </c>
      <c r="AU39" s="45">
        <v>78</v>
      </c>
      <c r="AV39" s="45">
        <v>80</v>
      </c>
      <c r="AW39" s="45">
        <v>85</v>
      </c>
      <c r="AX39" s="36"/>
      <c r="AY39" s="36"/>
      <c r="AZ39" s="36"/>
      <c r="BA39" s="36"/>
      <c r="BB39" s="36"/>
      <c r="BC39" s="36"/>
      <c r="BD39" s="36"/>
      <c r="BE39" s="37">
        <f t="shared" si="19"/>
        <v>81</v>
      </c>
      <c r="BF39" s="36">
        <v>80</v>
      </c>
      <c r="BG39" s="36">
        <v>70</v>
      </c>
      <c r="BH39" s="38">
        <f t="shared" si="20"/>
        <v>80.599999999999994</v>
      </c>
      <c r="BI39" s="39">
        <f t="shared" si="21"/>
        <v>81</v>
      </c>
      <c r="BJ39" s="40"/>
      <c r="BK39" s="36">
        <v>80</v>
      </c>
      <c r="BL39" s="36">
        <v>78</v>
      </c>
      <c r="BM39" s="45">
        <v>78</v>
      </c>
      <c r="BN39" s="36"/>
      <c r="BO39" s="36"/>
      <c r="BP39" s="36"/>
      <c r="BQ39" s="36"/>
      <c r="BR39" s="36"/>
      <c r="BS39" s="36"/>
      <c r="BT39" s="36"/>
      <c r="BU39" s="41">
        <f t="shared" si="22"/>
        <v>79</v>
      </c>
      <c r="BV39" s="40"/>
      <c r="BW39" s="45">
        <v>85</v>
      </c>
      <c r="BX39" s="36"/>
      <c r="BY39" s="36"/>
      <c r="BZ39" s="36"/>
      <c r="CA39" s="36"/>
      <c r="CB39" s="36"/>
      <c r="CC39" s="36"/>
      <c r="CD39" s="36"/>
      <c r="CE39" s="36"/>
      <c r="CF39" s="36"/>
      <c r="CG39" s="37">
        <f t="shared" si="23"/>
        <v>85</v>
      </c>
      <c r="CH39" s="42" t="str">
        <f t="shared" si="24"/>
        <v>B</v>
      </c>
      <c r="CI39" s="43"/>
      <c r="CJ39" s="45">
        <v>11</v>
      </c>
      <c r="CK39"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40" spans="1:89" x14ac:dyDescent="0.25">
      <c r="A40" s="14">
        <v>30</v>
      </c>
      <c r="B40" s="14">
        <v>10660</v>
      </c>
      <c r="C40" s="14" t="s">
        <v>179</v>
      </c>
      <c r="E40" s="31">
        <f t="shared" si="0"/>
        <v>80</v>
      </c>
      <c r="F40" s="20"/>
      <c r="G40" s="31">
        <f t="shared" si="1"/>
        <v>80</v>
      </c>
      <c r="H40" s="31">
        <f t="shared" si="2"/>
        <v>79</v>
      </c>
      <c r="I40" s="31" t="str">
        <f t="shared" si="3"/>
        <v>B</v>
      </c>
      <c r="J40" s="31" t="str">
        <f t="shared" si="4"/>
        <v xml:space="preserve">Sudah memahami tentang Menyampaikan sambutan dalam bentuk  pasrah penganten atau panampi pasrah penganten dalam upacara adat pengantin Jawa, Membaca nyaring wacana berhuruf Jawa 20-50 kalimat, Menulis naskah drama atau sandiwara, </v>
      </c>
      <c r="K40" s="20"/>
      <c r="L40" s="31">
        <f t="shared" si="5"/>
        <v>79</v>
      </c>
      <c r="M40" s="31">
        <f t="shared" si="6"/>
        <v>80</v>
      </c>
      <c r="N40" s="31">
        <f t="shared" si="7"/>
        <v>82</v>
      </c>
      <c r="P40" s="36">
        <v>78</v>
      </c>
      <c r="Q40" s="36"/>
      <c r="R40" s="37">
        <f t="shared" si="8"/>
        <v>78</v>
      </c>
      <c r="S40" s="36">
        <v>80</v>
      </c>
      <c r="T40" s="36"/>
      <c r="U40" s="37">
        <f t="shared" si="9"/>
        <v>80</v>
      </c>
      <c r="V40" s="36">
        <v>80</v>
      </c>
      <c r="W40" s="36"/>
      <c r="X40" s="37">
        <f t="shared" si="10"/>
        <v>80</v>
      </c>
      <c r="Y40" s="36"/>
      <c r="Z40" s="36"/>
      <c r="AA40" s="37" t="str">
        <f t="shared" si="11"/>
        <v/>
      </c>
      <c r="AB40" s="36"/>
      <c r="AC40" s="36"/>
      <c r="AD40" s="37" t="str">
        <f t="shared" si="12"/>
        <v/>
      </c>
      <c r="AE40" s="36"/>
      <c r="AF40" s="36"/>
      <c r="AG40" s="37" t="str">
        <f t="shared" si="13"/>
        <v/>
      </c>
      <c r="AH40" s="36"/>
      <c r="AI40" s="36"/>
      <c r="AJ40" s="37" t="str">
        <f t="shared" si="14"/>
        <v/>
      </c>
      <c r="AK40" s="36"/>
      <c r="AL40" s="36"/>
      <c r="AM40" s="37" t="str">
        <f t="shared" si="15"/>
        <v/>
      </c>
      <c r="AN40" s="36"/>
      <c r="AO40" s="36"/>
      <c r="AP40" s="37" t="str">
        <f t="shared" si="16"/>
        <v/>
      </c>
      <c r="AQ40" s="36"/>
      <c r="AR40" s="36"/>
      <c r="AS40" s="37" t="str">
        <f t="shared" si="17"/>
        <v/>
      </c>
      <c r="AT40" s="37">
        <f t="shared" si="18"/>
        <v>79</v>
      </c>
      <c r="AU40" s="45">
        <v>78</v>
      </c>
      <c r="AV40" s="45">
        <v>80</v>
      </c>
      <c r="AW40" s="45">
        <v>85</v>
      </c>
      <c r="AX40" s="36"/>
      <c r="AY40" s="36"/>
      <c r="AZ40" s="36"/>
      <c r="BA40" s="36"/>
      <c r="BB40" s="36"/>
      <c r="BC40" s="36"/>
      <c r="BD40" s="36"/>
      <c r="BE40" s="37">
        <f t="shared" si="19"/>
        <v>81</v>
      </c>
      <c r="BF40" s="36">
        <v>80</v>
      </c>
      <c r="BG40" s="36">
        <v>82</v>
      </c>
      <c r="BH40" s="38">
        <f t="shared" si="20"/>
        <v>80.2</v>
      </c>
      <c r="BI40" s="39">
        <f t="shared" si="21"/>
        <v>80</v>
      </c>
      <c r="BJ40" s="40"/>
      <c r="BK40" s="36">
        <v>80</v>
      </c>
      <c r="BL40" s="36">
        <v>78</v>
      </c>
      <c r="BM40" s="45">
        <v>78</v>
      </c>
      <c r="BN40" s="36"/>
      <c r="BO40" s="36"/>
      <c r="BP40" s="36"/>
      <c r="BQ40" s="36"/>
      <c r="BR40" s="36"/>
      <c r="BS40" s="36"/>
      <c r="BT40" s="36"/>
      <c r="BU40" s="41">
        <f t="shared" si="22"/>
        <v>79</v>
      </c>
      <c r="BV40" s="40"/>
      <c r="BW40" s="45">
        <v>80</v>
      </c>
      <c r="BX40" s="36"/>
      <c r="BY40" s="36"/>
      <c r="BZ40" s="36"/>
      <c r="CA40" s="36"/>
      <c r="CB40" s="36"/>
      <c r="CC40" s="36"/>
      <c r="CD40" s="36"/>
      <c r="CE40" s="36"/>
      <c r="CF40" s="36"/>
      <c r="CG40" s="37">
        <f t="shared" si="23"/>
        <v>80</v>
      </c>
      <c r="CH40" s="42" t="str">
        <f t="shared" si="24"/>
        <v>B</v>
      </c>
      <c r="CI40" s="43"/>
      <c r="CJ40" s="45">
        <v>11</v>
      </c>
      <c r="CK40"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41" spans="1:89" x14ac:dyDescent="0.25">
      <c r="A41" s="14"/>
      <c r="B41" s="14"/>
      <c r="C41" s="14"/>
      <c r="E41" s="31" t="str">
        <f t="shared" si="0"/>
        <v/>
      </c>
      <c r="F41" s="20"/>
      <c r="G41" s="31" t="str">
        <f t="shared" si="1"/>
        <v/>
      </c>
      <c r="H41" s="31" t="str">
        <f t="shared" si="2"/>
        <v/>
      </c>
      <c r="I41" s="31" t="str">
        <f t="shared" si="3"/>
        <v/>
      </c>
      <c r="J41" s="31" t="str">
        <f t="shared" si="4"/>
        <v/>
      </c>
      <c r="K41" s="20"/>
      <c r="L41" s="31" t="str">
        <f t="shared" si="5"/>
        <v/>
      </c>
      <c r="M41" s="31" t="str">
        <f t="shared" si="6"/>
        <v/>
      </c>
      <c r="N41" s="31" t="str">
        <f t="shared" si="7"/>
        <v/>
      </c>
      <c r="P41" s="36"/>
      <c r="Q41" s="36"/>
      <c r="R41" s="37" t="str">
        <f t="shared" si="8"/>
        <v/>
      </c>
      <c r="S41" s="36"/>
      <c r="T41" s="36"/>
      <c r="U41" s="37" t="str">
        <f t="shared" si="9"/>
        <v/>
      </c>
      <c r="V41" s="36"/>
      <c r="W41" s="36"/>
      <c r="X41" s="37" t="str">
        <f t="shared" si="10"/>
        <v/>
      </c>
      <c r="Y41" s="36"/>
      <c r="Z41" s="36"/>
      <c r="AA41" s="37" t="str">
        <f t="shared" si="11"/>
        <v/>
      </c>
      <c r="AB41" s="36"/>
      <c r="AC41" s="36"/>
      <c r="AD41" s="37" t="str">
        <f t="shared" si="12"/>
        <v/>
      </c>
      <c r="AE41" s="36"/>
      <c r="AF41" s="36"/>
      <c r="AG41" s="37" t="str">
        <f t="shared" si="13"/>
        <v/>
      </c>
      <c r="AH41" s="36"/>
      <c r="AI41" s="36"/>
      <c r="AJ41" s="37" t="str">
        <f t="shared" si="14"/>
        <v/>
      </c>
      <c r="AK41" s="36"/>
      <c r="AL41" s="36"/>
      <c r="AM41" s="37" t="str">
        <f t="shared" si="15"/>
        <v/>
      </c>
      <c r="AN41" s="36"/>
      <c r="AO41" s="36"/>
      <c r="AP41" s="37" t="str">
        <f t="shared" si="16"/>
        <v/>
      </c>
      <c r="AQ41" s="36"/>
      <c r="AR41" s="36"/>
      <c r="AS41" s="37" t="str">
        <f t="shared" si="17"/>
        <v/>
      </c>
      <c r="AT41" s="37" t="str">
        <f t="shared" si="18"/>
        <v/>
      </c>
      <c r="AU41" s="36"/>
      <c r="AV41" s="36"/>
      <c r="AW41" s="36"/>
      <c r="AX41" s="36"/>
      <c r="AY41" s="36"/>
      <c r="AZ41" s="36"/>
      <c r="BA41" s="36"/>
      <c r="BB41" s="36"/>
      <c r="BC41" s="36"/>
      <c r="BD41" s="36"/>
      <c r="BE41" s="37" t="str">
        <f t="shared" si="19"/>
        <v/>
      </c>
      <c r="BF41" s="36"/>
      <c r="BG41" s="36"/>
      <c r="BH41" s="38" t="str">
        <f t="shared" si="20"/>
        <v/>
      </c>
      <c r="BI41" s="39" t="str">
        <f t="shared" si="21"/>
        <v/>
      </c>
      <c r="BJ41" s="40"/>
      <c r="BK41" s="36"/>
      <c r="BL41" s="36"/>
      <c r="BM41" s="36"/>
      <c r="BN41" s="36"/>
      <c r="BO41" s="36"/>
      <c r="BP41" s="36"/>
      <c r="BQ41" s="36"/>
      <c r="BR41" s="36"/>
      <c r="BS41" s="36"/>
      <c r="BT41" s="36"/>
      <c r="BU41" s="41" t="str">
        <f t="shared" si="22"/>
        <v/>
      </c>
      <c r="BV41" s="40"/>
      <c r="BW41" s="36"/>
      <c r="BX41" s="36"/>
      <c r="BY41" s="36"/>
      <c r="BZ41" s="36"/>
      <c r="CA41" s="36"/>
      <c r="CB41" s="36"/>
      <c r="CC41" s="36"/>
      <c r="CD41" s="36"/>
      <c r="CE41" s="36"/>
      <c r="CF41" s="36"/>
      <c r="CG41" s="37" t="str">
        <f t="shared" si="23"/>
        <v/>
      </c>
      <c r="CH41" s="42" t="str">
        <f t="shared" si="24"/>
        <v/>
      </c>
      <c r="CI41" s="43"/>
      <c r="CJ41" s="45"/>
      <c r="CK41" s="44" t="str">
        <f t="shared" si="25"/>
        <v/>
      </c>
    </row>
    <row r="42" spans="1:89" x14ac:dyDescent="0.25">
      <c r="A42" s="14"/>
      <c r="B42" s="14"/>
      <c r="C42" s="14"/>
      <c r="E42" s="31" t="str">
        <f t="shared" si="0"/>
        <v/>
      </c>
      <c r="F42" s="20"/>
      <c r="G42" s="31" t="str">
        <f t="shared" si="1"/>
        <v/>
      </c>
      <c r="H42" s="31" t="str">
        <f t="shared" si="2"/>
        <v/>
      </c>
      <c r="I42" s="31" t="str">
        <f t="shared" si="3"/>
        <v/>
      </c>
      <c r="J42" s="31" t="str">
        <f t="shared" si="4"/>
        <v/>
      </c>
      <c r="K42" s="20"/>
      <c r="L42" s="31" t="str">
        <f t="shared" si="5"/>
        <v/>
      </c>
      <c r="M42" s="31" t="str">
        <f t="shared" si="6"/>
        <v/>
      </c>
      <c r="N42" s="31" t="str">
        <f t="shared" si="7"/>
        <v/>
      </c>
      <c r="P42" s="36"/>
      <c r="Q42" s="36"/>
      <c r="R42" s="37" t="str">
        <f t="shared" si="8"/>
        <v/>
      </c>
      <c r="S42" s="36"/>
      <c r="T42" s="36"/>
      <c r="U42" s="37" t="str">
        <f t="shared" si="9"/>
        <v/>
      </c>
      <c r="V42" s="36"/>
      <c r="W42" s="36"/>
      <c r="X42" s="37" t="str">
        <f t="shared" si="10"/>
        <v/>
      </c>
      <c r="Y42" s="36"/>
      <c r="Z42" s="36"/>
      <c r="AA42" s="37" t="str">
        <f t="shared" si="11"/>
        <v/>
      </c>
      <c r="AB42" s="36"/>
      <c r="AC42" s="36"/>
      <c r="AD42" s="37" t="str">
        <f t="shared" si="12"/>
        <v/>
      </c>
      <c r="AE42" s="36"/>
      <c r="AF42" s="36"/>
      <c r="AG42" s="37" t="str">
        <f t="shared" si="13"/>
        <v/>
      </c>
      <c r="AH42" s="36"/>
      <c r="AI42" s="36"/>
      <c r="AJ42" s="37" t="str">
        <f t="shared" si="14"/>
        <v/>
      </c>
      <c r="AK42" s="36"/>
      <c r="AL42" s="36"/>
      <c r="AM42" s="37" t="str">
        <f t="shared" si="15"/>
        <v/>
      </c>
      <c r="AN42" s="36"/>
      <c r="AO42" s="36"/>
      <c r="AP42" s="37" t="str">
        <f t="shared" si="16"/>
        <v/>
      </c>
      <c r="AQ42" s="36"/>
      <c r="AR42" s="36"/>
      <c r="AS42" s="37" t="str">
        <f t="shared" si="17"/>
        <v/>
      </c>
      <c r="AT42" s="37" t="str">
        <f t="shared" si="18"/>
        <v/>
      </c>
      <c r="AU42" s="36"/>
      <c r="AV42" s="36"/>
      <c r="AW42" s="36"/>
      <c r="AX42" s="36"/>
      <c r="AY42" s="36"/>
      <c r="AZ42" s="36"/>
      <c r="BA42" s="36"/>
      <c r="BB42" s="36"/>
      <c r="BC42" s="36"/>
      <c r="BD42" s="36"/>
      <c r="BE42" s="37" t="str">
        <f t="shared" si="19"/>
        <v/>
      </c>
      <c r="BF42" s="36"/>
      <c r="BG42" s="36"/>
      <c r="BH42" s="38" t="str">
        <f t="shared" si="20"/>
        <v/>
      </c>
      <c r="BI42" s="39" t="str">
        <f t="shared" si="21"/>
        <v/>
      </c>
      <c r="BJ42" s="40"/>
      <c r="BK42" s="36"/>
      <c r="BL42" s="36"/>
      <c r="BM42" s="36"/>
      <c r="BN42" s="36"/>
      <c r="BO42" s="36"/>
      <c r="BP42" s="36"/>
      <c r="BQ42" s="36"/>
      <c r="BR42" s="36"/>
      <c r="BS42" s="36"/>
      <c r="BT42" s="36"/>
      <c r="BU42" s="41" t="str">
        <f t="shared" si="22"/>
        <v/>
      </c>
      <c r="BV42" s="40"/>
      <c r="BW42" s="36"/>
      <c r="BX42" s="36"/>
      <c r="BY42" s="36"/>
      <c r="BZ42" s="36"/>
      <c r="CA42" s="36"/>
      <c r="CB42" s="36"/>
      <c r="CC42" s="36"/>
      <c r="CD42" s="36"/>
      <c r="CE42" s="36"/>
      <c r="CF42" s="36"/>
      <c r="CG42" s="37" t="str">
        <f t="shared" si="23"/>
        <v/>
      </c>
      <c r="CH42" s="42" t="str">
        <f t="shared" si="24"/>
        <v/>
      </c>
      <c r="CI42" s="43"/>
      <c r="CJ42" s="45"/>
      <c r="CK42" s="44" t="str">
        <f t="shared" si="25"/>
        <v/>
      </c>
    </row>
    <row r="43" spans="1:89" x14ac:dyDescent="0.25">
      <c r="A43" s="14"/>
      <c r="B43" s="14"/>
      <c r="C43" s="14"/>
      <c r="E43" s="31" t="str">
        <f t="shared" si="0"/>
        <v/>
      </c>
      <c r="F43" s="20"/>
      <c r="G43" s="31" t="str">
        <f t="shared" si="1"/>
        <v/>
      </c>
      <c r="H43" s="31" t="str">
        <f t="shared" si="2"/>
        <v/>
      </c>
      <c r="I43" s="31" t="str">
        <f t="shared" si="3"/>
        <v/>
      </c>
      <c r="J43" s="31" t="str">
        <f t="shared" si="4"/>
        <v/>
      </c>
      <c r="K43" s="20"/>
      <c r="L43" s="31" t="str">
        <f t="shared" si="5"/>
        <v/>
      </c>
      <c r="M43" s="31" t="str">
        <f t="shared" si="6"/>
        <v/>
      </c>
      <c r="N43" s="31" t="str">
        <f t="shared" si="7"/>
        <v/>
      </c>
      <c r="P43" s="36"/>
      <c r="Q43" s="36"/>
      <c r="R43" s="37" t="str">
        <f t="shared" si="8"/>
        <v/>
      </c>
      <c r="S43" s="36"/>
      <c r="T43" s="36"/>
      <c r="U43" s="37" t="str">
        <f t="shared" si="9"/>
        <v/>
      </c>
      <c r="V43" s="36"/>
      <c r="W43" s="36"/>
      <c r="X43" s="37" t="str">
        <f t="shared" si="10"/>
        <v/>
      </c>
      <c r="Y43" s="36"/>
      <c r="Z43" s="36"/>
      <c r="AA43" s="37" t="str">
        <f t="shared" si="11"/>
        <v/>
      </c>
      <c r="AB43" s="36"/>
      <c r="AC43" s="36"/>
      <c r="AD43" s="37" t="str">
        <f t="shared" si="12"/>
        <v/>
      </c>
      <c r="AE43" s="36"/>
      <c r="AF43" s="36"/>
      <c r="AG43" s="37" t="str">
        <f t="shared" si="13"/>
        <v/>
      </c>
      <c r="AH43" s="36"/>
      <c r="AI43" s="36"/>
      <c r="AJ43" s="37" t="str">
        <f t="shared" si="14"/>
        <v/>
      </c>
      <c r="AK43" s="36"/>
      <c r="AL43" s="36"/>
      <c r="AM43" s="37" t="str">
        <f t="shared" si="15"/>
        <v/>
      </c>
      <c r="AN43" s="36"/>
      <c r="AO43" s="36"/>
      <c r="AP43" s="37" t="str">
        <f t="shared" si="16"/>
        <v/>
      </c>
      <c r="AQ43" s="36"/>
      <c r="AR43" s="36"/>
      <c r="AS43" s="37" t="str">
        <f t="shared" si="17"/>
        <v/>
      </c>
      <c r="AT43" s="37" t="str">
        <f t="shared" si="18"/>
        <v/>
      </c>
      <c r="AU43" s="36"/>
      <c r="AV43" s="36"/>
      <c r="AW43" s="36"/>
      <c r="AX43" s="36"/>
      <c r="AY43" s="36"/>
      <c r="AZ43" s="36"/>
      <c r="BA43" s="36"/>
      <c r="BB43" s="36"/>
      <c r="BC43" s="36"/>
      <c r="BD43" s="36"/>
      <c r="BE43" s="37" t="str">
        <f t="shared" si="19"/>
        <v/>
      </c>
      <c r="BF43" s="36"/>
      <c r="BG43" s="36"/>
      <c r="BH43" s="38" t="str">
        <f t="shared" si="20"/>
        <v/>
      </c>
      <c r="BI43" s="39" t="str">
        <f t="shared" si="21"/>
        <v/>
      </c>
      <c r="BJ43" s="40"/>
      <c r="BK43" s="36"/>
      <c r="BL43" s="36"/>
      <c r="BM43" s="36"/>
      <c r="BN43" s="36"/>
      <c r="BO43" s="36"/>
      <c r="BP43" s="36"/>
      <c r="BQ43" s="36"/>
      <c r="BR43" s="36"/>
      <c r="BS43" s="36"/>
      <c r="BT43" s="36"/>
      <c r="BU43" s="41" t="str">
        <f t="shared" si="22"/>
        <v/>
      </c>
      <c r="BV43" s="40"/>
      <c r="BW43" s="36"/>
      <c r="BX43" s="36"/>
      <c r="BY43" s="36"/>
      <c r="BZ43" s="36"/>
      <c r="CA43" s="36"/>
      <c r="CB43" s="36"/>
      <c r="CC43" s="36"/>
      <c r="CD43" s="36"/>
      <c r="CE43" s="36"/>
      <c r="CF43" s="36"/>
      <c r="CG43" s="37" t="str">
        <f t="shared" si="23"/>
        <v/>
      </c>
      <c r="CH43" s="42" t="str">
        <f t="shared" si="24"/>
        <v/>
      </c>
      <c r="CI43" s="43"/>
      <c r="CJ43" s="45"/>
      <c r="CK43" s="44" t="str">
        <f t="shared" si="25"/>
        <v/>
      </c>
    </row>
    <row r="44" spans="1:89" x14ac:dyDescent="0.25">
      <c r="A44" s="14"/>
      <c r="B44" s="14"/>
      <c r="C44" s="14"/>
      <c r="E44" s="31" t="str">
        <f t="shared" si="0"/>
        <v/>
      </c>
      <c r="F44" s="20"/>
      <c r="G44" s="31" t="str">
        <f t="shared" si="1"/>
        <v/>
      </c>
      <c r="H44" s="31" t="str">
        <f t="shared" si="2"/>
        <v/>
      </c>
      <c r="I44" s="31" t="str">
        <f t="shared" si="3"/>
        <v/>
      </c>
      <c r="J44" s="31" t="str">
        <f t="shared" si="4"/>
        <v/>
      </c>
      <c r="K44" s="20"/>
      <c r="L44" s="31" t="str">
        <f t="shared" si="5"/>
        <v/>
      </c>
      <c r="M44" s="31" t="str">
        <f t="shared" si="6"/>
        <v/>
      </c>
      <c r="N44" s="31" t="str">
        <f t="shared" si="7"/>
        <v/>
      </c>
      <c r="P44" s="36"/>
      <c r="Q44" s="36"/>
      <c r="R44" s="37" t="str">
        <f t="shared" si="8"/>
        <v/>
      </c>
      <c r="S44" s="36"/>
      <c r="T44" s="36"/>
      <c r="U44" s="37" t="str">
        <f t="shared" si="9"/>
        <v/>
      </c>
      <c r="V44" s="36"/>
      <c r="W44" s="36"/>
      <c r="X44" s="37" t="str">
        <f t="shared" si="10"/>
        <v/>
      </c>
      <c r="Y44" s="36"/>
      <c r="Z44" s="36"/>
      <c r="AA44" s="37" t="str">
        <f t="shared" si="11"/>
        <v/>
      </c>
      <c r="AB44" s="36"/>
      <c r="AC44" s="36"/>
      <c r="AD44" s="37" t="str">
        <f t="shared" si="12"/>
        <v/>
      </c>
      <c r="AE44" s="36"/>
      <c r="AF44" s="36"/>
      <c r="AG44" s="37" t="str">
        <f t="shared" si="13"/>
        <v/>
      </c>
      <c r="AH44" s="36"/>
      <c r="AI44" s="36"/>
      <c r="AJ44" s="37" t="str">
        <f t="shared" si="14"/>
        <v/>
      </c>
      <c r="AK44" s="36"/>
      <c r="AL44" s="36"/>
      <c r="AM44" s="37" t="str">
        <f t="shared" si="15"/>
        <v/>
      </c>
      <c r="AN44" s="36"/>
      <c r="AO44" s="36"/>
      <c r="AP44" s="37" t="str">
        <f t="shared" si="16"/>
        <v/>
      </c>
      <c r="AQ44" s="36"/>
      <c r="AR44" s="36"/>
      <c r="AS44" s="37" t="str">
        <f t="shared" si="17"/>
        <v/>
      </c>
      <c r="AT44" s="37" t="str">
        <f t="shared" si="18"/>
        <v/>
      </c>
      <c r="AU44" s="36"/>
      <c r="AV44" s="36"/>
      <c r="AW44" s="36"/>
      <c r="AX44" s="36"/>
      <c r="AY44" s="36"/>
      <c r="AZ44" s="36"/>
      <c r="BA44" s="36"/>
      <c r="BB44" s="36"/>
      <c r="BC44" s="36"/>
      <c r="BD44" s="36"/>
      <c r="BE44" s="37" t="str">
        <f t="shared" si="19"/>
        <v/>
      </c>
      <c r="BF44" s="36"/>
      <c r="BG44" s="36"/>
      <c r="BH44" s="38" t="str">
        <f t="shared" si="20"/>
        <v/>
      </c>
      <c r="BI44" s="39" t="str">
        <f t="shared" si="21"/>
        <v/>
      </c>
      <c r="BJ44" s="40"/>
      <c r="BK44" s="36"/>
      <c r="BL44" s="36"/>
      <c r="BM44" s="36"/>
      <c r="BN44" s="36"/>
      <c r="BO44" s="36"/>
      <c r="BP44" s="36"/>
      <c r="BQ44" s="36"/>
      <c r="BR44" s="36"/>
      <c r="BS44" s="36"/>
      <c r="BT44" s="36"/>
      <c r="BU44" s="41" t="str">
        <f t="shared" si="22"/>
        <v/>
      </c>
      <c r="BV44" s="40"/>
      <c r="BW44" s="36"/>
      <c r="BX44" s="36"/>
      <c r="BY44" s="36"/>
      <c r="BZ44" s="36"/>
      <c r="CA44" s="36"/>
      <c r="CB44" s="36"/>
      <c r="CC44" s="36"/>
      <c r="CD44" s="36"/>
      <c r="CE44" s="36"/>
      <c r="CF44" s="36"/>
      <c r="CG44" s="37" t="str">
        <f t="shared" si="23"/>
        <v/>
      </c>
      <c r="CH44" s="42" t="str">
        <f t="shared" si="24"/>
        <v/>
      </c>
      <c r="CI44" s="43"/>
      <c r="CJ44" s="45"/>
      <c r="CK44" s="44" t="str">
        <f t="shared" si="25"/>
        <v/>
      </c>
    </row>
    <row r="45" spans="1:89" x14ac:dyDescent="0.25">
      <c r="A45" s="14"/>
      <c r="B45" s="14"/>
      <c r="C45" s="14"/>
      <c r="E45" s="31" t="str">
        <f t="shared" si="0"/>
        <v/>
      </c>
      <c r="F45" s="20"/>
      <c r="G45" s="31" t="str">
        <f t="shared" si="1"/>
        <v/>
      </c>
      <c r="H45" s="31" t="str">
        <f t="shared" si="2"/>
        <v/>
      </c>
      <c r="I45" s="31" t="str">
        <f t="shared" si="3"/>
        <v/>
      </c>
      <c r="J45" s="31" t="str">
        <f t="shared" si="4"/>
        <v/>
      </c>
      <c r="K45" s="20"/>
      <c r="L45" s="31" t="str">
        <f t="shared" si="5"/>
        <v/>
      </c>
      <c r="M45" s="31" t="str">
        <f t="shared" si="6"/>
        <v/>
      </c>
      <c r="N45" s="31" t="str">
        <f t="shared" si="7"/>
        <v/>
      </c>
      <c r="P45" s="36"/>
      <c r="Q45" s="36"/>
      <c r="R45" s="37" t="str">
        <f t="shared" si="8"/>
        <v/>
      </c>
      <c r="S45" s="36"/>
      <c r="T45" s="36"/>
      <c r="U45" s="37" t="str">
        <f t="shared" si="9"/>
        <v/>
      </c>
      <c r="V45" s="36"/>
      <c r="W45" s="36"/>
      <c r="X45" s="37" t="str">
        <f t="shared" si="10"/>
        <v/>
      </c>
      <c r="Y45" s="36"/>
      <c r="Z45" s="36"/>
      <c r="AA45" s="37" t="str">
        <f t="shared" si="11"/>
        <v/>
      </c>
      <c r="AB45" s="36"/>
      <c r="AC45" s="36"/>
      <c r="AD45" s="37" t="str">
        <f t="shared" si="12"/>
        <v/>
      </c>
      <c r="AE45" s="36"/>
      <c r="AF45" s="36"/>
      <c r="AG45" s="37" t="str">
        <f t="shared" si="13"/>
        <v/>
      </c>
      <c r="AH45" s="36"/>
      <c r="AI45" s="36"/>
      <c r="AJ45" s="37" t="str">
        <f t="shared" si="14"/>
        <v/>
      </c>
      <c r="AK45" s="36"/>
      <c r="AL45" s="36"/>
      <c r="AM45" s="37" t="str">
        <f t="shared" si="15"/>
        <v/>
      </c>
      <c r="AN45" s="36"/>
      <c r="AO45" s="36"/>
      <c r="AP45" s="37" t="str">
        <f t="shared" si="16"/>
        <v/>
      </c>
      <c r="AQ45" s="36"/>
      <c r="AR45" s="36"/>
      <c r="AS45" s="37" t="str">
        <f t="shared" si="17"/>
        <v/>
      </c>
      <c r="AT45" s="37" t="str">
        <f t="shared" si="18"/>
        <v/>
      </c>
      <c r="AU45" s="36"/>
      <c r="AV45" s="36"/>
      <c r="AW45" s="36"/>
      <c r="AX45" s="36"/>
      <c r="AY45" s="36"/>
      <c r="AZ45" s="36"/>
      <c r="BA45" s="36"/>
      <c r="BB45" s="36"/>
      <c r="BC45" s="36"/>
      <c r="BD45" s="36"/>
      <c r="BE45" s="37" t="str">
        <f t="shared" si="19"/>
        <v/>
      </c>
      <c r="BF45" s="36"/>
      <c r="BG45" s="36"/>
      <c r="BH45" s="38" t="str">
        <f t="shared" si="20"/>
        <v/>
      </c>
      <c r="BI45" s="39" t="str">
        <f t="shared" si="21"/>
        <v/>
      </c>
      <c r="BJ45" s="40"/>
      <c r="BK45" s="36"/>
      <c r="BL45" s="36"/>
      <c r="BM45" s="36"/>
      <c r="BN45" s="36"/>
      <c r="BO45" s="36"/>
      <c r="BP45" s="36"/>
      <c r="BQ45" s="36"/>
      <c r="BR45" s="36"/>
      <c r="BS45" s="36"/>
      <c r="BT45" s="36"/>
      <c r="BU45" s="41" t="str">
        <f t="shared" si="22"/>
        <v/>
      </c>
      <c r="BV45" s="40"/>
      <c r="BW45" s="36"/>
      <c r="BX45" s="36"/>
      <c r="BY45" s="36"/>
      <c r="BZ45" s="36"/>
      <c r="CA45" s="36"/>
      <c r="CB45" s="36"/>
      <c r="CC45" s="36"/>
      <c r="CD45" s="36"/>
      <c r="CE45" s="36"/>
      <c r="CF45" s="36"/>
      <c r="CG45" s="37" t="str">
        <f t="shared" si="23"/>
        <v/>
      </c>
      <c r="CH45" s="42" t="str">
        <f t="shared" si="24"/>
        <v/>
      </c>
      <c r="CI45" s="43"/>
      <c r="CJ45" s="45"/>
      <c r="CK45" s="44" t="str">
        <f t="shared" si="25"/>
        <v/>
      </c>
    </row>
    <row r="46" spans="1:89" x14ac:dyDescent="0.25">
      <c r="A46" s="14"/>
      <c r="B46" s="14"/>
      <c r="C46" s="14"/>
      <c r="E46" s="31" t="str">
        <f t="shared" si="0"/>
        <v/>
      </c>
      <c r="F46" s="20"/>
      <c r="G46" s="31" t="str">
        <f t="shared" si="1"/>
        <v/>
      </c>
      <c r="H46" s="31" t="str">
        <f t="shared" si="2"/>
        <v/>
      </c>
      <c r="I46" s="31" t="str">
        <f t="shared" si="3"/>
        <v/>
      </c>
      <c r="J46" s="31" t="str">
        <f t="shared" si="4"/>
        <v/>
      </c>
      <c r="K46" s="20"/>
      <c r="L46" s="31" t="str">
        <f t="shared" si="5"/>
        <v/>
      </c>
      <c r="M46" s="31" t="str">
        <f t="shared" si="6"/>
        <v/>
      </c>
      <c r="N46" s="31" t="str">
        <f t="shared" si="7"/>
        <v/>
      </c>
      <c r="P46" s="36"/>
      <c r="Q46" s="36"/>
      <c r="R46" s="37" t="str">
        <f t="shared" si="8"/>
        <v/>
      </c>
      <c r="S46" s="36"/>
      <c r="T46" s="36"/>
      <c r="U46" s="37" t="str">
        <f t="shared" si="9"/>
        <v/>
      </c>
      <c r="V46" s="36"/>
      <c r="W46" s="36"/>
      <c r="X46" s="37" t="str">
        <f t="shared" si="10"/>
        <v/>
      </c>
      <c r="Y46" s="36"/>
      <c r="Z46" s="36"/>
      <c r="AA46" s="37" t="str">
        <f t="shared" si="11"/>
        <v/>
      </c>
      <c r="AB46" s="36"/>
      <c r="AC46" s="36"/>
      <c r="AD46" s="37" t="str">
        <f t="shared" si="12"/>
        <v/>
      </c>
      <c r="AE46" s="36"/>
      <c r="AF46" s="36"/>
      <c r="AG46" s="37" t="str">
        <f t="shared" si="13"/>
        <v/>
      </c>
      <c r="AH46" s="36"/>
      <c r="AI46" s="36"/>
      <c r="AJ46" s="37" t="str">
        <f t="shared" si="14"/>
        <v/>
      </c>
      <c r="AK46" s="36"/>
      <c r="AL46" s="36"/>
      <c r="AM46" s="37" t="str">
        <f t="shared" si="15"/>
        <v/>
      </c>
      <c r="AN46" s="36"/>
      <c r="AO46" s="36"/>
      <c r="AP46" s="37" t="str">
        <f t="shared" si="16"/>
        <v/>
      </c>
      <c r="AQ46" s="36"/>
      <c r="AR46" s="36"/>
      <c r="AS46" s="37" t="str">
        <f t="shared" si="17"/>
        <v/>
      </c>
      <c r="AT46" s="37" t="str">
        <f t="shared" si="18"/>
        <v/>
      </c>
      <c r="AU46" s="36"/>
      <c r="AV46" s="36"/>
      <c r="AW46" s="36"/>
      <c r="AX46" s="36"/>
      <c r="AY46" s="36"/>
      <c r="AZ46" s="36"/>
      <c r="BA46" s="36"/>
      <c r="BB46" s="36"/>
      <c r="BC46" s="36"/>
      <c r="BD46" s="36"/>
      <c r="BE46" s="37" t="str">
        <f t="shared" si="19"/>
        <v/>
      </c>
      <c r="BF46" s="36"/>
      <c r="BG46" s="36"/>
      <c r="BH46" s="38" t="str">
        <f t="shared" si="20"/>
        <v/>
      </c>
      <c r="BI46" s="39" t="str">
        <f t="shared" si="21"/>
        <v/>
      </c>
      <c r="BJ46" s="40"/>
      <c r="BK46" s="36"/>
      <c r="BL46" s="36"/>
      <c r="BM46" s="36"/>
      <c r="BN46" s="36"/>
      <c r="BO46" s="36"/>
      <c r="BP46" s="36"/>
      <c r="BQ46" s="36"/>
      <c r="BR46" s="36"/>
      <c r="BS46" s="36"/>
      <c r="BT46" s="36"/>
      <c r="BU46" s="41" t="str">
        <f t="shared" si="22"/>
        <v/>
      </c>
      <c r="BV46" s="40"/>
      <c r="BW46" s="36"/>
      <c r="BX46" s="36"/>
      <c r="BY46" s="36"/>
      <c r="BZ46" s="36"/>
      <c r="CA46" s="36"/>
      <c r="CB46" s="36"/>
      <c r="CC46" s="36"/>
      <c r="CD46" s="36"/>
      <c r="CE46" s="36"/>
      <c r="CF46" s="36"/>
      <c r="CG46" s="37" t="str">
        <f t="shared" si="23"/>
        <v/>
      </c>
      <c r="CH46" s="42" t="str">
        <f t="shared" si="24"/>
        <v/>
      </c>
      <c r="CI46" s="43"/>
      <c r="CJ46" s="45"/>
      <c r="CK46" s="44" t="str">
        <f t="shared" si="25"/>
        <v/>
      </c>
    </row>
    <row r="47" spans="1:89" x14ac:dyDescent="0.25">
      <c r="A47" s="14"/>
      <c r="B47" s="14"/>
      <c r="C47" s="14"/>
      <c r="E47" s="31" t="str">
        <f t="shared" si="0"/>
        <v/>
      </c>
      <c r="F47" s="20"/>
      <c r="G47" s="31" t="str">
        <f t="shared" si="1"/>
        <v/>
      </c>
      <c r="H47" s="31" t="str">
        <f t="shared" si="2"/>
        <v/>
      </c>
      <c r="I47" s="31" t="str">
        <f t="shared" si="3"/>
        <v/>
      </c>
      <c r="J47" s="31" t="str">
        <f t="shared" si="4"/>
        <v/>
      </c>
      <c r="K47" s="20"/>
      <c r="L47" s="31" t="str">
        <f t="shared" si="5"/>
        <v/>
      </c>
      <c r="M47" s="31" t="str">
        <f t="shared" si="6"/>
        <v/>
      </c>
      <c r="N47" s="31" t="str">
        <f t="shared" si="7"/>
        <v/>
      </c>
      <c r="P47" s="36"/>
      <c r="Q47" s="36"/>
      <c r="R47" s="37" t="str">
        <f t="shared" si="8"/>
        <v/>
      </c>
      <c r="S47" s="36"/>
      <c r="T47" s="36"/>
      <c r="U47" s="37" t="str">
        <f t="shared" si="9"/>
        <v/>
      </c>
      <c r="V47" s="36"/>
      <c r="W47" s="36"/>
      <c r="X47" s="37" t="str">
        <f t="shared" si="10"/>
        <v/>
      </c>
      <c r="Y47" s="36"/>
      <c r="Z47" s="36"/>
      <c r="AA47" s="37" t="str">
        <f t="shared" si="11"/>
        <v/>
      </c>
      <c r="AB47" s="36"/>
      <c r="AC47" s="36"/>
      <c r="AD47" s="37" t="str">
        <f t="shared" si="12"/>
        <v/>
      </c>
      <c r="AE47" s="36"/>
      <c r="AF47" s="36"/>
      <c r="AG47" s="37" t="str">
        <f t="shared" si="13"/>
        <v/>
      </c>
      <c r="AH47" s="36"/>
      <c r="AI47" s="36"/>
      <c r="AJ47" s="37" t="str">
        <f t="shared" si="14"/>
        <v/>
      </c>
      <c r="AK47" s="36"/>
      <c r="AL47" s="36"/>
      <c r="AM47" s="37" t="str">
        <f t="shared" si="15"/>
        <v/>
      </c>
      <c r="AN47" s="36"/>
      <c r="AO47" s="36"/>
      <c r="AP47" s="37" t="str">
        <f t="shared" si="16"/>
        <v/>
      </c>
      <c r="AQ47" s="36"/>
      <c r="AR47" s="36"/>
      <c r="AS47" s="37" t="str">
        <f t="shared" si="17"/>
        <v/>
      </c>
      <c r="AT47" s="37" t="str">
        <f t="shared" si="18"/>
        <v/>
      </c>
      <c r="AU47" s="36"/>
      <c r="AV47" s="36"/>
      <c r="AW47" s="36"/>
      <c r="AX47" s="36"/>
      <c r="AY47" s="36"/>
      <c r="AZ47" s="36"/>
      <c r="BA47" s="36"/>
      <c r="BB47" s="36"/>
      <c r="BC47" s="36"/>
      <c r="BD47" s="36"/>
      <c r="BE47" s="37" t="str">
        <f t="shared" si="19"/>
        <v/>
      </c>
      <c r="BF47" s="36"/>
      <c r="BG47" s="36"/>
      <c r="BH47" s="38" t="str">
        <f t="shared" si="20"/>
        <v/>
      </c>
      <c r="BI47" s="39" t="str">
        <f t="shared" si="21"/>
        <v/>
      </c>
      <c r="BJ47" s="40"/>
      <c r="BK47" s="36"/>
      <c r="BL47" s="36"/>
      <c r="BM47" s="36"/>
      <c r="BN47" s="36"/>
      <c r="BO47" s="36"/>
      <c r="BP47" s="36"/>
      <c r="BQ47" s="36"/>
      <c r="BR47" s="36"/>
      <c r="BS47" s="36"/>
      <c r="BT47" s="36"/>
      <c r="BU47" s="41" t="str">
        <f t="shared" si="22"/>
        <v/>
      </c>
      <c r="BV47" s="40"/>
      <c r="BW47" s="36"/>
      <c r="BX47" s="36"/>
      <c r="BY47" s="36"/>
      <c r="BZ47" s="36"/>
      <c r="CA47" s="36"/>
      <c r="CB47" s="36"/>
      <c r="CC47" s="36"/>
      <c r="CD47" s="36"/>
      <c r="CE47" s="36"/>
      <c r="CF47" s="36"/>
      <c r="CG47" s="37" t="str">
        <f t="shared" si="23"/>
        <v/>
      </c>
      <c r="CH47" s="42" t="str">
        <f t="shared" si="24"/>
        <v/>
      </c>
      <c r="CI47" s="43"/>
      <c r="CJ47" s="45"/>
      <c r="CK47" s="44" t="str">
        <f t="shared" si="25"/>
        <v/>
      </c>
    </row>
    <row r="48" spans="1:89" x14ac:dyDescent="0.25">
      <c r="A48" s="14"/>
      <c r="B48" s="14"/>
      <c r="C48" s="14"/>
      <c r="E48" s="31" t="str">
        <f t="shared" si="0"/>
        <v/>
      </c>
      <c r="F48" s="20"/>
      <c r="G48" s="31" t="str">
        <f t="shared" si="1"/>
        <v/>
      </c>
      <c r="H48" s="31" t="str">
        <f t="shared" si="2"/>
        <v/>
      </c>
      <c r="I48" s="31" t="str">
        <f t="shared" si="3"/>
        <v/>
      </c>
      <c r="J48" s="31" t="str">
        <f t="shared" si="4"/>
        <v/>
      </c>
      <c r="K48" s="20"/>
      <c r="L48" s="31" t="str">
        <f t="shared" si="5"/>
        <v/>
      </c>
      <c r="M48" s="31" t="str">
        <f t="shared" si="6"/>
        <v/>
      </c>
      <c r="N48" s="31" t="str">
        <f t="shared" si="7"/>
        <v/>
      </c>
      <c r="P48" s="36"/>
      <c r="Q48" s="36"/>
      <c r="R48" s="37" t="str">
        <f t="shared" si="8"/>
        <v/>
      </c>
      <c r="S48" s="36"/>
      <c r="T48" s="36"/>
      <c r="U48" s="37" t="str">
        <f t="shared" si="9"/>
        <v/>
      </c>
      <c r="V48" s="36"/>
      <c r="W48" s="36"/>
      <c r="X48" s="37" t="str">
        <f t="shared" si="10"/>
        <v/>
      </c>
      <c r="Y48" s="36"/>
      <c r="Z48" s="36"/>
      <c r="AA48" s="37" t="str">
        <f t="shared" si="11"/>
        <v/>
      </c>
      <c r="AB48" s="36"/>
      <c r="AC48" s="36"/>
      <c r="AD48" s="37" t="str">
        <f t="shared" si="12"/>
        <v/>
      </c>
      <c r="AE48" s="36"/>
      <c r="AF48" s="36"/>
      <c r="AG48" s="37" t="str">
        <f t="shared" si="13"/>
        <v/>
      </c>
      <c r="AH48" s="36"/>
      <c r="AI48" s="36"/>
      <c r="AJ48" s="37" t="str">
        <f t="shared" si="14"/>
        <v/>
      </c>
      <c r="AK48" s="36"/>
      <c r="AL48" s="36"/>
      <c r="AM48" s="37" t="str">
        <f t="shared" si="15"/>
        <v/>
      </c>
      <c r="AN48" s="36"/>
      <c r="AO48" s="36"/>
      <c r="AP48" s="37" t="str">
        <f t="shared" si="16"/>
        <v/>
      </c>
      <c r="AQ48" s="36"/>
      <c r="AR48" s="36"/>
      <c r="AS48" s="37" t="str">
        <f t="shared" si="17"/>
        <v/>
      </c>
      <c r="AT48" s="37" t="str">
        <f t="shared" si="18"/>
        <v/>
      </c>
      <c r="AU48" s="36"/>
      <c r="AV48" s="36"/>
      <c r="AW48" s="36"/>
      <c r="AX48" s="36"/>
      <c r="AY48" s="36"/>
      <c r="AZ48" s="36"/>
      <c r="BA48" s="36"/>
      <c r="BB48" s="36"/>
      <c r="BC48" s="36"/>
      <c r="BD48" s="36"/>
      <c r="BE48" s="37" t="str">
        <f t="shared" si="19"/>
        <v/>
      </c>
      <c r="BF48" s="36"/>
      <c r="BG48" s="36"/>
      <c r="BH48" s="38" t="str">
        <f t="shared" si="20"/>
        <v/>
      </c>
      <c r="BI48" s="39" t="str">
        <f t="shared" si="21"/>
        <v/>
      </c>
      <c r="BJ48" s="40"/>
      <c r="BK48" s="36"/>
      <c r="BL48" s="36"/>
      <c r="BM48" s="36"/>
      <c r="BN48" s="36"/>
      <c r="BO48" s="36"/>
      <c r="BP48" s="36"/>
      <c r="BQ48" s="36"/>
      <c r="BR48" s="36"/>
      <c r="BS48" s="36"/>
      <c r="BT48" s="36"/>
      <c r="BU48" s="41" t="str">
        <f t="shared" si="22"/>
        <v/>
      </c>
      <c r="BV48" s="40"/>
      <c r="BW48" s="36"/>
      <c r="BX48" s="36"/>
      <c r="BY48" s="36"/>
      <c r="BZ48" s="36"/>
      <c r="CA48" s="36"/>
      <c r="CB48" s="36"/>
      <c r="CC48" s="36"/>
      <c r="CD48" s="36"/>
      <c r="CE48" s="36"/>
      <c r="CF48" s="36"/>
      <c r="CG48" s="37" t="str">
        <f t="shared" si="23"/>
        <v/>
      </c>
      <c r="CH48" s="42" t="str">
        <f t="shared" si="24"/>
        <v/>
      </c>
      <c r="CI48" s="43"/>
      <c r="CJ48" s="45"/>
      <c r="CK48" s="44" t="str">
        <f t="shared" si="25"/>
        <v/>
      </c>
    </row>
    <row r="49" spans="1:89" x14ac:dyDescent="0.25">
      <c r="A49" s="14"/>
      <c r="B49" s="14"/>
      <c r="C49" s="14"/>
      <c r="E49" s="31" t="str">
        <f t="shared" si="0"/>
        <v/>
      </c>
      <c r="F49" s="20"/>
      <c r="G49" s="31" t="str">
        <f t="shared" si="1"/>
        <v/>
      </c>
      <c r="H49" s="31" t="str">
        <f t="shared" si="2"/>
        <v/>
      </c>
      <c r="I49" s="31" t="str">
        <f t="shared" si="3"/>
        <v/>
      </c>
      <c r="J49" s="31" t="str">
        <f t="shared" si="4"/>
        <v/>
      </c>
      <c r="K49" s="20"/>
      <c r="L49" s="31" t="str">
        <f t="shared" si="5"/>
        <v/>
      </c>
      <c r="M49" s="31" t="str">
        <f t="shared" si="6"/>
        <v/>
      </c>
      <c r="N49" s="31" t="str">
        <f t="shared" si="7"/>
        <v/>
      </c>
      <c r="P49" s="36"/>
      <c r="Q49" s="36"/>
      <c r="R49" s="37" t="str">
        <f t="shared" si="8"/>
        <v/>
      </c>
      <c r="S49" s="36"/>
      <c r="T49" s="36"/>
      <c r="U49" s="37" t="str">
        <f t="shared" si="9"/>
        <v/>
      </c>
      <c r="V49" s="36"/>
      <c r="W49" s="36"/>
      <c r="X49" s="37" t="str">
        <f t="shared" si="10"/>
        <v/>
      </c>
      <c r="Y49" s="36"/>
      <c r="Z49" s="36"/>
      <c r="AA49" s="37" t="str">
        <f t="shared" si="11"/>
        <v/>
      </c>
      <c r="AB49" s="36"/>
      <c r="AC49" s="36"/>
      <c r="AD49" s="37" t="str">
        <f t="shared" si="12"/>
        <v/>
      </c>
      <c r="AE49" s="36"/>
      <c r="AF49" s="36"/>
      <c r="AG49" s="37" t="str">
        <f t="shared" si="13"/>
        <v/>
      </c>
      <c r="AH49" s="36"/>
      <c r="AI49" s="36"/>
      <c r="AJ49" s="37" t="str">
        <f t="shared" si="14"/>
        <v/>
      </c>
      <c r="AK49" s="36"/>
      <c r="AL49" s="36"/>
      <c r="AM49" s="37" t="str">
        <f t="shared" si="15"/>
        <v/>
      </c>
      <c r="AN49" s="36"/>
      <c r="AO49" s="36"/>
      <c r="AP49" s="37" t="str">
        <f t="shared" si="16"/>
        <v/>
      </c>
      <c r="AQ49" s="36"/>
      <c r="AR49" s="36"/>
      <c r="AS49" s="37" t="str">
        <f t="shared" si="17"/>
        <v/>
      </c>
      <c r="AT49" s="37" t="str">
        <f t="shared" si="18"/>
        <v/>
      </c>
      <c r="AU49" s="36"/>
      <c r="AV49" s="36"/>
      <c r="AW49" s="36"/>
      <c r="AX49" s="36"/>
      <c r="AY49" s="36"/>
      <c r="AZ49" s="36"/>
      <c r="BA49" s="36"/>
      <c r="BB49" s="36"/>
      <c r="BC49" s="36"/>
      <c r="BD49" s="36"/>
      <c r="BE49" s="37" t="str">
        <f t="shared" si="19"/>
        <v/>
      </c>
      <c r="BF49" s="36"/>
      <c r="BG49" s="36"/>
      <c r="BH49" s="38" t="str">
        <f t="shared" si="20"/>
        <v/>
      </c>
      <c r="BI49" s="39" t="str">
        <f t="shared" si="21"/>
        <v/>
      </c>
      <c r="BJ49" s="40"/>
      <c r="BK49" s="36"/>
      <c r="BL49" s="36"/>
      <c r="BM49" s="36"/>
      <c r="BN49" s="36"/>
      <c r="BO49" s="36"/>
      <c r="BP49" s="36"/>
      <c r="BQ49" s="36"/>
      <c r="BR49" s="36"/>
      <c r="BS49" s="36"/>
      <c r="BT49" s="36"/>
      <c r="BU49" s="41" t="str">
        <f t="shared" si="22"/>
        <v/>
      </c>
      <c r="BV49" s="40"/>
      <c r="BW49" s="36"/>
      <c r="BX49" s="36"/>
      <c r="BY49" s="36"/>
      <c r="BZ49" s="36"/>
      <c r="CA49" s="36"/>
      <c r="CB49" s="36"/>
      <c r="CC49" s="36"/>
      <c r="CD49" s="36"/>
      <c r="CE49" s="36"/>
      <c r="CF49" s="36"/>
      <c r="CG49" s="37" t="str">
        <f t="shared" si="23"/>
        <v/>
      </c>
      <c r="CH49" s="42" t="str">
        <f t="shared" si="24"/>
        <v/>
      </c>
      <c r="CI49" s="43"/>
      <c r="CJ49" s="45"/>
      <c r="CK49" s="44" t="str">
        <f t="shared" si="25"/>
        <v/>
      </c>
    </row>
    <row r="50" spans="1:89" x14ac:dyDescent="0.25">
      <c r="A50" s="14"/>
      <c r="B50" s="14"/>
      <c r="C50" s="14"/>
      <c r="E50" s="31" t="str">
        <f t="shared" si="0"/>
        <v/>
      </c>
      <c r="F50" s="20"/>
      <c r="G50" s="31" t="str">
        <f t="shared" si="1"/>
        <v/>
      </c>
      <c r="H50" s="31" t="str">
        <f t="shared" si="2"/>
        <v/>
      </c>
      <c r="I50" s="31" t="str">
        <f t="shared" si="3"/>
        <v/>
      </c>
      <c r="J50" s="31" t="str">
        <f t="shared" si="4"/>
        <v/>
      </c>
      <c r="K50" s="20"/>
      <c r="L50" s="31" t="str">
        <f t="shared" si="5"/>
        <v/>
      </c>
      <c r="M50" s="31" t="str">
        <f t="shared" si="6"/>
        <v/>
      </c>
      <c r="N50" s="31" t="str">
        <f t="shared" si="7"/>
        <v/>
      </c>
      <c r="P50" s="36"/>
      <c r="Q50" s="36"/>
      <c r="R50" s="37" t="str">
        <f t="shared" si="8"/>
        <v/>
      </c>
      <c r="S50" s="36"/>
      <c r="T50" s="36"/>
      <c r="U50" s="37" t="str">
        <f t="shared" si="9"/>
        <v/>
      </c>
      <c r="V50" s="36"/>
      <c r="W50" s="36"/>
      <c r="X50" s="37" t="str">
        <f t="shared" si="10"/>
        <v/>
      </c>
      <c r="Y50" s="36"/>
      <c r="Z50" s="36"/>
      <c r="AA50" s="37" t="str">
        <f t="shared" si="11"/>
        <v/>
      </c>
      <c r="AB50" s="36"/>
      <c r="AC50" s="36"/>
      <c r="AD50" s="37" t="str">
        <f t="shared" si="12"/>
        <v/>
      </c>
      <c r="AE50" s="36"/>
      <c r="AF50" s="36"/>
      <c r="AG50" s="37" t="str">
        <f t="shared" si="13"/>
        <v/>
      </c>
      <c r="AH50" s="36"/>
      <c r="AI50" s="36"/>
      <c r="AJ50" s="37" t="str">
        <f t="shared" si="14"/>
        <v/>
      </c>
      <c r="AK50" s="36"/>
      <c r="AL50" s="36"/>
      <c r="AM50" s="37" t="str">
        <f t="shared" si="15"/>
        <v/>
      </c>
      <c r="AN50" s="36"/>
      <c r="AO50" s="36"/>
      <c r="AP50" s="37" t="str">
        <f t="shared" si="16"/>
        <v/>
      </c>
      <c r="AQ50" s="36"/>
      <c r="AR50" s="36"/>
      <c r="AS50" s="37" t="str">
        <f t="shared" si="17"/>
        <v/>
      </c>
      <c r="AT50" s="37" t="str">
        <f t="shared" si="18"/>
        <v/>
      </c>
      <c r="AU50" s="36"/>
      <c r="AV50" s="36"/>
      <c r="AW50" s="36"/>
      <c r="AX50" s="36"/>
      <c r="AY50" s="36"/>
      <c r="AZ50" s="36"/>
      <c r="BA50" s="36"/>
      <c r="BB50" s="36"/>
      <c r="BC50" s="36"/>
      <c r="BD50" s="36"/>
      <c r="BE50" s="37" t="str">
        <f t="shared" si="19"/>
        <v/>
      </c>
      <c r="BF50" s="36"/>
      <c r="BG50" s="36"/>
      <c r="BH50" s="38" t="str">
        <f t="shared" si="20"/>
        <v/>
      </c>
      <c r="BI50" s="39" t="str">
        <f t="shared" si="21"/>
        <v/>
      </c>
      <c r="BJ50" s="40"/>
      <c r="BK50" s="36"/>
      <c r="BL50" s="36"/>
      <c r="BM50" s="36"/>
      <c r="BN50" s="36"/>
      <c r="BO50" s="36"/>
      <c r="BP50" s="36"/>
      <c r="BQ50" s="36"/>
      <c r="BR50" s="36"/>
      <c r="BS50" s="36"/>
      <c r="BT50" s="36"/>
      <c r="BU50" s="41" t="str">
        <f t="shared" si="22"/>
        <v/>
      </c>
      <c r="BV50" s="40"/>
      <c r="BW50" s="36"/>
      <c r="BX50" s="36"/>
      <c r="BY50" s="36"/>
      <c r="BZ50" s="36"/>
      <c r="CA50" s="36"/>
      <c r="CB50" s="36"/>
      <c r="CC50" s="36"/>
      <c r="CD50" s="36"/>
      <c r="CE50" s="36"/>
      <c r="CF50" s="36"/>
      <c r="CG50" s="37" t="str">
        <f t="shared" si="23"/>
        <v/>
      </c>
      <c r="CH50" s="42" t="str">
        <f t="shared" si="24"/>
        <v/>
      </c>
      <c r="CI50" s="43"/>
      <c r="CJ50" s="45"/>
      <c r="CK50" s="44" t="str">
        <f t="shared" si="25"/>
        <v/>
      </c>
    </row>
  </sheetData>
  <sheetProtection formatCells="0" formatColumns="0" formatRows="0" insertColumns="0" insertRows="0" insertHyperlinks="0" deleteColumns="0" deleteRows="0" sort="0" autoFilter="0" pivotTables="0"/>
  <mergeCells count="37">
    <mergeCell ref="A8:A10"/>
    <mergeCell ref="B8:B10"/>
    <mergeCell ref="C8:C10"/>
    <mergeCell ref="AT8:AT10"/>
    <mergeCell ref="C1:N1"/>
    <mergeCell ref="E8:E10"/>
    <mergeCell ref="G8:J8"/>
    <mergeCell ref="G9:G10"/>
    <mergeCell ref="H9:H10"/>
    <mergeCell ref="I9:I10"/>
    <mergeCell ref="J9:J10"/>
    <mergeCell ref="L9:L10"/>
    <mergeCell ref="M9:M10"/>
    <mergeCell ref="N9:N10"/>
    <mergeCell ref="L8:N8"/>
    <mergeCell ref="CH8:CH10"/>
    <mergeCell ref="AU8:BD9"/>
    <mergeCell ref="BE8:BE10"/>
    <mergeCell ref="BF8:BF10"/>
    <mergeCell ref="BG8:BG10"/>
    <mergeCell ref="BH8:BH10"/>
    <mergeCell ref="CJ8:CJ10"/>
    <mergeCell ref="CK8:CK10"/>
    <mergeCell ref="P9:R9"/>
    <mergeCell ref="S9:U9"/>
    <mergeCell ref="V9:X9"/>
    <mergeCell ref="Y9:AA9"/>
    <mergeCell ref="AB9:AD9"/>
    <mergeCell ref="AE9:AG9"/>
    <mergeCell ref="AH9:AJ9"/>
    <mergeCell ref="AK9:AM9"/>
    <mergeCell ref="AN9:AP9"/>
    <mergeCell ref="AQ9:AS9"/>
    <mergeCell ref="BI8:BI10"/>
    <mergeCell ref="BK8:BT9"/>
    <mergeCell ref="BU8:BU10"/>
    <mergeCell ref="BW8:CG9"/>
  </mergeCells>
  <conditionalFormatting sqref="P11">
    <cfRule type="cellIs" dxfId="5452" priority="1" operator="lessThan">
      <formula>$C$4</formula>
    </cfRule>
  </conditionalFormatting>
  <conditionalFormatting sqref="P12">
    <cfRule type="cellIs" dxfId="5451" priority="2" operator="lessThan">
      <formula>$C$4</formula>
    </cfRule>
  </conditionalFormatting>
  <conditionalFormatting sqref="P13">
    <cfRule type="cellIs" dxfId="5450" priority="3" operator="lessThan">
      <formula>$C$4</formula>
    </cfRule>
  </conditionalFormatting>
  <conditionalFormatting sqref="P14">
    <cfRule type="cellIs" dxfId="5449" priority="4" operator="lessThan">
      <formula>$C$4</formula>
    </cfRule>
  </conditionalFormatting>
  <conditionalFormatting sqref="P15">
    <cfRule type="cellIs" dxfId="5448" priority="5" operator="lessThan">
      <formula>$C$4</formula>
    </cfRule>
  </conditionalFormatting>
  <conditionalFormatting sqref="P16">
    <cfRule type="cellIs" dxfId="5447" priority="6" operator="lessThan">
      <formula>$C$4</formula>
    </cfRule>
  </conditionalFormatting>
  <conditionalFormatting sqref="P17">
    <cfRule type="cellIs" dxfId="5446" priority="7" operator="lessThan">
      <formula>$C$4</formula>
    </cfRule>
  </conditionalFormatting>
  <conditionalFormatting sqref="P18">
    <cfRule type="cellIs" dxfId="5445" priority="8" operator="lessThan">
      <formula>$C$4</formula>
    </cfRule>
  </conditionalFormatting>
  <conditionalFormatting sqref="P19">
    <cfRule type="cellIs" dxfId="5444" priority="9" operator="lessThan">
      <formula>$C$4</formula>
    </cfRule>
  </conditionalFormatting>
  <conditionalFormatting sqref="P20:P39">
    <cfRule type="cellIs" dxfId="5443" priority="10" operator="lessThan">
      <formula>$C$4</formula>
    </cfRule>
  </conditionalFormatting>
  <conditionalFormatting sqref="P40">
    <cfRule type="cellIs" dxfId="5442" priority="30" operator="lessThan">
      <formula>$C$4</formula>
    </cfRule>
  </conditionalFormatting>
  <conditionalFormatting sqref="P41">
    <cfRule type="cellIs" dxfId="5441" priority="31" operator="lessThan">
      <formula>$C$4</formula>
    </cfRule>
  </conditionalFormatting>
  <conditionalFormatting sqref="P42">
    <cfRule type="cellIs" dxfId="5440" priority="32" operator="lessThan">
      <formula>$C$4</formula>
    </cfRule>
  </conditionalFormatting>
  <conditionalFormatting sqref="P43">
    <cfRule type="cellIs" dxfId="5439" priority="33" operator="lessThan">
      <formula>$C$4</formula>
    </cfRule>
  </conditionalFormatting>
  <conditionalFormatting sqref="P44">
    <cfRule type="cellIs" dxfId="5438" priority="34" operator="lessThan">
      <formula>$C$4</formula>
    </cfRule>
  </conditionalFormatting>
  <conditionalFormatting sqref="P45">
    <cfRule type="cellIs" dxfId="5437" priority="35" operator="lessThan">
      <formula>$C$4</formula>
    </cfRule>
  </conditionalFormatting>
  <conditionalFormatting sqref="P46">
    <cfRule type="cellIs" dxfId="5436" priority="36" operator="lessThan">
      <formula>$C$4</formula>
    </cfRule>
  </conditionalFormatting>
  <conditionalFormatting sqref="P47">
    <cfRule type="cellIs" dxfId="5435" priority="37" operator="lessThan">
      <formula>$C$4</formula>
    </cfRule>
  </conditionalFormatting>
  <conditionalFormatting sqref="P48">
    <cfRule type="cellIs" dxfId="5434" priority="38" operator="lessThan">
      <formula>$C$4</formula>
    </cfRule>
  </conditionalFormatting>
  <conditionalFormatting sqref="P49">
    <cfRule type="cellIs" dxfId="5433" priority="39" operator="lessThan">
      <formula>$C$4</formula>
    </cfRule>
  </conditionalFormatting>
  <conditionalFormatting sqref="P50">
    <cfRule type="cellIs" dxfId="5432" priority="40" operator="lessThan">
      <formula>$C$4</formula>
    </cfRule>
  </conditionalFormatting>
  <conditionalFormatting sqref="Q11">
    <cfRule type="cellIs" dxfId="5431" priority="41" operator="lessThan">
      <formula>$C$4</formula>
    </cfRule>
  </conditionalFormatting>
  <conditionalFormatting sqref="Q12">
    <cfRule type="cellIs" dxfId="5430" priority="42" operator="lessThan">
      <formula>$C$4</formula>
    </cfRule>
  </conditionalFormatting>
  <conditionalFormatting sqref="Q13">
    <cfRule type="cellIs" dxfId="5429" priority="43" operator="lessThan">
      <formula>$C$4</formula>
    </cfRule>
  </conditionalFormatting>
  <conditionalFormatting sqref="Q14">
    <cfRule type="cellIs" dxfId="5428" priority="44" operator="lessThan">
      <formula>$C$4</formula>
    </cfRule>
  </conditionalFormatting>
  <conditionalFormatting sqref="Q15">
    <cfRule type="cellIs" dxfId="5427" priority="45" operator="lessThan">
      <formula>$C$4</formula>
    </cfRule>
  </conditionalFormatting>
  <conditionalFormatting sqref="Q16">
    <cfRule type="cellIs" dxfId="5426" priority="46" operator="lessThan">
      <formula>$C$4</formula>
    </cfRule>
  </conditionalFormatting>
  <conditionalFormatting sqref="Q17">
    <cfRule type="cellIs" dxfId="5425" priority="47" operator="lessThan">
      <formula>$C$4</formula>
    </cfRule>
  </conditionalFormatting>
  <conditionalFormatting sqref="Q18">
    <cfRule type="cellIs" dxfId="5424" priority="48" operator="lessThan">
      <formula>$C$4</formula>
    </cfRule>
  </conditionalFormatting>
  <conditionalFormatting sqref="Q19">
    <cfRule type="cellIs" dxfId="5423" priority="49" operator="lessThan">
      <formula>$C$4</formula>
    </cfRule>
  </conditionalFormatting>
  <conditionalFormatting sqref="Q20">
    <cfRule type="cellIs" dxfId="5422" priority="50" operator="lessThan">
      <formula>$C$4</formula>
    </cfRule>
  </conditionalFormatting>
  <conditionalFormatting sqref="Q21">
    <cfRule type="cellIs" dxfId="5421" priority="51" operator="lessThan">
      <formula>$C$4</formula>
    </cfRule>
  </conditionalFormatting>
  <conditionalFormatting sqref="Q22">
    <cfRule type="cellIs" dxfId="5420" priority="52" operator="lessThan">
      <formula>$C$4</formula>
    </cfRule>
  </conditionalFormatting>
  <conditionalFormatting sqref="Q23">
    <cfRule type="cellIs" dxfId="5419" priority="53" operator="lessThan">
      <formula>$C$4</formula>
    </cfRule>
  </conditionalFormatting>
  <conditionalFormatting sqref="Q24">
    <cfRule type="cellIs" dxfId="5418" priority="54" operator="lessThan">
      <formula>$C$4</formula>
    </cfRule>
  </conditionalFormatting>
  <conditionalFormatting sqref="Q25">
    <cfRule type="cellIs" dxfId="5417" priority="55" operator="lessThan">
      <formula>$C$4</formula>
    </cfRule>
  </conditionalFormatting>
  <conditionalFormatting sqref="Q26">
    <cfRule type="cellIs" dxfId="5416" priority="56" operator="lessThan">
      <formula>$C$4</formula>
    </cfRule>
  </conditionalFormatting>
  <conditionalFormatting sqref="Q27">
    <cfRule type="cellIs" dxfId="5415" priority="57" operator="lessThan">
      <formula>$C$4</formula>
    </cfRule>
  </conditionalFormatting>
  <conditionalFormatting sqref="Q28">
    <cfRule type="cellIs" dxfId="5414" priority="58" operator="lessThan">
      <formula>$C$4</formula>
    </cfRule>
  </conditionalFormatting>
  <conditionalFormatting sqref="Q29">
    <cfRule type="cellIs" dxfId="5413" priority="59" operator="lessThan">
      <formula>$C$4</formula>
    </cfRule>
  </conditionalFormatting>
  <conditionalFormatting sqref="Q30">
    <cfRule type="cellIs" dxfId="5412" priority="60" operator="lessThan">
      <formula>$C$4</formula>
    </cfRule>
  </conditionalFormatting>
  <conditionalFormatting sqref="Q31">
    <cfRule type="cellIs" dxfId="5411" priority="61" operator="lessThan">
      <formula>$C$4</formula>
    </cfRule>
  </conditionalFormatting>
  <conditionalFormatting sqref="Q32">
    <cfRule type="cellIs" dxfId="5410" priority="62" operator="lessThan">
      <formula>$C$4</formula>
    </cfRule>
  </conditionalFormatting>
  <conditionalFormatting sqref="Q33">
    <cfRule type="cellIs" dxfId="5409" priority="63" operator="lessThan">
      <formula>$C$4</formula>
    </cfRule>
  </conditionalFormatting>
  <conditionalFormatting sqref="Q34">
    <cfRule type="cellIs" dxfId="5408" priority="64" operator="lessThan">
      <formula>$C$4</formula>
    </cfRule>
  </conditionalFormatting>
  <conditionalFormatting sqref="Q35">
    <cfRule type="cellIs" dxfId="5407" priority="65" operator="lessThan">
      <formula>$C$4</formula>
    </cfRule>
  </conditionalFormatting>
  <conditionalFormatting sqref="Q36">
    <cfRule type="cellIs" dxfId="5406" priority="66" operator="lessThan">
      <formula>$C$4</formula>
    </cfRule>
  </conditionalFormatting>
  <conditionalFormatting sqref="Q37">
    <cfRule type="cellIs" dxfId="5405" priority="67" operator="lessThan">
      <formula>$C$4</formula>
    </cfRule>
  </conditionalFormatting>
  <conditionalFormatting sqref="Q38">
    <cfRule type="cellIs" dxfId="5404" priority="68" operator="lessThan">
      <formula>$C$4</formula>
    </cfRule>
  </conditionalFormatting>
  <conditionalFormatting sqref="Q39">
    <cfRule type="cellIs" dxfId="5403" priority="69" operator="lessThan">
      <formula>$C$4</formula>
    </cfRule>
  </conditionalFormatting>
  <conditionalFormatting sqref="Q40">
    <cfRule type="cellIs" dxfId="5402" priority="70" operator="lessThan">
      <formula>$C$4</formula>
    </cfRule>
  </conditionalFormatting>
  <conditionalFormatting sqref="Q41">
    <cfRule type="cellIs" dxfId="5401" priority="71" operator="lessThan">
      <formula>$C$4</formula>
    </cfRule>
  </conditionalFormatting>
  <conditionalFormatting sqref="Q42">
    <cfRule type="cellIs" dxfId="5400" priority="72" operator="lessThan">
      <formula>$C$4</formula>
    </cfRule>
  </conditionalFormatting>
  <conditionalFormatting sqref="Q43">
    <cfRule type="cellIs" dxfId="5399" priority="73" operator="lessThan">
      <formula>$C$4</formula>
    </cfRule>
  </conditionalFormatting>
  <conditionalFormatting sqref="Q44">
    <cfRule type="cellIs" dxfId="5398" priority="74" operator="lessThan">
      <formula>$C$4</formula>
    </cfRule>
  </conditionalFormatting>
  <conditionalFormatting sqref="Q45">
    <cfRule type="cellIs" dxfId="5397" priority="75" operator="lessThan">
      <formula>$C$4</formula>
    </cfRule>
  </conditionalFormatting>
  <conditionalFormatting sqref="Q46">
    <cfRule type="cellIs" dxfId="5396" priority="76" operator="lessThan">
      <formula>$C$4</formula>
    </cfRule>
  </conditionalFormatting>
  <conditionalFormatting sqref="Q47">
    <cfRule type="cellIs" dxfId="5395" priority="77" operator="lessThan">
      <formula>$C$4</formula>
    </cfRule>
  </conditionalFormatting>
  <conditionalFormatting sqref="Q48">
    <cfRule type="cellIs" dxfId="5394" priority="78" operator="lessThan">
      <formula>$C$4</formula>
    </cfRule>
  </conditionalFormatting>
  <conditionalFormatting sqref="Q49">
    <cfRule type="cellIs" dxfId="5393" priority="79" operator="lessThan">
      <formula>$C$4</formula>
    </cfRule>
  </conditionalFormatting>
  <conditionalFormatting sqref="Q50">
    <cfRule type="cellIs" dxfId="5392" priority="80" operator="lessThan">
      <formula>$C$4</formula>
    </cfRule>
  </conditionalFormatting>
  <conditionalFormatting sqref="R11">
    <cfRule type="cellIs" dxfId="5391" priority="81" operator="lessThan">
      <formula>$C$4</formula>
    </cfRule>
  </conditionalFormatting>
  <conditionalFormatting sqref="R12">
    <cfRule type="cellIs" dxfId="5390" priority="82" operator="lessThan">
      <formula>$C$4</formula>
    </cfRule>
  </conditionalFormatting>
  <conditionalFormatting sqref="R13">
    <cfRule type="cellIs" dxfId="5389" priority="83" operator="lessThan">
      <formula>$C$4</formula>
    </cfRule>
  </conditionalFormatting>
  <conditionalFormatting sqref="R14">
    <cfRule type="cellIs" dxfId="5388" priority="84" operator="lessThan">
      <formula>$C$4</formula>
    </cfRule>
  </conditionalFormatting>
  <conditionalFormatting sqref="R15">
    <cfRule type="cellIs" dxfId="5387" priority="85" operator="lessThan">
      <formula>$C$4</formula>
    </cfRule>
  </conditionalFormatting>
  <conditionalFormatting sqref="R16">
    <cfRule type="cellIs" dxfId="5386" priority="86" operator="lessThan">
      <formula>$C$4</formula>
    </cfRule>
  </conditionalFormatting>
  <conditionalFormatting sqref="R17">
    <cfRule type="cellIs" dxfId="5385" priority="87" operator="lessThan">
      <formula>$C$4</formula>
    </cfRule>
  </conditionalFormatting>
  <conditionalFormatting sqref="R18">
    <cfRule type="cellIs" dxfId="5384" priority="88" operator="lessThan">
      <formula>$C$4</formula>
    </cfRule>
  </conditionalFormatting>
  <conditionalFormatting sqref="R19">
    <cfRule type="cellIs" dxfId="5383" priority="89" operator="lessThan">
      <formula>$C$4</formula>
    </cfRule>
  </conditionalFormatting>
  <conditionalFormatting sqref="R20">
    <cfRule type="cellIs" dxfId="5382" priority="90" operator="lessThan">
      <formula>$C$4</formula>
    </cfRule>
  </conditionalFormatting>
  <conditionalFormatting sqref="R21">
    <cfRule type="cellIs" dxfId="5381" priority="91" operator="lessThan">
      <formula>$C$4</formula>
    </cfRule>
  </conditionalFormatting>
  <conditionalFormatting sqref="R22">
    <cfRule type="cellIs" dxfId="5380" priority="92" operator="lessThan">
      <formula>$C$4</formula>
    </cfRule>
  </conditionalFormatting>
  <conditionalFormatting sqref="R23">
    <cfRule type="cellIs" dxfId="5379" priority="93" operator="lessThan">
      <formula>$C$4</formula>
    </cfRule>
  </conditionalFormatting>
  <conditionalFormatting sqref="R24">
    <cfRule type="cellIs" dxfId="5378" priority="94" operator="lessThan">
      <formula>$C$4</formula>
    </cfRule>
  </conditionalFormatting>
  <conditionalFormatting sqref="R25">
    <cfRule type="cellIs" dxfId="5377" priority="95" operator="lessThan">
      <formula>$C$4</formula>
    </cfRule>
  </conditionalFormatting>
  <conditionalFormatting sqref="R26">
    <cfRule type="cellIs" dxfId="5376" priority="96" operator="lessThan">
      <formula>$C$4</formula>
    </cfRule>
  </conditionalFormatting>
  <conditionalFormatting sqref="R27">
    <cfRule type="cellIs" dxfId="5375" priority="97" operator="lessThan">
      <formula>$C$4</formula>
    </cfRule>
  </conditionalFormatting>
  <conditionalFormatting sqref="R28">
    <cfRule type="cellIs" dxfId="5374" priority="98" operator="lessThan">
      <formula>$C$4</formula>
    </cfRule>
  </conditionalFormatting>
  <conditionalFormatting sqref="R29">
    <cfRule type="cellIs" dxfId="5373" priority="99" operator="lessThan">
      <formula>$C$4</formula>
    </cfRule>
  </conditionalFormatting>
  <conditionalFormatting sqref="R30">
    <cfRule type="cellIs" dxfId="5372" priority="100" operator="lessThan">
      <formula>$C$4</formula>
    </cfRule>
  </conditionalFormatting>
  <conditionalFormatting sqref="R31">
    <cfRule type="cellIs" dxfId="5371" priority="101" operator="lessThan">
      <formula>$C$4</formula>
    </cfRule>
  </conditionalFormatting>
  <conditionalFormatting sqref="R32">
    <cfRule type="cellIs" dxfId="5370" priority="102" operator="lessThan">
      <formula>$C$4</formula>
    </cfRule>
  </conditionalFormatting>
  <conditionalFormatting sqref="R33">
    <cfRule type="cellIs" dxfId="5369" priority="103" operator="lessThan">
      <formula>$C$4</formula>
    </cfRule>
  </conditionalFormatting>
  <conditionalFormatting sqref="R34">
    <cfRule type="cellIs" dxfId="5368" priority="104" operator="lessThan">
      <formula>$C$4</formula>
    </cfRule>
  </conditionalFormatting>
  <conditionalFormatting sqref="R35">
    <cfRule type="cellIs" dxfId="5367" priority="105" operator="lessThan">
      <formula>$C$4</formula>
    </cfRule>
  </conditionalFormatting>
  <conditionalFormatting sqref="R36">
    <cfRule type="cellIs" dxfId="5366" priority="106" operator="lessThan">
      <formula>$C$4</formula>
    </cfRule>
  </conditionalFormatting>
  <conditionalFormatting sqref="R37">
    <cfRule type="cellIs" dxfId="5365" priority="107" operator="lessThan">
      <formula>$C$4</formula>
    </cfRule>
  </conditionalFormatting>
  <conditionalFormatting sqref="R38">
    <cfRule type="cellIs" dxfId="5364" priority="108" operator="lessThan">
      <formula>$C$4</formula>
    </cfRule>
  </conditionalFormatting>
  <conditionalFormatting sqref="R39">
    <cfRule type="cellIs" dxfId="5363" priority="109" operator="lessThan">
      <formula>$C$4</formula>
    </cfRule>
  </conditionalFormatting>
  <conditionalFormatting sqref="R40">
    <cfRule type="cellIs" dxfId="5362" priority="110" operator="lessThan">
      <formula>$C$4</formula>
    </cfRule>
  </conditionalFormatting>
  <conditionalFormatting sqref="R41">
    <cfRule type="cellIs" dxfId="5361" priority="111" operator="lessThan">
      <formula>$C$4</formula>
    </cfRule>
  </conditionalFormatting>
  <conditionalFormatting sqref="R42">
    <cfRule type="cellIs" dxfId="5360" priority="112" operator="lessThan">
      <formula>$C$4</formula>
    </cfRule>
  </conditionalFormatting>
  <conditionalFormatting sqref="R43">
    <cfRule type="cellIs" dxfId="5359" priority="113" operator="lessThan">
      <formula>$C$4</formula>
    </cfRule>
  </conditionalFormatting>
  <conditionalFormatting sqref="R44">
    <cfRule type="cellIs" dxfId="5358" priority="114" operator="lessThan">
      <formula>$C$4</formula>
    </cfRule>
  </conditionalFormatting>
  <conditionalFormatting sqref="R45">
    <cfRule type="cellIs" dxfId="5357" priority="115" operator="lessThan">
      <formula>$C$4</formula>
    </cfRule>
  </conditionalFormatting>
  <conditionalFormatting sqref="R46">
    <cfRule type="cellIs" dxfId="5356" priority="116" operator="lessThan">
      <formula>$C$4</formula>
    </cfRule>
  </conditionalFormatting>
  <conditionalFormatting sqref="R47">
    <cfRule type="cellIs" dxfId="5355" priority="117" operator="lessThan">
      <formula>$C$4</formula>
    </cfRule>
  </conditionalFormatting>
  <conditionalFormatting sqref="R48">
    <cfRule type="cellIs" dxfId="5354" priority="118" operator="lessThan">
      <formula>$C$4</formula>
    </cfRule>
  </conditionalFormatting>
  <conditionalFormatting sqref="R49">
    <cfRule type="cellIs" dxfId="5353" priority="119" operator="lessThan">
      <formula>$C$4</formula>
    </cfRule>
  </conditionalFormatting>
  <conditionalFormatting sqref="R50">
    <cfRule type="cellIs" dxfId="5352" priority="120" operator="lessThan">
      <formula>$C$4</formula>
    </cfRule>
  </conditionalFormatting>
  <conditionalFormatting sqref="U11">
    <cfRule type="cellIs" dxfId="5351" priority="121" operator="lessThan">
      <formula>$C$4</formula>
    </cfRule>
  </conditionalFormatting>
  <conditionalFormatting sqref="U12">
    <cfRule type="cellIs" dxfId="5350" priority="122" operator="lessThan">
      <formula>$C$4</formula>
    </cfRule>
  </conditionalFormatting>
  <conditionalFormatting sqref="U13">
    <cfRule type="cellIs" dxfId="5349" priority="123" operator="lessThan">
      <formula>$C$4</formula>
    </cfRule>
  </conditionalFormatting>
  <conditionalFormatting sqref="U14">
    <cfRule type="cellIs" dxfId="5348" priority="124" operator="lessThan">
      <formula>$C$4</formula>
    </cfRule>
  </conditionalFormatting>
  <conditionalFormatting sqref="U15">
    <cfRule type="cellIs" dxfId="5347" priority="125" operator="lessThan">
      <formula>$C$4</formula>
    </cfRule>
  </conditionalFormatting>
  <conditionalFormatting sqref="U16">
    <cfRule type="cellIs" dxfId="5346" priority="126" operator="lessThan">
      <formula>$C$4</formula>
    </cfRule>
  </conditionalFormatting>
  <conditionalFormatting sqref="U17">
    <cfRule type="cellIs" dxfId="5345" priority="127" operator="lessThan">
      <formula>$C$4</formula>
    </cfRule>
  </conditionalFormatting>
  <conditionalFormatting sqref="U18">
    <cfRule type="cellIs" dxfId="5344" priority="128" operator="lessThan">
      <formula>$C$4</formula>
    </cfRule>
  </conditionalFormatting>
  <conditionalFormatting sqref="U19">
    <cfRule type="cellIs" dxfId="5343" priority="129" operator="lessThan">
      <formula>$C$4</formula>
    </cfRule>
  </conditionalFormatting>
  <conditionalFormatting sqref="U20">
    <cfRule type="cellIs" dxfId="5342" priority="130" operator="lessThan">
      <formula>$C$4</formula>
    </cfRule>
  </conditionalFormatting>
  <conditionalFormatting sqref="U21">
    <cfRule type="cellIs" dxfId="5341" priority="131" operator="lessThan">
      <formula>$C$4</formula>
    </cfRule>
  </conditionalFormatting>
  <conditionalFormatting sqref="U22">
    <cfRule type="cellIs" dxfId="5340" priority="132" operator="lessThan">
      <formula>$C$4</formula>
    </cfRule>
  </conditionalFormatting>
  <conditionalFormatting sqref="U23">
    <cfRule type="cellIs" dxfId="5339" priority="133" operator="lessThan">
      <formula>$C$4</formula>
    </cfRule>
  </conditionalFormatting>
  <conditionalFormatting sqref="U24">
    <cfRule type="cellIs" dxfId="5338" priority="134" operator="lessThan">
      <formula>$C$4</formula>
    </cfRule>
  </conditionalFormatting>
  <conditionalFormatting sqref="U25">
    <cfRule type="cellIs" dxfId="5337" priority="135" operator="lessThan">
      <formula>$C$4</formula>
    </cfRule>
  </conditionalFormatting>
  <conditionalFormatting sqref="U26">
    <cfRule type="cellIs" dxfId="5336" priority="136" operator="lessThan">
      <formula>$C$4</formula>
    </cfRule>
  </conditionalFormatting>
  <conditionalFormatting sqref="U27">
    <cfRule type="cellIs" dxfId="5335" priority="137" operator="lessThan">
      <formula>$C$4</formula>
    </cfRule>
  </conditionalFormatting>
  <conditionalFormatting sqref="U28">
    <cfRule type="cellIs" dxfId="5334" priority="138" operator="lessThan">
      <formula>$C$4</formula>
    </cfRule>
  </conditionalFormatting>
  <conditionalFormatting sqref="U29">
    <cfRule type="cellIs" dxfId="5333" priority="139" operator="lessThan">
      <formula>$C$4</formula>
    </cfRule>
  </conditionalFormatting>
  <conditionalFormatting sqref="U30">
    <cfRule type="cellIs" dxfId="5332" priority="140" operator="lessThan">
      <formula>$C$4</formula>
    </cfRule>
  </conditionalFormatting>
  <conditionalFormatting sqref="U31">
    <cfRule type="cellIs" dxfId="5331" priority="141" operator="lessThan">
      <formula>$C$4</formula>
    </cfRule>
  </conditionalFormatting>
  <conditionalFormatting sqref="U32">
    <cfRule type="cellIs" dxfId="5330" priority="142" operator="lessThan">
      <formula>$C$4</formula>
    </cfRule>
  </conditionalFormatting>
  <conditionalFormatting sqref="U33">
    <cfRule type="cellIs" dxfId="5329" priority="143" operator="lessThan">
      <formula>$C$4</formula>
    </cfRule>
  </conditionalFormatting>
  <conditionalFormatting sqref="U34">
    <cfRule type="cellIs" dxfId="5328" priority="144" operator="lessThan">
      <formula>$C$4</formula>
    </cfRule>
  </conditionalFormatting>
  <conditionalFormatting sqref="U35">
    <cfRule type="cellIs" dxfId="5327" priority="145" operator="lessThan">
      <formula>$C$4</formula>
    </cfRule>
  </conditionalFormatting>
  <conditionalFormatting sqref="U36">
    <cfRule type="cellIs" dxfId="5326" priority="146" operator="lessThan">
      <formula>$C$4</formula>
    </cfRule>
  </conditionalFormatting>
  <conditionalFormatting sqref="U37">
    <cfRule type="cellIs" dxfId="5325" priority="147" operator="lessThan">
      <formula>$C$4</formula>
    </cfRule>
  </conditionalFormatting>
  <conditionalFormatting sqref="U38">
    <cfRule type="cellIs" dxfId="5324" priority="148" operator="lessThan">
      <formula>$C$4</formula>
    </cfRule>
  </conditionalFormatting>
  <conditionalFormatting sqref="U39">
    <cfRule type="cellIs" dxfId="5323" priority="149" operator="lessThan">
      <formula>$C$4</formula>
    </cfRule>
  </conditionalFormatting>
  <conditionalFormatting sqref="U40">
    <cfRule type="cellIs" dxfId="5322" priority="150" operator="lessThan">
      <formula>$C$4</formula>
    </cfRule>
  </conditionalFormatting>
  <conditionalFormatting sqref="U41">
    <cfRule type="cellIs" dxfId="5321" priority="151" operator="lessThan">
      <formula>$C$4</formula>
    </cfRule>
  </conditionalFormatting>
  <conditionalFormatting sqref="U42">
    <cfRule type="cellIs" dxfId="5320" priority="152" operator="lessThan">
      <formula>$C$4</formula>
    </cfRule>
  </conditionalFormatting>
  <conditionalFormatting sqref="U43">
    <cfRule type="cellIs" dxfId="5319" priority="153" operator="lessThan">
      <formula>$C$4</formula>
    </cfRule>
  </conditionalFormatting>
  <conditionalFormatting sqref="U44">
    <cfRule type="cellIs" dxfId="5318" priority="154" operator="lessThan">
      <formula>$C$4</formula>
    </cfRule>
  </conditionalFormatting>
  <conditionalFormatting sqref="U45">
    <cfRule type="cellIs" dxfId="5317" priority="155" operator="lessThan">
      <formula>$C$4</formula>
    </cfRule>
  </conditionalFormatting>
  <conditionalFormatting sqref="U46">
    <cfRule type="cellIs" dxfId="5316" priority="156" operator="lessThan">
      <formula>$C$4</formula>
    </cfRule>
  </conditionalFormatting>
  <conditionalFormatting sqref="U47">
    <cfRule type="cellIs" dxfId="5315" priority="157" operator="lessThan">
      <formula>$C$4</formula>
    </cfRule>
  </conditionalFormatting>
  <conditionalFormatting sqref="U48">
    <cfRule type="cellIs" dxfId="5314" priority="158" operator="lessThan">
      <formula>$C$4</formula>
    </cfRule>
  </conditionalFormatting>
  <conditionalFormatting sqref="U49">
    <cfRule type="cellIs" dxfId="5313" priority="159" operator="lessThan">
      <formula>$C$4</formula>
    </cfRule>
  </conditionalFormatting>
  <conditionalFormatting sqref="U50">
    <cfRule type="cellIs" dxfId="5312" priority="160" operator="lessThan">
      <formula>$C$4</formula>
    </cfRule>
  </conditionalFormatting>
  <conditionalFormatting sqref="X11">
    <cfRule type="cellIs" dxfId="5311" priority="161" operator="lessThan">
      <formula>$C$4</formula>
    </cfRule>
  </conditionalFormatting>
  <conditionalFormatting sqref="X12">
    <cfRule type="cellIs" dxfId="5310" priority="162" operator="lessThan">
      <formula>$C$4</formula>
    </cfRule>
  </conditionalFormatting>
  <conditionalFormatting sqref="X13">
    <cfRule type="cellIs" dxfId="5309" priority="163" operator="lessThan">
      <formula>$C$4</formula>
    </cfRule>
  </conditionalFormatting>
  <conditionalFormatting sqref="X14">
    <cfRule type="cellIs" dxfId="5308" priority="164" operator="lessThan">
      <formula>$C$4</formula>
    </cfRule>
  </conditionalFormatting>
  <conditionalFormatting sqref="X15">
    <cfRule type="cellIs" dxfId="5307" priority="165" operator="lessThan">
      <formula>$C$4</formula>
    </cfRule>
  </conditionalFormatting>
  <conditionalFormatting sqref="X16">
    <cfRule type="cellIs" dxfId="5306" priority="166" operator="lessThan">
      <formula>$C$4</formula>
    </cfRule>
  </conditionalFormatting>
  <conditionalFormatting sqref="X17">
    <cfRule type="cellIs" dxfId="5305" priority="167" operator="lessThan">
      <formula>$C$4</formula>
    </cfRule>
  </conditionalFormatting>
  <conditionalFormatting sqref="X18">
    <cfRule type="cellIs" dxfId="5304" priority="168" operator="lessThan">
      <formula>$C$4</formula>
    </cfRule>
  </conditionalFormatting>
  <conditionalFormatting sqref="X19">
    <cfRule type="cellIs" dxfId="5303" priority="169" operator="lessThan">
      <formula>$C$4</formula>
    </cfRule>
  </conditionalFormatting>
  <conditionalFormatting sqref="X20">
    <cfRule type="cellIs" dxfId="5302" priority="170" operator="lessThan">
      <formula>$C$4</formula>
    </cfRule>
  </conditionalFormatting>
  <conditionalFormatting sqref="X21">
    <cfRule type="cellIs" dxfId="5301" priority="171" operator="lessThan">
      <formula>$C$4</formula>
    </cfRule>
  </conditionalFormatting>
  <conditionalFormatting sqref="X22">
    <cfRule type="cellIs" dxfId="5300" priority="172" operator="lessThan">
      <formula>$C$4</formula>
    </cfRule>
  </conditionalFormatting>
  <conditionalFormatting sqref="X23">
    <cfRule type="cellIs" dxfId="5299" priority="173" operator="lessThan">
      <formula>$C$4</formula>
    </cfRule>
  </conditionalFormatting>
  <conditionalFormatting sqref="X24">
    <cfRule type="cellIs" dxfId="5298" priority="174" operator="lessThan">
      <formula>$C$4</formula>
    </cfRule>
  </conditionalFormatting>
  <conditionalFormatting sqref="X25">
    <cfRule type="cellIs" dxfId="5297" priority="175" operator="lessThan">
      <formula>$C$4</formula>
    </cfRule>
  </conditionalFormatting>
  <conditionalFormatting sqref="X26">
    <cfRule type="cellIs" dxfId="5296" priority="176" operator="lessThan">
      <formula>$C$4</formula>
    </cfRule>
  </conditionalFormatting>
  <conditionalFormatting sqref="X27">
    <cfRule type="cellIs" dxfId="5295" priority="177" operator="lessThan">
      <formula>$C$4</formula>
    </cfRule>
  </conditionalFormatting>
  <conditionalFormatting sqref="X28">
    <cfRule type="cellIs" dxfId="5294" priority="178" operator="lessThan">
      <formula>$C$4</formula>
    </cfRule>
  </conditionalFormatting>
  <conditionalFormatting sqref="X29">
    <cfRule type="cellIs" dxfId="5293" priority="179" operator="lessThan">
      <formula>$C$4</formula>
    </cfRule>
  </conditionalFormatting>
  <conditionalFormatting sqref="X30">
    <cfRule type="cellIs" dxfId="5292" priority="180" operator="lessThan">
      <formula>$C$4</formula>
    </cfRule>
  </conditionalFormatting>
  <conditionalFormatting sqref="X31">
    <cfRule type="cellIs" dxfId="5291" priority="181" operator="lessThan">
      <formula>$C$4</formula>
    </cfRule>
  </conditionalFormatting>
  <conditionalFormatting sqref="X32">
    <cfRule type="cellIs" dxfId="5290" priority="182" operator="lessThan">
      <formula>$C$4</formula>
    </cfRule>
  </conditionalFormatting>
  <conditionalFormatting sqref="X33">
    <cfRule type="cellIs" dxfId="5289" priority="183" operator="lessThan">
      <formula>$C$4</formula>
    </cfRule>
  </conditionalFormatting>
  <conditionalFormatting sqref="X34">
    <cfRule type="cellIs" dxfId="5288" priority="184" operator="lessThan">
      <formula>$C$4</formula>
    </cfRule>
  </conditionalFormatting>
  <conditionalFormatting sqref="X35">
    <cfRule type="cellIs" dxfId="5287" priority="185" operator="lessThan">
      <formula>$C$4</formula>
    </cfRule>
  </conditionalFormatting>
  <conditionalFormatting sqref="X36">
    <cfRule type="cellIs" dxfId="5286" priority="186" operator="lessThan">
      <formula>$C$4</formula>
    </cfRule>
  </conditionalFormatting>
  <conditionalFormatting sqref="X37">
    <cfRule type="cellIs" dxfId="5285" priority="187" operator="lessThan">
      <formula>$C$4</formula>
    </cfRule>
  </conditionalFormatting>
  <conditionalFormatting sqref="X38">
    <cfRule type="cellIs" dxfId="5284" priority="188" operator="lessThan">
      <formula>$C$4</formula>
    </cfRule>
  </conditionalFormatting>
  <conditionalFormatting sqref="X39">
    <cfRule type="cellIs" dxfId="5283" priority="189" operator="lessThan">
      <formula>$C$4</formula>
    </cfRule>
  </conditionalFormatting>
  <conditionalFormatting sqref="X40">
    <cfRule type="cellIs" dxfId="5282" priority="190" operator="lessThan">
      <formula>$C$4</formula>
    </cfRule>
  </conditionalFormatting>
  <conditionalFormatting sqref="X41">
    <cfRule type="cellIs" dxfId="5281" priority="191" operator="lessThan">
      <formula>$C$4</formula>
    </cfRule>
  </conditionalFormatting>
  <conditionalFormatting sqref="X42">
    <cfRule type="cellIs" dxfId="5280" priority="192" operator="lessThan">
      <formula>$C$4</formula>
    </cfRule>
  </conditionalFormatting>
  <conditionalFormatting sqref="X43">
    <cfRule type="cellIs" dxfId="5279" priority="193" operator="lessThan">
      <formula>$C$4</formula>
    </cfRule>
  </conditionalFormatting>
  <conditionalFormatting sqref="X44">
    <cfRule type="cellIs" dxfId="5278" priority="194" operator="lessThan">
      <formula>$C$4</formula>
    </cfRule>
  </conditionalFormatting>
  <conditionalFormatting sqref="X45">
    <cfRule type="cellIs" dxfId="5277" priority="195" operator="lessThan">
      <formula>$C$4</formula>
    </cfRule>
  </conditionalFormatting>
  <conditionalFormatting sqref="X46">
    <cfRule type="cellIs" dxfId="5276" priority="196" operator="lessThan">
      <formula>$C$4</formula>
    </cfRule>
  </conditionalFormatting>
  <conditionalFormatting sqref="X47">
    <cfRule type="cellIs" dxfId="5275" priority="197" operator="lessThan">
      <formula>$C$4</formula>
    </cfRule>
  </conditionalFormatting>
  <conditionalFormatting sqref="X48">
    <cfRule type="cellIs" dxfId="5274" priority="198" operator="lessThan">
      <formula>$C$4</formula>
    </cfRule>
  </conditionalFormatting>
  <conditionalFormatting sqref="X49">
    <cfRule type="cellIs" dxfId="5273" priority="199" operator="lessThan">
      <formula>$C$4</formula>
    </cfRule>
  </conditionalFormatting>
  <conditionalFormatting sqref="X50">
    <cfRule type="cellIs" dxfId="5272" priority="200" operator="lessThan">
      <formula>$C$4</formula>
    </cfRule>
  </conditionalFormatting>
  <conditionalFormatting sqref="Y11">
    <cfRule type="cellIs" dxfId="5271" priority="201" operator="lessThan">
      <formula>$C$4</formula>
    </cfRule>
  </conditionalFormatting>
  <conditionalFormatting sqref="Y12">
    <cfRule type="cellIs" dxfId="5270" priority="202" operator="lessThan">
      <formula>$C$4</formula>
    </cfRule>
  </conditionalFormatting>
  <conditionalFormatting sqref="Y13">
    <cfRule type="cellIs" dxfId="5269" priority="203" operator="lessThan">
      <formula>$C$4</formula>
    </cfRule>
  </conditionalFormatting>
  <conditionalFormatting sqref="Y14">
    <cfRule type="cellIs" dxfId="5268" priority="204" operator="lessThan">
      <formula>$C$4</formula>
    </cfRule>
  </conditionalFormatting>
  <conditionalFormatting sqref="Y15">
    <cfRule type="cellIs" dxfId="5267" priority="205" operator="lessThan">
      <formula>$C$4</formula>
    </cfRule>
  </conditionalFormatting>
  <conditionalFormatting sqref="Y16">
    <cfRule type="cellIs" dxfId="5266" priority="206" operator="lessThan">
      <formula>$C$4</formula>
    </cfRule>
  </conditionalFormatting>
  <conditionalFormatting sqref="Y17">
    <cfRule type="cellIs" dxfId="5265" priority="207" operator="lessThan">
      <formula>$C$4</formula>
    </cfRule>
  </conditionalFormatting>
  <conditionalFormatting sqref="Y18">
    <cfRule type="cellIs" dxfId="5264" priority="208" operator="lessThan">
      <formula>$C$4</formula>
    </cfRule>
  </conditionalFormatting>
  <conditionalFormatting sqref="Y19">
    <cfRule type="cellIs" dxfId="5263" priority="209" operator="lessThan">
      <formula>$C$4</formula>
    </cfRule>
  </conditionalFormatting>
  <conditionalFormatting sqref="Y20">
    <cfRule type="cellIs" dxfId="5262" priority="210" operator="lessThan">
      <formula>$C$4</formula>
    </cfRule>
  </conditionalFormatting>
  <conditionalFormatting sqref="Y21">
    <cfRule type="cellIs" dxfId="5261" priority="211" operator="lessThan">
      <formula>$C$4</formula>
    </cfRule>
  </conditionalFormatting>
  <conditionalFormatting sqref="Y22">
    <cfRule type="cellIs" dxfId="5260" priority="212" operator="lessThan">
      <formula>$C$4</formula>
    </cfRule>
  </conditionalFormatting>
  <conditionalFormatting sqref="Y23">
    <cfRule type="cellIs" dxfId="5259" priority="213" operator="lessThan">
      <formula>$C$4</formula>
    </cfRule>
  </conditionalFormatting>
  <conditionalFormatting sqref="Y24">
    <cfRule type="cellIs" dxfId="5258" priority="214" operator="lessThan">
      <formula>$C$4</formula>
    </cfRule>
  </conditionalFormatting>
  <conditionalFormatting sqref="Y25">
    <cfRule type="cellIs" dxfId="5257" priority="215" operator="lessThan">
      <formula>$C$4</formula>
    </cfRule>
  </conditionalFormatting>
  <conditionalFormatting sqref="Y26">
    <cfRule type="cellIs" dxfId="5256" priority="216" operator="lessThan">
      <formula>$C$4</formula>
    </cfRule>
  </conditionalFormatting>
  <conditionalFormatting sqref="Y27">
    <cfRule type="cellIs" dxfId="5255" priority="217" operator="lessThan">
      <formula>$C$4</formula>
    </cfRule>
  </conditionalFormatting>
  <conditionalFormatting sqref="Y28">
    <cfRule type="cellIs" dxfId="5254" priority="218" operator="lessThan">
      <formula>$C$4</formula>
    </cfRule>
  </conditionalFormatting>
  <conditionalFormatting sqref="Y29">
    <cfRule type="cellIs" dxfId="5253" priority="219" operator="lessThan">
      <formula>$C$4</formula>
    </cfRule>
  </conditionalFormatting>
  <conditionalFormatting sqref="Y30">
    <cfRule type="cellIs" dxfId="5252" priority="220" operator="lessThan">
      <formula>$C$4</formula>
    </cfRule>
  </conditionalFormatting>
  <conditionalFormatting sqref="Y31">
    <cfRule type="cellIs" dxfId="5251" priority="221" operator="lessThan">
      <formula>$C$4</formula>
    </cfRule>
  </conditionalFormatting>
  <conditionalFormatting sqref="Y32">
    <cfRule type="cellIs" dxfId="5250" priority="222" operator="lessThan">
      <formula>$C$4</formula>
    </cfRule>
  </conditionalFormatting>
  <conditionalFormatting sqref="Y33">
    <cfRule type="cellIs" dxfId="5249" priority="223" operator="lessThan">
      <formula>$C$4</formula>
    </cfRule>
  </conditionalFormatting>
  <conditionalFormatting sqref="Y34">
    <cfRule type="cellIs" dxfId="5248" priority="224" operator="lessThan">
      <formula>$C$4</formula>
    </cfRule>
  </conditionalFormatting>
  <conditionalFormatting sqref="Y35">
    <cfRule type="cellIs" dxfId="5247" priority="225" operator="lessThan">
      <formula>$C$4</formula>
    </cfRule>
  </conditionalFormatting>
  <conditionalFormatting sqref="Y36">
    <cfRule type="cellIs" dxfId="5246" priority="226" operator="lessThan">
      <formula>$C$4</formula>
    </cfRule>
  </conditionalFormatting>
  <conditionalFormatting sqref="Y37">
    <cfRule type="cellIs" dxfId="5245" priority="227" operator="lessThan">
      <formula>$C$4</formula>
    </cfRule>
  </conditionalFormatting>
  <conditionalFormatting sqref="Y38">
    <cfRule type="cellIs" dxfId="5244" priority="228" operator="lessThan">
      <formula>$C$4</formula>
    </cfRule>
  </conditionalFormatting>
  <conditionalFormatting sqref="Y39">
    <cfRule type="cellIs" dxfId="5243" priority="229" operator="lessThan">
      <formula>$C$4</formula>
    </cfRule>
  </conditionalFormatting>
  <conditionalFormatting sqref="Y40">
    <cfRule type="cellIs" dxfId="5242" priority="230" operator="lessThan">
      <formula>$C$4</formula>
    </cfRule>
  </conditionalFormatting>
  <conditionalFormatting sqref="Y41">
    <cfRule type="cellIs" dxfId="5241" priority="231" operator="lessThan">
      <formula>$C$4</formula>
    </cfRule>
  </conditionalFormatting>
  <conditionalFormatting sqref="Y42">
    <cfRule type="cellIs" dxfId="5240" priority="232" operator="lessThan">
      <formula>$C$4</formula>
    </cfRule>
  </conditionalFormatting>
  <conditionalFormatting sqref="Y43">
    <cfRule type="cellIs" dxfId="5239" priority="233" operator="lessThan">
      <formula>$C$4</formula>
    </cfRule>
  </conditionalFormatting>
  <conditionalFormatting sqref="Y44">
    <cfRule type="cellIs" dxfId="5238" priority="234" operator="lessThan">
      <formula>$C$4</formula>
    </cfRule>
  </conditionalFormatting>
  <conditionalFormatting sqref="Y45">
    <cfRule type="cellIs" dxfId="5237" priority="235" operator="lessThan">
      <formula>$C$4</formula>
    </cfRule>
  </conditionalFormatting>
  <conditionalFormatting sqref="Y46">
    <cfRule type="cellIs" dxfId="5236" priority="236" operator="lessThan">
      <formula>$C$4</formula>
    </cfRule>
  </conditionalFormatting>
  <conditionalFormatting sqref="Y47">
    <cfRule type="cellIs" dxfId="5235" priority="237" operator="lessThan">
      <formula>$C$4</formula>
    </cfRule>
  </conditionalFormatting>
  <conditionalFormatting sqref="Y48">
    <cfRule type="cellIs" dxfId="5234" priority="238" operator="lessThan">
      <formula>$C$4</formula>
    </cfRule>
  </conditionalFormatting>
  <conditionalFormatting sqref="Y49">
    <cfRule type="cellIs" dxfId="5233" priority="239" operator="lessThan">
      <formula>$C$4</formula>
    </cfRule>
  </conditionalFormatting>
  <conditionalFormatting sqref="Y50">
    <cfRule type="cellIs" dxfId="5232" priority="240" operator="lessThan">
      <formula>$C$4</formula>
    </cfRule>
  </conditionalFormatting>
  <conditionalFormatting sqref="Z11">
    <cfRule type="cellIs" dxfId="5231" priority="241" operator="lessThan">
      <formula>$C$4</formula>
    </cfRule>
  </conditionalFormatting>
  <conditionalFormatting sqref="Z12">
    <cfRule type="cellIs" dxfId="5230" priority="242" operator="lessThan">
      <formula>$C$4</formula>
    </cfRule>
  </conditionalFormatting>
  <conditionalFormatting sqref="Z13">
    <cfRule type="cellIs" dxfId="5229" priority="243" operator="lessThan">
      <formula>$C$4</formula>
    </cfRule>
  </conditionalFormatting>
  <conditionalFormatting sqref="Z14">
    <cfRule type="cellIs" dxfId="5228" priority="244" operator="lessThan">
      <formula>$C$4</formula>
    </cfRule>
  </conditionalFormatting>
  <conditionalFormatting sqref="Z15">
    <cfRule type="cellIs" dxfId="5227" priority="245" operator="lessThan">
      <formula>$C$4</formula>
    </cfRule>
  </conditionalFormatting>
  <conditionalFormatting sqref="Z16">
    <cfRule type="cellIs" dxfId="5226" priority="246" operator="lessThan">
      <formula>$C$4</formula>
    </cfRule>
  </conditionalFormatting>
  <conditionalFormatting sqref="Z17">
    <cfRule type="cellIs" dxfId="5225" priority="247" operator="lessThan">
      <formula>$C$4</formula>
    </cfRule>
  </conditionalFormatting>
  <conditionalFormatting sqref="Z18">
    <cfRule type="cellIs" dxfId="5224" priority="248" operator="lessThan">
      <formula>$C$4</formula>
    </cfRule>
  </conditionalFormatting>
  <conditionalFormatting sqref="Z19">
    <cfRule type="cellIs" dxfId="5223" priority="249" operator="lessThan">
      <formula>$C$4</formula>
    </cfRule>
  </conditionalFormatting>
  <conditionalFormatting sqref="Z20">
    <cfRule type="cellIs" dxfId="5222" priority="250" operator="lessThan">
      <formula>$C$4</formula>
    </cfRule>
  </conditionalFormatting>
  <conditionalFormatting sqref="Z21">
    <cfRule type="cellIs" dxfId="5221" priority="251" operator="lessThan">
      <formula>$C$4</formula>
    </cfRule>
  </conditionalFormatting>
  <conditionalFormatting sqref="Z22">
    <cfRule type="cellIs" dxfId="5220" priority="252" operator="lessThan">
      <formula>$C$4</formula>
    </cfRule>
  </conditionalFormatting>
  <conditionalFormatting sqref="Z23">
    <cfRule type="cellIs" dxfId="5219" priority="253" operator="lessThan">
      <formula>$C$4</formula>
    </cfRule>
  </conditionalFormatting>
  <conditionalFormatting sqref="Z24">
    <cfRule type="cellIs" dxfId="5218" priority="254" operator="lessThan">
      <formula>$C$4</formula>
    </cfRule>
  </conditionalFormatting>
  <conditionalFormatting sqref="Z25">
    <cfRule type="cellIs" dxfId="5217" priority="255" operator="lessThan">
      <formula>$C$4</formula>
    </cfRule>
  </conditionalFormatting>
  <conditionalFormatting sqref="Z26">
    <cfRule type="cellIs" dxfId="5216" priority="256" operator="lessThan">
      <formula>$C$4</formula>
    </cfRule>
  </conditionalFormatting>
  <conditionalFormatting sqref="Z27">
    <cfRule type="cellIs" dxfId="5215" priority="257" operator="lessThan">
      <formula>$C$4</formula>
    </cfRule>
  </conditionalFormatting>
  <conditionalFormatting sqref="Z28">
    <cfRule type="cellIs" dxfId="5214" priority="258" operator="lessThan">
      <formula>$C$4</formula>
    </cfRule>
  </conditionalFormatting>
  <conditionalFormatting sqref="Z29">
    <cfRule type="cellIs" dxfId="5213" priority="259" operator="lessThan">
      <formula>$C$4</formula>
    </cfRule>
  </conditionalFormatting>
  <conditionalFormatting sqref="Z30">
    <cfRule type="cellIs" dxfId="5212" priority="260" operator="lessThan">
      <formula>$C$4</formula>
    </cfRule>
  </conditionalFormatting>
  <conditionalFormatting sqref="Z31">
    <cfRule type="cellIs" dxfId="5211" priority="261" operator="lessThan">
      <formula>$C$4</formula>
    </cfRule>
  </conditionalFormatting>
  <conditionalFormatting sqref="Z32">
    <cfRule type="cellIs" dxfId="5210" priority="262" operator="lessThan">
      <formula>$C$4</formula>
    </cfRule>
  </conditionalFormatting>
  <conditionalFormatting sqref="Z33">
    <cfRule type="cellIs" dxfId="5209" priority="263" operator="lessThan">
      <formula>$C$4</formula>
    </cfRule>
  </conditionalFormatting>
  <conditionalFormatting sqref="Z34">
    <cfRule type="cellIs" dxfId="5208" priority="264" operator="lessThan">
      <formula>$C$4</formula>
    </cfRule>
  </conditionalFormatting>
  <conditionalFormatting sqref="Z35">
    <cfRule type="cellIs" dxfId="5207" priority="265" operator="lessThan">
      <formula>$C$4</formula>
    </cfRule>
  </conditionalFormatting>
  <conditionalFormatting sqref="Z36">
    <cfRule type="cellIs" dxfId="5206" priority="266" operator="lessThan">
      <formula>$C$4</formula>
    </cfRule>
  </conditionalFormatting>
  <conditionalFormatting sqref="Z37">
    <cfRule type="cellIs" dxfId="5205" priority="267" operator="lessThan">
      <formula>$C$4</formula>
    </cfRule>
  </conditionalFormatting>
  <conditionalFormatting sqref="Z38">
    <cfRule type="cellIs" dxfId="5204" priority="268" operator="lessThan">
      <formula>$C$4</formula>
    </cfRule>
  </conditionalFormatting>
  <conditionalFormatting sqref="Z39">
    <cfRule type="cellIs" dxfId="5203" priority="269" operator="lessThan">
      <formula>$C$4</formula>
    </cfRule>
  </conditionalFormatting>
  <conditionalFormatting sqref="Z40">
    <cfRule type="cellIs" dxfId="5202" priority="270" operator="lessThan">
      <formula>$C$4</formula>
    </cfRule>
  </conditionalFormatting>
  <conditionalFormatting sqref="Z41">
    <cfRule type="cellIs" dxfId="5201" priority="271" operator="lessThan">
      <formula>$C$4</formula>
    </cfRule>
  </conditionalFormatting>
  <conditionalFormatting sqref="Z42">
    <cfRule type="cellIs" dxfId="5200" priority="272" operator="lessThan">
      <formula>$C$4</formula>
    </cfRule>
  </conditionalFormatting>
  <conditionalFormatting sqref="Z43">
    <cfRule type="cellIs" dxfId="5199" priority="273" operator="lessThan">
      <formula>$C$4</formula>
    </cfRule>
  </conditionalFormatting>
  <conditionalFormatting sqref="Z44">
    <cfRule type="cellIs" dxfId="5198" priority="274" operator="lessThan">
      <formula>$C$4</formula>
    </cfRule>
  </conditionalFormatting>
  <conditionalFormatting sqref="Z45">
    <cfRule type="cellIs" dxfId="5197" priority="275" operator="lessThan">
      <formula>$C$4</formula>
    </cfRule>
  </conditionalFormatting>
  <conditionalFormatting sqref="Z46">
    <cfRule type="cellIs" dxfId="5196" priority="276" operator="lessThan">
      <formula>$C$4</formula>
    </cfRule>
  </conditionalFormatting>
  <conditionalFormatting sqref="Z47">
    <cfRule type="cellIs" dxfId="5195" priority="277" operator="lessThan">
      <formula>$C$4</formula>
    </cfRule>
  </conditionalFormatting>
  <conditionalFormatting sqref="Z48">
    <cfRule type="cellIs" dxfId="5194" priority="278" operator="lessThan">
      <formula>$C$4</formula>
    </cfRule>
  </conditionalFormatting>
  <conditionalFormatting sqref="Z49">
    <cfRule type="cellIs" dxfId="5193" priority="279" operator="lessThan">
      <formula>$C$4</formula>
    </cfRule>
  </conditionalFormatting>
  <conditionalFormatting sqref="Z50">
    <cfRule type="cellIs" dxfId="5192" priority="280" operator="lessThan">
      <formula>$C$4</formula>
    </cfRule>
  </conditionalFormatting>
  <conditionalFormatting sqref="AA11">
    <cfRule type="cellIs" dxfId="5191" priority="281" operator="lessThan">
      <formula>$C$4</formula>
    </cfRule>
  </conditionalFormatting>
  <conditionalFormatting sqref="AA12">
    <cfRule type="cellIs" dxfId="5190" priority="282" operator="lessThan">
      <formula>$C$4</formula>
    </cfRule>
  </conditionalFormatting>
  <conditionalFormatting sqref="AA13">
    <cfRule type="cellIs" dxfId="5189" priority="283" operator="lessThan">
      <formula>$C$4</formula>
    </cfRule>
  </conditionalFormatting>
  <conditionalFormatting sqref="AA14">
    <cfRule type="cellIs" dxfId="5188" priority="284" operator="lessThan">
      <formula>$C$4</formula>
    </cfRule>
  </conditionalFormatting>
  <conditionalFormatting sqref="AA15">
    <cfRule type="cellIs" dxfId="5187" priority="285" operator="lessThan">
      <formula>$C$4</formula>
    </cfRule>
  </conditionalFormatting>
  <conditionalFormatting sqref="AA16">
    <cfRule type="cellIs" dxfId="5186" priority="286" operator="lessThan">
      <formula>$C$4</formula>
    </cfRule>
  </conditionalFormatting>
  <conditionalFormatting sqref="AA17">
    <cfRule type="cellIs" dxfId="5185" priority="287" operator="lessThan">
      <formula>$C$4</formula>
    </cfRule>
  </conditionalFormatting>
  <conditionalFormatting sqref="AA18">
    <cfRule type="cellIs" dxfId="5184" priority="288" operator="lessThan">
      <formula>$C$4</formula>
    </cfRule>
  </conditionalFormatting>
  <conditionalFormatting sqref="AA19">
    <cfRule type="cellIs" dxfId="5183" priority="289" operator="lessThan">
      <formula>$C$4</formula>
    </cfRule>
  </conditionalFormatting>
  <conditionalFormatting sqref="AA20">
    <cfRule type="cellIs" dxfId="5182" priority="290" operator="lessThan">
      <formula>$C$4</formula>
    </cfRule>
  </conditionalFormatting>
  <conditionalFormatting sqref="AA21">
    <cfRule type="cellIs" dxfId="5181" priority="291" operator="lessThan">
      <formula>$C$4</formula>
    </cfRule>
  </conditionalFormatting>
  <conditionalFormatting sqref="AA22">
    <cfRule type="cellIs" dxfId="5180" priority="292" operator="lessThan">
      <formula>$C$4</formula>
    </cfRule>
  </conditionalFormatting>
  <conditionalFormatting sqref="AA23">
    <cfRule type="cellIs" dxfId="5179" priority="293" operator="lessThan">
      <formula>$C$4</formula>
    </cfRule>
  </conditionalFormatting>
  <conditionalFormatting sqref="AA24">
    <cfRule type="cellIs" dxfId="5178" priority="294" operator="lessThan">
      <formula>$C$4</formula>
    </cfRule>
  </conditionalFormatting>
  <conditionalFormatting sqref="AA25">
    <cfRule type="cellIs" dxfId="5177" priority="295" operator="lessThan">
      <formula>$C$4</formula>
    </cfRule>
  </conditionalFormatting>
  <conditionalFormatting sqref="AA26">
    <cfRule type="cellIs" dxfId="5176" priority="296" operator="lessThan">
      <formula>$C$4</formula>
    </cfRule>
  </conditionalFormatting>
  <conditionalFormatting sqref="AA27">
    <cfRule type="cellIs" dxfId="5175" priority="297" operator="lessThan">
      <formula>$C$4</formula>
    </cfRule>
  </conditionalFormatting>
  <conditionalFormatting sqref="AA28">
    <cfRule type="cellIs" dxfId="5174" priority="298" operator="lessThan">
      <formula>$C$4</formula>
    </cfRule>
  </conditionalFormatting>
  <conditionalFormatting sqref="AA29">
    <cfRule type="cellIs" dxfId="5173" priority="299" operator="lessThan">
      <formula>$C$4</formula>
    </cfRule>
  </conditionalFormatting>
  <conditionalFormatting sqref="AA30">
    <cfRule type="cellIs" dxfId="5172" priority="300" operator="lessThan">
      <formula>$C$4</formula>
    </cfRule>
  </conditionalFormatting>
  <conditionalFormatting sqref="AA31">
    <cfRule type="cellIs" dxfId="5171" priority="301" operator="lessThan">
      <formula>$C$4</formula>
    </cfRule>
  </conditionalFormatting>
  <conditionalFormatting sqref="AA32">
    <cfRule type="cellIs" dxfId="5170" priority="302" operator="lessThan">
      <formula>$C$4</formula>
    </cfRule>
  </conditionalFormatting>
  <conditionalFormatting sqref="AA33">
    <cfRule type="cellIs" dxfId="5169" priority="303" operator="lessThan">
      <formula>$C$4</formula>
    </cfRule>
  </conditionalFormatting>
  <conditionalFormatting sqref="AA34">
    <cfRule type="cellIs" dxfId="5168" priority="304" operator="lessThan">
      <formula>$C$4</formula>
    </cfRule>
  </conditionalFormatting>
  <conditionalFormatting sqref="AA35">
    <cfRule type="cellIs" dxfId="5167" priority="305" operator="lessThan">
      <formula>$C$4</formula>
    </cfRule>
  </conditionalFormatting>
  <conditionalFormatting sqref="AA36">
    <cfRule type="cellIs" dxfId="5166" priority="306" operator="lessThan">
      <formula>$C$4</formula>
    </cfRule>
  </conditionalFormatting>
  <conditionalFormatting sqref="AA37">
    <cfRule type="cellIs" dxfId="5165" priority="307" operator="lessThan">
      <formula>$C$4</formula>
    </cfRule>
  </conditionalFormatting>
  <conditionalFormatting sqref="AA38">
    <cfRule type="cellIs" dxfId="5164" priority="308" operator="lessThan">
      <formula>$C$4</formula>
    </cfRule>
  </conditionalFormatting>
  <conditionalFormatting sqref="AA39">
    <cfRule type="cellIs" dxfId="5163" priority="309" operator="lessThan">
      <formula>$C$4</formula>
    </cfRule>
  </conditionalFormatting>
  <conditionalFormatting sqref="AA40">
    <cfRule type="cellIs" dxfId="5162" priority="310" operator="lessThan">
      <formula>$C$4</formula>
    </cfRule>
  </conditionalFormatting>
  <conditionalFormatting sqref="AA41">
    <cfRule type="cellIs" dxfId="5161" priority="311" operator="lessThan">
      <formula>$C$4</formula>
    </cfRule>
  </conditionalFormatting>
  <conditionalFormatting sqref="AA42">
    <cfRule type="cellIs" dxfId="5160" priority="312" operator="lessThan">
      <formula>$C$4</formula>
    </cfRule>
  </conditionalFormatting>
  <conditionalFormatting sqref="AA43">
    <cfRule type="cellIs" dxfId="5159" priority="313" operator="lessThan">
      <formula>$C$4</formula>
    </cfRule>
  </conditionalFormatting>
  <conditionalFormatting sqref="AA44">
    <cfRule type="cellIs" dxfId="5158" priority="314" operator="lessThan">
      <formula>$C$4</formula>
    </cfRule>
  </conditionalFormatting>
  <conditionalFormatting sqref="AA45">
    <cfRule type="cellIs" dxfId="5157" priority="315" operator="lessThan">
      <formula>$C$4</formula>
    </cfRule>
  </conditionalFormatting>
  <conditionalFormatting sqref="AA46">
    <cfRule type="cellIs" dxfId="5156" priority="316" operator="lessThan">
      <formula>$C$4</formula>
    </cfRule>
  </conditionalFormatting>
  <conditionalFormatting sqref="AA47">
    <cfRule type="cellIs" dxfId="5155" priority="317" operator="lessThan">
      <formula>$C$4</formula>
    </cfRule>
  </conditionalFormatting>
  <conditionalFormatting sqref="AA48">
    <cfRule type="cellIs" dxfId="5154" priority="318" operator="lessThan">
      <formula>$C$4</formula>
    </cfRule>
  </conditionalFormatting>
  <conditionalFormatting sqref="AA49">
    <cfRule type="cellIs" dxfId="5153" priority="319" operator="lessThan">
      <formula>$C$4</formula>
    </cfRule>
  </conditionalFormatting>
  <conditionalFormatting sqref="AA50">
    <cfRule type="cellIs" dxfId="5152" priority="320" operator="lessThan">
      <formula>$C$4</formula>
    </cfRule>
  </conditionalFormatting>
  <conditionalFormatting sqref="AB11">
    <cfRule type="cellIs" dxfId="5151" priority="321" operator="lessThan">
      <formula>$C$4</formula>
    </cfRule>
  </conditionalFormatting>
  <conditionalFormatting sqref="AB12">
    <cfRule type="cellIs" dxfId="5150" priority="322" operator="lessThan">
      <formula>$C$4</formula>
    </cfRule>
  </conditionalFormatting>
  <conditionalFormatting sqref="AB13">
    <cfRule type="cellIs" dxfId="5149" priority="323" operator="lessThan">
      <formula>$C$4</formula>
    </cfRule>
  </conditionalFormatting>
  <conditionalFormatting sqref="AB14">
    <cfRule type="cellIs" dxfId="5148" priority="324" operator="lessThan">
      <formula>$C$4</formula>
    </cfRule>
  </conditionalFormatting>
  <conditionalFormatting sqref="AB15">
    <cfRule type="cellIs" dxfId="5147" priority="325" operator="lessThan">
      <formula>$C$4</formula>
    </cfRule>
  </conditionalFormatting>
  <conditionalFormatting sqref="AB16">
    <cfRule type="cellIs" dxfId="5146" priority="326" operator="lessThan">
      <formula>$C$4</formula>
    </cfRule>
  </conditionalFormatting>
  <conditionalFormatting sqref="AB17">
    <cfRule type="cellIs" dxfId="5145" priority="327" operator="lessThan">
      <formula>$C$4</formula>
    </cfRule>
  </conditionalFormatting>
  <conditionalFormatting sqref="AB18">
    <cfRule type="cellIs" dxfId="5144" priority="328" operator="lessThan">
      <formula>$C$4</formula>
    </cfRule>
  </conditionalFormatting>
  <conditionalFormatting sqref="AB19">
    <cfRule type="cellIs" dxfId="5143" priority="329" operator="lessThan">
      <formula>$C$4</formula>
    </cfRule>
  </conditionalFormatting>
  <conditionalFormatting sqref="AB20">
    <cfRule type="cellIs" dxfId="5142" priority="330" operator="lessThan">
      <formula>$C$4</formula>
    </cfRule>
  </conditionalFormatting>
  <conditionalFormatting sqref="AB21">
    <cfRule type="cellIs" dxfId="5141" priority="331" operator="lessThan">
      <formula>$C$4</formula>
    </cfRule>
  </conditionalFormatting>
  <conditionalFormatting sqref="AB22">
    <cfRule type="cellIs" dxfId="5140" priority="332" operator="lessThan">
      <formula>$C$4</formula>
    </cfRule>
  </conditionalFormatting>
  <conditionalFormatting sqref="AB23">
    <cfRule type="cellIs" dxfId="5139" priority="333" operator="lessThan">
      <formula>$C$4</formula>
    </cfRule>
  </conditionalFormatting>
  <conditionalFormatting sqref="AB24">
    <cfRule type="cellIs" dxfId="5138" priority="334" operator="lessThan">
      <formula>$C$4</formula>
    </cfRule>
  </conditionalFormatting>
  <conditionalFormatting sqref="AB25">
    <cfRule type="cellIs" dxfId="5137" priority="335" operator="lessThan">
      <formula>$C$4</formula>
    </cfRule>
  </conditionalFormatting>
  <conditionalFormatting sqref="AB26">
    <cfRule type="cellIs" dxfId="5136" priority="336" operator="lessThan">
      <formula>$C$4</formula>
    </cfRule>
  </conditionalFormatting>
  <conditionalFormatting sqref="AB27">
    <cfRule type="cellIs" dxfId="5135" priority="337" operator="lessThan">
      <formula>$C$4</formula>
    </cfRule>
  </conditionalFormatting>
  <conditionalFormatting sqref="AB28">
    <cfRule type="cellIs" dxfId="5134" priority="338" operator="lessThan">
      <formula>$C$4</formula>
    </cfRule>
  </conditionalFormatting>
  <conditionalFormatting sqref="AB29">
    <cfRule type="cellIs" dxfId="5133" priority="339" operator="lessThan">
      <formula>$C$4</formula>
    </cfRule>
  </conditionalFormatting>
  <conditionalFormatting sqref="AB30">
    <cfRule type="cellIs" dxfId="5132" priority="340" operator="lessThan">
      <formula>$C$4</formula>
    </cfRule>
  </conditionalFormatting>
  <conditionalFormatting sqref="AB31">
    <cfRule type="cellIs" dxfId="5131" priority="341" operator="lessThan">
      <formula>$C$4</formula>
    </cfRule>
  </conditionalFormatting>
  <conditionalFormatting sqref="AB32">
    <cfRule type="cellIs" dxfId="5130" priority="342" operator="lessThan">
      <formula>$C$4</formula>
    </cfRule>
  </conditionalFormatting>
  <conditionalFormatting sqref="AB33">
    <cfRule type="cellIs" dxfId="5129" priority="343" operator="lessThan">
      <formula>$C$4</formula>
    </cfRule>
  </conditionalFormatting>
  <conditionalFormatting sqref="AB34">
    <cfRule type="cellIs" dxfId="5128" priority="344" operator="lessThan">
      <formula>$C$4</formula>
    </cfRule>
  </conditionalFormatting>
  <conditionalFormatting sqref="AB35">
    <cfRule type="cellIs" dxfId="5127" priority="345" operator="lessThan">
      <formula>$C$4</formula>
    </cfRule>
  </conditionalFormatting>
  <conditionalFormatting sqref="AB36">
    <cfRule type="cellIs" dxfId="5126" priority="346" operator="lessThan">
      <formula>$C$4</formula>
    </cfRule>
  </conditionalFormatting>
  <conditionalFormatting sqref="AB37">
    <cfRule type="cellIs" dxfId="5125" priority="347" operator="lessThan">
      <formula>$C$4</formula>
    </cfRule>
  </conditionalFormatting>
  <conditionalFormatting sqref="AB38">
    <cfRule type="cellIs" dxfId="5124" priority="348" operator="lessThan">
      <formula>$C$4</formula>
    </cfRule>
  </conditionalFormatting>
  <conditionalFormatting sqref="AB39">
    <cfRule type="cellIs" dxfId="5123" priority="349" operator="lessThan">
      <formula>$C$4</formula>
    </cfRule>
  </conditionalFormatting>
  <conditionalFormatting sqref="AB40">
    <cfRule type="cellIs" dxfId="5122" priority="350" operator="lessThan">
      <formula>$C$4</formula>
    </cfRule>
  </conditionalFormatting>
  <conditionalFormatting sqref="AB41">
    <cfRule type="cellIs" dxfId="5121" priority="351" operator="lessThan">
      <formula>$C$4</formula>
    </cfRule>
  </conditionalFormatting>
  <conditionalFormatting sqref="AB42">
    <cfRule type="cellIs" dxfId="5120" priority="352" operator="lessThan">
      <formula>$C$4</formula>
    </cfRule>
  </conditionalFormatting>
  <conditionalFormatting sqref="AB43">
    <cfRule type="cellIs" dxfId="5119" priority="353" operator="lessThan">
      <formula>$C$4</formula>
    </cfRule>
  </conditionalFormatting>
  <conditionalFormatting sqref="AB44">
    <cfRule type="cellIs" dxfId="5118" priority="354" operator="lessThan">
      <formula>$C$4</formula>
    </cfRule>
  </conditionalFormatting>
  <conditionalFormatting sqref="AB45">
    <cfRule type="cellIs" dxfId="5117" priority="355" operator="lessThan">
      <formula>$C$4</formula>
    </cfRule>
  </conditionalFormatting>
  <conditionalFormatting sqref="AB46">
    <cfRule type="cellIs" dxfId="5116" priority="356" operator="lessThan">
      <formula>$C$4</formula>
    </cfRule>
  </conditionalFormatting>
  <conditionalFormatting sqref="AB47">
    <cfRule type="cellIs" dxfId="5115" priority="357" operator="lessThan">
      <formula>$C$4</formula>
    </cfRule>
  </conditionalFormatting>
  <conditionalFormatting sqref="AB48">
    <cfRule type="cellIs" dxfId="5114" priority="358" operator="lessThan">
      <formula>$C$4</formula>
    </cfRule>
  </conditionalFormatting>
  <conditionalFormatting sqref="AB49">
    <cfRule type="cellIs" dxfId="5113" priority="359" operator="lessThan">
      <formula>$C$4</formula>
    </cfRule>
  </conditionalFormatting>
  <conditionalFormatting sqref="AB50">
    <cfRule type="cellIs" dxfId="5112" priority="360" operator="lessThan">
      <formula>$C$4</formula>
    </cfRule>
  </conditionalFormatting>
  <conditionalFormatting sqref="AC11">
    <cfRule type="cellIs" dxfId="5111" priority="361" operator="lessThan">
      <formula>$C$4</formula>
    </cfRule>
  </conditionalFormatting>
  <conditionalFormatting sqref="AC12">
    <cfRule type="cellIs" dxfId="5110" priority="362" operator="lessThan">
      <formula>$C$4</formula>
    </cfRule>
  </conditionalFormatting>
  <conditionalFormatting sqref="AC13">
    <cfRule type="cellIs" dxfId="5109" priority="363" operator="lessThan">
      <formula>$C$4</formula>
    </cfRule>
  </conditionalFormatting>
  <conditionalFormatting sqref="AC14">
    <cfRule type="cellIs" dxfId="5108" priority="364" operator="lessThan">
      <formula>$C$4</formula>
    </cfRule>
  </conditionalFormatting>
  <conditionalFormatting sqref="AC15">
    <cfRule type="cellIs" dxfId="5107" priority="365" operator="lessThan">
      <formula>$C$4</formula>
    </cfRule>
  </conditionalFormatting>
  <conditionalFormatting sqref="AC16">
    <cfRule type="cellIs" dxfId="5106" priority="366" operator="lessThan">
      <formula>$C$4</formula>
    </cfRule>
  </conditionalFormatting>
  <conditionalFormatting sqref="AC17">
    <cfRule type="cellIs" dxfId="5105" priority="367" operator="lessThan">
      <formula>$C$4</formula>
    </cfRule>
  </conditionalFormatting>
  <conditionalFormatting sqref="AC18">
    <cfRule type="cellIs" dxfId="5104" priority="368" operator="lessThan">
      <formula>$C$4</formula>
    </cfRule>
  </conditionalFormatting>
  <conditionalFormatting sqref="AC19">
    <cfRule type="cellIs" dxfId="5103" priority="369" operator="lessThan">
      <formula>$C$4</formula>
    </cfRule>
  </conditionalFormatting>
  <conditionalFormatting sqref="AC20">
    <cfRule type="cellIs" dxfId="5102" priority="370" operator="lessThan">
      <formula>$C$4</formula>
    </cfRule>
  </conditionalFormatting>
  <conditionalFormatting sqref="AC21">
    <cfRule type="cellIs" dxfId="5101" priority="371" operator="lessThan">
      <formula>$C$4</formula>
    </cfRule>
  </conditionalFormatting>
  <conditionalFormatting sqref="AC22">
    <cfRule type="cellIs" dxfId="5100" priority="372" operator="lessThan">
      <formula>$C$4</formula>
    </cfRule>
  </conditionalFormatting>
  <conditionalFormatting sqref="AC23">
    <cfRule type="cellIs" dxfId="5099" priority="373" operator="lessThan">
      <formula>$C$4</formula>
    </cfRule>
  </conditionalFormatting>
  <conditionalFormatting sqref="AC24">
    <cfRule type="cellIs" dxfId="5098" priority="374" operator="lessThan">
      <formula>$C$4</formula>
    </cfRule>
  </conditionalFormatting>
  <conditionalFormatting sqref="AC25">
    <cfRule type="cellIs" dxfId="5097" priority="375" operator="lessThan">
      <formula>$C$4</formula>
    </cfRule>
  </conditionalFormatting>
  <conditionalFormatting sqref="AC26">
    <cfRule type="cellIs" dxfId="5096" priority="376" operator="lessThan">
      <formula>$C$4</formula>
    </cfRule>
  </conditionalFormatting>
  <conditionalFormatting sqref="AC27">
    <cfRule type="cellIs" dxfId="5095" priority="377" operator="lessThan">
      <formula>$C$4</formula>
    </cfRule>
  </conditionalFormatting>
  <conditionalFormatting sqref="AC28">
    <cfRule type="cellIs" dxfId="5094" priority="378" operator="lessThan">
      <formula>$C$4</formula>
    </cfRule>
  </conditionalFormatting>
  <conditionalFormatting sqref="AC29">
    <cfRule type="cellIs" dxfId="5093" priority="379" operator="lessThan">
      <formula>$C$4</formula>
    </cfRule>
  </conditionalFormatting>
  <conditionalFormatting sqref="AC30">
    <cfRule type="cellIs" dxfId="5092" priority="380" operator="lessThan">
      <formula>$C$4</formula>
    </cfRule>
  </conditionalFormatting>
  <conditionalFormatting sqref="AC31">
    <cfRule type="cellIs" dxfId="5091" priority="381" operator="lessThan">
      <formula>$C$4</formula>
    </cfRule>
  </conditionalFormatting>
  <conditionalFormatting sqref="AC32">
    <cfRule type="cellIs" dxfId="5090" priority="382" operator="lessThan">
      <formula>$C$4</formula>
    </cfRule>
  </conditionalFormatting>
  <conditionalFormatting sqref="AC33">
    <cfRule type="cellIs" dxfId="5089" priority="383" operator="lessThan">
      <formula>$C$4</formula>
    </cfRule>
  </conditionalFormatting>
  <conditionalFormatting sqref="AC34">
    <cfRule type="cellIs" dxfId="5088" priority="384" operator="lessThan">
      <formula>$C$4</formula>
    </cfRule>
  </conditionalFormatting>
  <conditionalFormatting sqref="AC35">
    <cfRule type="cellIs" dxfId="5087" priority="385" operator="lessThan">
      <formula>$C$4</formula>
    </cfRule>
  </conditionalFormatting>
  <conditionalFormatting sqref="AC36">
    <cfRule type="cellIs" dxfId="5086" priority="386" operator="lessThan">
      <formula>$C$4</formula>
    </cfRule>
  </conditionalFormatting>
  <conditionalFormatting sqref="AC37">
    <cfRule type="cellIs" dxfId="5085" priority="387" operator="lessThan">
      <formula>$C$4</formula>
    </cfRule>
  </conditionalFormatting>
  <conditionalFormatting sqref="AC38">
    <cfRule type="cellIs" dxfId="5084" priority="388" operator="lessThan">
      <formula>$C$4</formula>
    </cfRule>
  </conditionalFormatting>
  <conditionalFormatting sqref="AC39">
    <cfRule type="cellIs" dxfId="5083" priority="389" operator="lessThan">
      <formula>$C$4</formula>
    </cfRule>
  </conditionalFormatting>
  <conditionalFormatting sqref="AC40">
    <cfRule type="cellIs" dxfId="5082" priority="390" operator="lessThan">
      <formula>$C$4</formula>
    </cfRule>
  </conditionalFormatting>
  <conditionalFormatting sqref="AC41">
    <cfRule type="cellIs" dxfId="5081" priority="391" operator="lessThan">
      <formula>$C$4</formula>
    </cfRule>
  </conditionalFormatting>
  <conditionalFormatting sqref="AC42">
    <cfRule type="cellIs" dxfId="5080" priority="392" operator="lessThan">
      <formula>$C$4</formula>
    </cfRule>
  </conditionalFormatting>
  <conditionalFormatting sqref="AC43">
    <cfRule type="cellIs" dxfId="5079" priority="393" operator="lessThan">
      <formula>$C$4</formula>
    </cfRule>
  </conditionalFormatting>
  <conditionalFormatting sqref="AC44">
    <cfRule type="cellIs" dxfId="5078" priority="394" operator="lessThan">
      <formula>$C$4</formula>
    </cfRule>
  </conditionalFormatting>
  <conditionalFormatting sqref="AC45">
    <cfRule type="cellIs" dxfId="5077" priority="395" operator="lessThan">
      <formula>$C$4</formula>
    </cfRule>
  </conditionalFormatting>
  <conditionalFormatting sqref="AC46">
    <cfRule type="cellIs" dxfId="5076" priority="396" operator="lessThan">
      <formula>$C$4</formula>
    </cfRule>
  </conditionalFormatting>
  <conditionalFormatting sqref="AC47">
    <cfRule type="cellIs" dxfId="5075" priority="397" operator="lessThan">
      <formula>$C$4</formula>
    </cfRule>
  </conditionalFormatting>
  <conditionalFormatting sqref="AC48">
    <cfRule type="cellIs" dxfId="5074" priority="398" operator="lessThan">
      <formula>$C$4</formula>
    </cfRule>
  </conditionalFormatting>
  <conditionalFormatting sqref="AC49">
    <cfRule type="cellIs" dxfId="5073" priority="399" operator="lessThan">
      <formula>$C$4</formula>
    </cfRule>
  </conditionalFormatting>
  <conditionalFormatting sqref="AC50">
    <cfRule type="cellIs" dxfId="5072" priority="400" operator="lessThan">
      <formula>$C$4</formula>
    </cfRule>
  </conditionalFormatting>
  <conditionalFormatting sqref="AD11">
    <cfRule type="cellIs" dxfId="5071" priority="401" operator="lessThan">
      <formula>$C$4</formula>
    </cfRule>
  </conditionalFormatting>
  <conditionalFormatting sqref="AD12">
    <cfRule type="cellIs" dxfId="5070" priority="402" operator="lessThan">
      <formula>$C$4</formula>
    </cfRule>
  </conditionalFormatting>
  <conditionalFormatting sqref="AD13">
    <cfRule type="cellIs" dxfId="5069" priority="403" operator="lessThan">
      <formula>$C$4</formula>
    </cfRule>
  </conditionalFormatting>
  <conditionalFormatting sqref="AD14">
    <cfRule type="cellIs" dxfId="5068" priority="404" operator="lessThan">
      <formula>$C$4</formula>
    </cfRule>
  </conditionalFormatting>
  <conditionalFormatting sqref="AD15">
    <cfRule type="cellIs" dxfId="5067" priority="405" operator="lessThan">
      <formula>$C$4</formula>
    </cfRule>
  </conditionalFormatting>
  <conditionalFormatting sqref="AD16">
    <cfRule type="cellIs" dxfId="5066" priority="406" operator="lessThan">
      <formula>$C$4</formula>
    </cfRule>
  </conditionalFormatting>
  <conditionalFormatting sqref="AD17">
    <cfRule type="cellIs" dxfId="5065" priority="407" operator="lessThan">
      <formula>$C$4</formula>
    </cfRule>
  </conditionalFormatting>
  <conditionalFormatting sqref="AD18">
    <cfRule type="cellIs" dxfId="5064" priority="408" operator="lessThan">
      <formula>$C$4</formula>
    </cfRule>
  </conditionalFormatting>
  <conditionalFormatting sqref="AD19">
    <cfRule type="cellIs" dxfId="5063" priority="409" operator="lessThan">
      <formula>$C$4</formula>
    </cfRule>
  </conditionalFormatting>
  <conditionalFormatting sqref="AD20">
    <cfRule type="cellIs" dxfId="5062" priority="410" operator="lessThan">
      <formula>$C$4</formula>
    </cfRule>
  </conditionalFormatting>
  <conditionalFormatting sqref="AD21">
    <cfRule type="cellIs" dxfId="5061" priority="411" operator="lessThan">
      <formula>$C$4</formula>
    </cfRule>
  </conditionalFormatting>
  <conditionalFormatting sqref="AD22">
    <cfRule type="cellIs" dxfId="5060" priority="412" operator="lessThan">
      <formula>$C$4</formula>
    </cfRule>
  </conditionalFormatting>
  <conditionalFormatting sqref="AD23">
    <cfRule type="cellIs" dxfId="5059" priority="413" operator="lessThan">
      <formula>$C$4</formula>
    </cfRule>
  </conditionalFormatting>
  <conditionalFormatting sqref="AD24">
    <cfRule type="cellIs" dxfId="5058" priority="414" operator="lessThan">
      <formula>$C$4</formula>
    </cfRule>
  </conditionalFormatting>
  <conditionalFormatting sqref="AD25">
    <cfRule type="cellIs" dxfId="5057" priority="415" operator="lessThan">
      <formula>$C$4</formula>
    </cfRule>
  </conditionalFormatting>
  <conditionalFormatting sqref="AD26">
    <cfRule type="cellIs" dxfId="5056" priority="416" operator="lessThan">
      <formula>$C$4</formula>
    </cfRule>
  </conditionalFormatting>
  <conditionalFormatting sqref="AD27">
    <cfRule type="cellIs" dxfId="5055" priority="417" operator="lessThan">
      <formula>$C$4</formula>
    </cfRule>
  </conditionalFormatting>
  <conditionalFormatting sqref="AD28">
    <cfRule type="cellIs" dxfId="5054" priority="418" operator="lessThan">
      <formula>$C$4</formula>
    </cfRule>
  </conditionalFormatting>
  <conditionalFormatting sqref="AD29">
    <cfRule type="cellIs" dxfId="5053" priority="419" operator="lessThan">
      <formula>$C$4</formula>
    </cfRule>
  </conditionalFormatting>
  <conditionalFormatting sqref="AD30">
    <cfRule type="cellIs" dxfId="5052" priority="420" operator="lessThan">
      <formula>$C$4</formula>
    </cfRule>
  </conditionalFormatting>
  <conditionalFormatting sqref="AD31">
    <cfRule type="cellIs" dxfId="5051" priority="421" operator="lessThan">
      <formula>$C$4</formula>
    </cfRule>
  </conditionalFormatting>
  <conditionalFormatting sqref="AD32">
    <cfRule type="cellIs" dxfId="5050" priority="422" operator="lessThan">
      <formula>$C$4</formula>
    </cfRule>
  </conditionalFormatting>
  <conditionalFormatting sqref="AD33">
    <cfRule type="cellIs" dxfId="5049" priority="423" operator="lessThan">
      <formula>$C$4</formula>
    </cfRule>
  </conditionalFormatting>
  <conditionalFormatting sqref="AD34">
    <cfRule type="cellIs" dxfId="5048" priority="424" operator="lessThan">
      <formula>$C$4</formula>
    </cfRule>
  </conditionalFormatting>
  <conditionalFormatting sqref="AD35">
    <cfRule type="cellIs" dxfId="5047" priority="425" operator="lessThan">
      <formula>$C$4</formula>
    </cfRule>
  </conditionalFormatting>
  <conditionalFormatting sqref="AD36">
    <cfRule type="cellIs" dxfId="5046" priority="426" operator="lessThan">
      <formula>$C$4</formula>
    </cfRule>
  </conditionalFormatting>
  <conditionalFormatting sqref="AD37">
    <cfRule type="cellIs" dxfId="5045" priority="427" operator="lessThan">
      <formula>$C$4</formula>
    </cfRule>
  </conditionalFormatting>
  <conditionalFormatting sqref="AD38">
    <cfRule type="cellIs" dxfId="5044" priority="428" operator="lessThan">
      <formula>$C$4</formula>
    </cfRule>
  </conditionalFormatting>
  <conditionalFormatting sqref="AD39">
    <cfRule type="cellIs" dxfId="5043" priority="429" operator="lessThan">
      <formula>$C$4</formula>
    </cfRule>
  </conditionalFormatting>
  <conditionalFormatting sqref="AD40">
    <cfRule type="cellIs" dxfId="5042" priority="430" operator="lessThan">
      <formula>$C$4</formula>
    </cfRule>
  </conditionalFormatting>
  <conditionalFormatting sqref="AD41">
    <cfRule type="cellIs" dxfId="5041" priority="431" operator="lessThan">
      <formula>$C$4</formula>
    </cfRule>
  </conditionalFormatting>
  <conditionalFormatting sqref="AD42">
    <cfRule type="cellIs" dxfId="5040" priority="432" operator="lessThan">
      <formula>$C$4</formula>
    </cfRule>
  </conditionalFormatting>
  <conditionalFormatting sqref="AD43">
    <cfRule type="cellIs" dxfId="5039" priority="433" operator="lessThan">
      <formula>$C$4</formula>
    </cfRule>
  </conditionalFormatting>
  <conditionalFormatting sqref="AD44">
    <cfRule type="cellIs" dxfId="5038" priority="434" operator="lessThan">
      <formula>$C$4</formula>
    </cfRule>
  </conditionalFormatting>
  <conditionalFormatting sqref="AD45">
    <cfRule type="cellIs" dxfId="5037" priority="435" operator="lessThan">
      <formula>$C$4</formula>
    </cfRule>
  </conditionalFormatting>
  <conditionalFormatting sqref="AD46">
    <cfRule type="cellIs" dxfId="5036" priority="436" operator="lessThan">
      <formula>$C$4</formula>
    </cfRule>
  </conditionalFormatting>
  <conditionalFormatting sqref="AD47">
    <cfRule type="cellIs" dxfId="5035" priority="437" operator="lessThan">
      <formula>$C$4</formula>
    </cfRule>
  </conditionalFormatting>
  <conditionalFormatting sqref="AD48">
    <cfRule type="cellIs" dxfId="5034" priority="438" operator="lessThan">
      <formula>$C$4</formula>
    </cfRule>
  </conditionalFormatting>
  <conditionalFormatting sqref="AD49">
    <cfRule type="cellIs" dxfId="5033" priority="439" operator="lessThan">
      <formula>$C$4</formula>
    </cfRule>
  </conditionalFormatting>
  <conditionalFormatting sqref="AD50">
    <cfRule type="cellIs" dxfId="5032" priority="440" operator="lessThan">
      <formula>$C$4</formula>
    </cfRule>
  </conditionalFormatting>
  <conditionalFormatting sqref="AE11">
    <cfRule type="cellIs" dxfId="5031" priority="441" operator="lessThan">
      <formula>$C$4</formula>
    </cfRule>
  </conditionalFormatting>
  <conditionalFormatting sqref="AE12">
    <cfRule type="cellIs" dxfId="5030" priority="442" operator="lessThan">
      <formula>$C$4</formula>
    </cfRule>
  </conditionalFormatting>
  <conditionalFormatting sqref="AE13">
    <cfRule type="cellIs" dxfId="5029" priority="443" operator="lessThan">
      <formula>$C$4</formula>
    </cfRule>
  </conditionalFormatting>
  <conditionalFormatting sqref="AE14">
    <cfRule type="cellIs" dxfId="5028" priority="444" operator="lessThan">
      <formula>$C$4</formula>
    </cfRule>
  </conditionalFormatting>
  <conditionalFormatting sqref="AE15">
    <cfRule type="cellIs" dxfId="5027" priority="445" operator="lessThan">
      <formula>$C$4</formula>
    </cfRule>
  </conditionalFormatting>
  <conditionalFormatting sqref="AE16">
    <cfRule type="cellIs" dxfId="5026" priority="446" operator="lessThan">
      <formula>$C$4</formula>
    </cfRule>
  </conditionalFormatting>
  <conditionalFormatting sqref="AE17">
    <cfRule type="cellIs" dxfId="5025" priority="447" operator="lessThan">
      <formula>$C$4</formula>
    </cfRule>
  </conditionalFormatting>
  <conditionalFormatting sqref="AE18">
    <cfRule type="cellIs" dxfId="5024" priority="448" operator="lessThan">
      <formula>$C$4</formula>
    </cfRule>
  </conditionalFormatting>
  <conditionalFormatting sqref="AE19">
    <cfRule type="cellIs" dxfId="5023" priority="449" operator="lessThan">
      <formula>$C$4</formula>
    </cfRule>
  </conditionalFormatting>
  <conditionalFormatting sqref="AE20">
    <cfRule type="cellIs" dxfId="5022" priority="450" operator="lessThan">
      <formula>$C$4</formula>
    </cfRule>
  </conditionalFormatting>
  <conditionalFormatting sqref="AE21">
    <cfRule type="cellIs" dxfId="5021" priority="451" operator="lessThan">
      <formula>$C$4</formula>
    </cfRule>
  </conditionalFormatting>
  <conditionalFormatting sqref="AE22">
    <cfRule type="cellIs" dxfId="5020" priority="452" operator="lessThan">
      <formula>$C$4</formula>
    </cfRule>
  </conditionalFormatting>
  <conditionalFormatting sqref="AE23">
    <cfRule type="cellIs" dxfId="5019" priority="453" operator="lessThan">
      <formula>$C$4</formula>
    </cfRule>
  </conditionalFormatting>
  <conditionalFormatting sqref="AE24">
    <cfRule type="cellIs" dxfId="5018" priority="454" operator="lessThan">
      <formula>$C$4</formula>
    </cfRule>
  </conditionalFormatting>
  <conditionalFormatting sqref="AE25">
    <cfRule type="cellIs" dxfId="5017" priority="455" operator="lessThan">
      <formula>$C$4</formula>
    </cfRule>
  </conditionalFormatting>
  <conditionalFormatting sqref="AE26">
    <cfRule type="cellIs" dxfId="5016" priority="456" operator="lessThan">
      <formula>$C$4</formula>
    </cfRule>
  </conditionalFormatting>
  <conditionalFormatting sqref="AE27">
    <cfRule type="cellIs" dxfId="5015" priority="457" operator="lessThan">
      <formula>$C$4</formula>
    </cfRule>
  </conditionalFormatting>
  <conditionalFormatting sqref="AE28">
    <cfRule type="cellIs" dxfId="5014" priority="458" operator="lessThan">
      <formula>$C$4</formula>
    </cfRule>
  </conditionalFormatting>
  <conditionalFormatting sqref="AE29">
    <cfRule type="cellIs" dxfId="5013" priority="459" operator="lessThan">
      <formula>$C$4</formula>
    </cfRule>
  </conditionalFormatting>
  <conditionalFormatting sqref="AE30">
    <cfRule type="cellIs" dxfId="5012" priority="460" operator="lessThan">
      <formula>$C$4</formula>
    </cfRule>
  </conditionalFormatting>
  <conditionalFormatting sqref="AE31">
    <cfRule type="cellIs" dxfId="5011" priority="461" operator="lessThan">
      <formula>$C$4</formula>
    </cfRule>
  </conditionalFormatting>
  <conditionalFormatting sqref="AE32">
    <cfRule type="cellIs" dxfId="5010" priority="462" operator="lessThan">
      <formula>$C$4</formula>
    </cfRule>
  </conditionalFormatting>
  <conditionalFormatting sqref="AE33">
    <cfRule type="cellIs" dxfId="5009" priority="463" operator="lessThan">
      <formula>$C$4</formula>
    </cfRule>
  </conditionalFormatting>
  <conditionalFormatting sqref="AE34">
    <cfRule type="cellIs" dxfId="5008" priority="464" operator="lessThan">
      <formula>$C$4</formula>
    </cfRule>
  </conditionalFormatting>
  <conditionalFormatting sqref="AE35">
    <cfRule type="cellIs" dxfId="5007" priority="465" operator="lessThan">
      <formula>$C$4</formula>
    </cfRule>
  </conditionalFormatting>
  <conditionalFormatting sqref="AE36">
    <cfRule type="cellIs" dxfId="5006" priority="466" operator="lessThan">
      <formula>$C$4</formula>
    </cfRule>
  </conditionalFormatting>
  <conditionalFormatting sqref="AE37">
    <cfRule type="cellIs" dxfId="5005" priority="467" operator="lessThan">
      <formula>$C$4</formula>
    </cfRule>
  </conditionalFormatting>
  <conditionalFormatting sqref="AE38">
    <cfRule type="cellIs" dxfId="5004" priority="468" operator="lessThan">
      <formula>$C$4</formula>
    </cfRule>
  </conditionalFormatting>
  <conditionalFormatting sqref="AE39">
    <cfRule type="cellIs" dxfId="5003" priority="469" operator="lessThan">
      <formula>$C$4</formula>
    </cfRule>
  </conditionalFormatting>
  <conditionalFormatting sqref="AE40">
    <cfRule type="cellIs" dxfId="5002" priority="470" operator="lessThan">
      <formula>$C$4</formula>
    </cfRule>
  </conditionalFormatting>
  <conditionalFormatting sqref="AE41">
    <cfRule type="cellIs" dxfId="5001" priority="471" operator="lessThan">
      <formula>$C$4</formula>
    </cfRule>
  </conditionalFormatting>
  <conditionalFormatting sqref="AE42">
    <cfRule type="cellIs" dxfId="5000" priority="472" operator="lessThan">
      <formula>$C$4</formula>
    </cfRule>
  </conditionalFormatting>
  <conditionalFormatting sqref="AE43">
    <cfRule type="cellIs" dxfId="4999" priority="473" operator="lessThan">
      <formula>$C$4</formula>
    </cfRule>
  </conditionalFormatting>
  <conditionalFormatting sqref="AE44">
    <cfRule type="cellIs" dxfId="4998" priority="474" operator="lessThan">
      <formula>$C$4</formula>
    </cfRule>
  </conditionalFormatting>
  <conditionalFormatting sqref="AE45">
    <cfRule type="cellIs" dxfId="4997" priority="475" operator="lessThan">
      <formula>$C$4</formula>
    </cfRule>
  </conditionalFormatting>
  <conditionalFormatting sqref="AE46">
    <cfRule type="cellIs" dxfId="4996" priority="476" operator="lessThan">
      <formula>$C$4</formula>
    </cfRule>
  </conditionalFormatting>
  <conditionalFormatting sqref="AE47">
    <cfRule type="cellIs" dxfId="4995" priority="477" operator="lessThan">
      <formula>$C$4</formula>
    </cfRule>
  </conditionalFormatting>
  <conditionalFormatting sqref="AE48">
    <cfRule type="cellIs" dxfId="4994" priority="478" operator="lessThan">
      <formula>$C$4</formula>
    </cfRule>
  </conditionalFormatting>
  <conditionalFormatting sqref="AE49">
    <cfRule type="cellIs" dxfId="4993" priority="479" operator="lessThan">
      <formula>$C$4</formula>
    </cfRule>
  </conditionalFormatting>
  <conditionalFormatting sqref="AE50">
    <cfRule type="cellIs" dxfId="4992" priority="480" operator="lessThan">
      <formula>$C$4</formula>
    </cfRule>
  </conditionalFormatting>
  <conditionalFormatting sqref="AF11">
    <cfRule type="cellIs" dxfId="4991" priority="481" operator="lessThan">
      <formula>$C$4</formula>
    </cfRule>
  </conditionalFormatting>
  <conditionalFormatting sqref="AF12">
    <cfRule type="cellIs" dxfId="4990" priority="482" operator="lessThan">
      <formula>$C$4</formula>
    </cfRule>
  </conditionalFormatting>
  <conditionalFormatting sqref="AF13">
    <cfRule type="cellIs" dxfId="4989" priority="483" operator="lessThan">
      <formula>$C$4</formula>
    </cfRule>
  </conditionalFormatting>
  <conditionalFormatting sqref="AF14">
    <cfRule type="cellIs" dxfId="4988" priority="484" operator="lessThan">
      <formula>$C$4</formula>
    </cfRule>
  </conditionalFormatting>
  <conditionalFormatting sqref="AF15">
    <cfRule type="cellIs" dxfId="4987" priority="485" operator="lessThan">
      <formula>$C$4</formula>
    </cfRule>
  </conditionalFormatting>
  <conditionalFormatting sqref="AF16">
    <cfRule type="cellIs" dxfId="4986" priority="486" operator="lessThan">
      <formula>$C$4</formula>
    </cfRule>
  </conditionalFormatting>
  <conditionalFormatting sqref="AF17">
    <cfRule type="cellIs" dxfId="4985" priority="487" operator="lessThan">
      <formula>$C$4</formula>
    </cfRule>
  </conditionalFormatting>
  <conditionalFormatting sqref="AF18">
    <cfRule type="cellIs" dxfId="4984" priority="488" operator="lessThan">
      <formula>$C$4</formula>
    </cfRule>
  </conditionalFormatting>
  <conditionalFormatting sqref="AF19">
    <cfRule type="cellIs" dxfId="4983" priority="489" operator="lessThan">
      <formula>$C$4</formula>
    </cfRule>
  </conditionalFormatting>
  <conditionalFormatting sqref="AF20">
    <cfRule type="cellIs" dxfId="4982" priority="490" operator="lessThan">
      <formula>$C$4</formula>
    </cfRule>
  </conditionalFormatting>
  <conditionalFormatting sqref="AF21">
    <cfRule type="cellIs" dxfId="4981" priority="491" operator="lessThan">
      <formula>$C$4</formula>
    </cfRule>
  </conditionalFormatting>
  <conditionalFormatting sqref="AF22">
    <cfRule type="cellIs" dxfId="4980" priority="492" operator="lessThan">
      <formula>$C$4</formula>
    </cfRule>
  </conditionalFormatting>
  <conditionalFormatting sqref="AF23">
    <cfRule type="cellIs" dxfId="4979" priority="493" operator="lessThan">
      <formula>$C$4</formula>
    </cfRule>
  </conditionalFormatting>
  <conditionalFormatting sqref="AF24">
    <cfRule type="cellIs" dxfId="4978" priority="494" operator="lessThan">
      <formula>$C$4</formula>
    </cfRule>
  </conditionalFormatting>
  <conditionalFormatting sqref="AF25">
    <cfRule type="cellIs" dxfId="4977" priority="495" operator="lessThan">
      <formula>$C$4</formula>
    </cfRule>
  </conditionalFormatting>
  <conditionalFormatting sqref="AF26">
    <cfRule type="cellIs" dxfId="4976" priority="496" operator="lessThan">
      <formula>$C$4</formula>
    </cfRule>
  </conditionalFormatting>
  <conditionalFormatting sqref="AF27">
    <cfRule type="cellIs" dxfId="4975" priority="497" operator="lessThan">
      <formula>$C$4</formula>
    </cfRule>
  </conditionalFormatting>
  <conditionalFormatting sqref="AF28">
    <cfRule type="cellIs" dxfId="4974" priority="498" operator="lessThan">
      <formula>$C$4</formula>
    </cfRule>
  </conditionalFormatting>
  <conditionalFormatting sqref="AF29">
    <cfRule type="cellIs" dxfId="4973" priority="499" operator="lessThan">
      <formula>$C$4</formula>
    </cfRule>
  </conditionalFormatting>
  <conditionalFormatting sqref="AF30">
    <cfRule type="cellIs" dxfId="4972" priority="500" operator="lessThan">
      <formula>$C$4</formula>
    </cfRule>
  </conditionalFormatting>
  <conditionalFormatting sqref="AF31">
    <cfRule type="cellIs" dxfId="4971" priority="501" operator="lessThan">
      <formula>$C$4</formula>
    </cfRule>
  </conditionalFormatting>
  <conditionalFormatting sqref="AF32">
    <cfRule type="cellIs" dxfId="4970" priority="502" operator="lessThan">
      <formula>$C$4</formula>
    </cfRule>
  </conditionalFormatting>
  <conditionalFormatting sqref="AF33">
    <cfRule type="cellIs" dxfId="4969" priority="503" operator="lessThan">
      <formula>$C$4</formula>
    </cfRule>
  </conditionalFormatting>
  <conditionalFormatting sqref="AF34">
    <cfRule type="cellIs" dxfId="4968" priority="504" operator="lessThan">
      <formula>$C$4</formula>
    </cfRule>
  </conditionalFormatting>
  <conditionalFormatting sqref="AF35">
    <cfRule type="cellIs" dxfId="4967" priority="505" operator="lessThan">
      <formula>$C$4</formula>
    </cfRule>
  </conditionalFormatting>
  <conditionalFormatting sqref="AF36">
    <cfRule type="cellIs" dxfId="4966" priority="506" operator="lessThan">
      <formula>$C$4</formula>
    </cfRule>
  </conditionalFormatting>
  <conditionalFormatting sqref="AF37">
    <cfRule type="cellIs" dxfId="4965" priority="507" operator="lessThan">
      <formula>$C$4</formula>
    </cfRule>
  </conditionalFormatting>
  <conditionalFormatting sqref="AF38">
    <cfRule type="cellIs" dxfId="4964" priority="508" operator="lessThan">
      <formula>$C$4</formula>
    </cfRule>
  </conditionalFormatting>
  <conditionalFormatting sqref="AF39">
    <cfRule type="cellIs" dxfId="4963" priority="509" operator="lessThan">
      <formula>$C$4</formula>
    </cfRule>
  </conditionalFormatting>
  <conditionalFormatting sqref="AF40">
    <cfRule type="cellIs" dxfId="4962" priority="510" operator="lessThan">
      <formula>$C$4</formula>
    </cfRule>
  </conditionalFormatting>
  <conditionalFormatting sqref="AF41">
    <cfRule type="cellIs" dxfId="4961" priority="511" operator="lessThan">
      <formula>$C$4</formula>
    </cfRule>
  </conditionalFormatting>
  <conditionalFormatting sqref="AF42">
    <cfRule type="cellIs" dxfId="4960" priority="512" operator="lessThan">
      <formula>$C$4</formula>
    </cfRule>
  </conditionalFormatting>
  <conditionalFormatting sqref="AF43">
    <cfRule type="cellIs" dxfId="4959" priority="513" operator="lessThan">
      <formula>$C$4</formula>
    </cfRule>
  </conditionalFormatting>
  <conditionalFormatting sqref="AF44">
    <cfRule type="cellIs" dxfId="4958" priority="514" operator="lessThan">
      <formula>$C$4</formula>
    </cfRule>
  </conditionalFormatting>
  <conditionalFormatting sqref="AF45">
    <cfRule type="cellIs" dxfId="4957" priority="515" operator="lessThan">
      <formula>$C$4</formula>
    </cfRule>
  </conditionalFormatting>
  <conditionalFormatting sqref="AF46">
    <cfRule type="cellIs" dxfId="4956" priority="516" operator="lessThan">
      <formula>$C$4</formula>
    </cfRule>
  </conditionalFormatting>
  <conditionalFormatting sqref="AF47">
    <cfRule type="cellIs" dxfId="4955" priority="517" operator="lessThan">
      <formula>$C$4</formula>
    </cfRule>
  </conditionalFormatting>
  <conditionalFormatting sqref="AF48">
    <cfRule type="cellIs" dxfId="4954" priority="518" operator="lessThan">
      <formula>$C$4</formula>
    </cfRule>
  </conditionalFormatting>
  <conditionalFormatting sqref="AF49">
    <cfRule type="cellIs" dxfId="4953" priority="519" operator="lessThan">
      <formula>$C$4</formula>
    </cfRule>
  </conditionalFormatting>
  <conditionalFormatting sqref="AF50">
    <cfRule type="cellIs" dxfId="4952" priority="520" operator="lessThan">
      <formula>$C$4</formula>
    </cfRule>
  </conditionalFormatting>
  <conditionalFormatting sqref="AG11">
    <cfRule type="cellIs" dxfId="4951" priority="521" operator="lessThan">
      <formula>$C$4</formula>
    </cfRule>
  </conditionalFormatting>
  <conditionalFormatting sqref="AG12">
    <cfRule type="cellIs" dxfId="4950" priority="522" operator="lessThan">
      <formula>$C$4</formula>
    </cfRule>
  </conditionalFormatting>
  <conditionalFormatting sqref="AG13">
    <cfRule type="cellIs" dxfId="4949" priority="523" operator="lessThan">
      <formula>$C$4</formula>
    </cfRule>
  </conditionalFormatting>
  <conditionalFormatting sqref="AG14">
    <cfRule type="cellIs" dxfId="4948" priority="524" operator="lessThan">
      <formula>$C$4</formula>
    </cfRule>
  </conditionalFormatting>
  <conditionalFormatting sqref="AG15">
    <cfRule type="cellIs" dxfId="4947" priority="525" operator="lessThan">
      <formula>$C$4</formula>
    </cfRule>
  </conditionalFormatting>
  <conditionalFormatting sqref="AG16">
    <cfRule type="cellIs" dxfId="4946" priority="526" operator="lessThan">
      <formula>$C$4</formula>
    </cfRule>
  </conditionalFormatting>
  <conditionalFormatting sqref="AG17">
    <cfRule type="cellIs" dxfId="4945" priority="527" operator="lessThan">
      <formula>$C$4</formula>
    </cfRule>
  </conditionalFormatting>
  <conditionalFormatting sqref="AG18">
    <cfRule type="cellIs" dxfId="4944" priority="528" operator="lessThan">
      <formula>$C$4</formula>
    </cfRule>
  </conditionalFormatting>
  <conditionalFormatting sqref="AG19">
    <cfRule type="cellIs" dxfId="4943" priority="529" operator="lessThan">
      <formula>$C$4</formula>
    </cfRule>
  </conditionalFormatting>
  <conditionalFormatting sqref="AG20">
    <cfRule type="cellIs" dxfId="4942" priority="530" operator="lessThan">
      <formula>$C$4</formula>
    </cfRule>
  </conditionalFormatting>
  <conditionalFormatting sqref="AG21">
    <cfRule type="cellIs" dxfId="4941" priority="531" operator="lessThan">
      <formula>$C$4</formula>
    </cfRule>
  </conditionalFormatting>
  <conditionalFormatting sqref="AG22">
    <cfRule type="cellIs" dxfId="4940" priority="532" operator="lessThan">
      <formula>$C$4</formula>
    </cfRule>
  </conditionalFormatting>
  <conditionalFormatting sqref="AG23">
    <cfRule type="cellIs" dxfId="4939" priority="533" operator="lessThan">
      <formula>$C$4</formula>
    </cfRule>
  </conditionalFormatting>
  <conditionalFormatting sqref="AG24">
    <cfRule type="cellIs" dxfId="4938" priority="534" operator="lessThan">
      <formula>$C$4</formula>
    </cfRule>
  </conditionalFormatting>
  <conditionalFormatting sqref="AG25">
    <cfRule type="cellIs" dxfId="4937" priority="535" operator="lessThan">
      <formula>$C$4</formula>
    </cfRule>
  </conditionalFormatting>
  <conditionalFormatting sqref="AG26">
    <cfRule type="cellIs" dxfId="4936" priority="536" operator="lessThan">
      <formula>$C$4</formula>
    </cfRule>
  </conditionalFormatting>
  <conditionalFormatting sqref="AG27">
    <cfRule type="cellIs" dxfId="4935" priority="537" operator="lessThan">
      <formula>$C$4</formula>
    </cfRule>
  </conditionalFormatting>
  <conditionalFormatting sqref="AG28">
    <cfRule type="cellIs" dxfId="4934" priority="538" operator="lessThan">
      <formula>$C$4</formula>
    </cfRule>
  </conditionalFormatting>
  <conditionalFormatting sqref="AG29">
    <cfRule type="cellIs" dxfId="4933" priority="539" operator="lessThan">
      <formula>$C$4</formula>
    </cfRule>
  </conditionalFormatting>
  <conditionalFormatting sqref="AG30">
    <cfRule type="cellIs" dxfId="4932" priority="540" operator="lessThan">
      <formula>$C$4</formula>
    </cfRule>
  </conditionalFormatting>
  <conditionalFormatting sqref="AG31">
    <cfRule type="cellIs" dxfId="4931" priority="541" operator="lessThan">
      <formula>$C$4</formula>
    </cfRule>
  </conditionalFormatting>
  <conditionalFormatting sqref="AG32">
    <cfRule type="cellIs" dxfId="4930" priority="542" operator="lessThan">
      <formula>$C$4</formula>
    </cfRule>
  </conditionalFormatting>
  <conditionalFormatting sqref="AG33">
    <cfRule type="cellIs" dxfId="4929" priority="543" operator="lessThan">
      <formula>$C$4</formula>
    </cfRule>
  </conditionalFormatting>
  <conditionalFormatting sqref="AG34">
    <cfRule type="cellIs" dxfId="4928" priority="544" operator="lessThan">
      <formula>$C$4</formula>
    </cfRule>
  </conditionalFormatting>
  <conditionalFormatting sqref="AG35">
    <cfRule type="cellIs" dxfId="4927" priority="545" operator="lessThan">
      <formula>$C$4</formula>
    </cfRule>
  </conditionalFormatting>
  <conditionalFormatting sqref="AG36">
    <cfRule type="cellIs" dxfId="4926" priority="546" operator="lessThan">
      <formula>$C$4</formula>
    </cfRule>
  </conditionalFormatting>
  <conditionalFormatting sqref="AG37">
    <cfRule type="cellIs" dxfId="4925" priority="547" operator="lessThan">
      <formula>$C$4</formula>
    </cfRule>
  </conditionalFormatting>
  <conditionalFormatting sqref="AG38">
    <cfRule type="cellIs" dxfId="4924" priority="548" operator="lessThan">
      <formula>$C$4</formula>
    </cfRule>
  </conditionalFormatting>
  <conditionalFormatting sqref="AG39">
    <cfRule type="cellIs" dxfId="4923" priority="549" operator="lessThan">
      <formula>$C$4</formula>
    </cfRule>
  </conditionalFormatting>
  <conditionalFormatting sqref="AG40">
    <cfRule type="cellIs" dxfId="4922" priority="550" operator="lessThan">
      <formula>$C$4</formula>
    </cfRule>
  </conditionalFormatting>
  <conditionalFormatting sqref="AG41">
    <cfRule type="cellIs" dxfId="4921" priority="551" operator="lessThan">
      <formula>$C$4</formula>
    </cfRule>
  </conditionalFormatting>
  <conditionalFormatting sqref="AG42">
    <cfRule type="cellIs" dxfId="4920" priority="552" operator="lessThan">
      <formula>$C$4</formula>
    </cfRule>
  </conditionalFormatting>
  <conditionalFormatting sqref="AG43">
    <cfRule type="cellIs" dxfId="4919" priority="553" operator="lessThan">
      <formula>$C$4</formula>
    </cfRule>
  </conditionalFormatting>
  <conditionalFormatting sqref="AG44">
    <cfRule type="cellIs" dxfId="4918" priority="554" operator="lessThan">
      <formula>$C$4</formula>
    </cfRule>
  </conditionalFormatting>
  <conditionalFormatting sqref="AG45">
    <cfRule type="cellIs" dxfId="4917" priority="555" operator="lessThan">
      <formula>$C$4</formula>
    </cfRule>
  </conditionalFormatting>
  <conditionalFormatting sqref="AG46">
    <cfRule type="cellIs" dxfId="4916" priority="556" operator="lessThan">
      <formula>$C$4</formula>
    </cfRule>
  </conditionalFormatting>
  <conditionalFormatting sqref="AG47">
    <cfRule type="cellIs" dxfId="4915" priority="557" operator="lessThan">
      <formula>$C$4</formula>
    </cfRule>
  </conditionalFormatting>
  <conditionalFormatting sqref="AG48">
    <cfRule type="cellIs" dxfId="4914" priority="558" operator="lessThan">
      <formula>$C$4</formula>
    </cfRule>
  </conditionalFormatting>
  <conditionalFormatting sqref="AG49">
    <cfRule type="cellIs" dxfId="4913" priority="559" operator="lessThan">
      <formula>$C$4</formula>
    </cfRule>
  </conditionalFormatting>
  <conditionalFormatting sqref="AG50">
    <cfRule type="cellIs" dxfId="4912" priority="560" operator="lessThan">
      <formula>$C$4</formula>
    </cfRule>
  </conditionalFormatting>
  <conditionalFormatting sqref="AH11">
    <cfRule type="cellIs" dxfId="4911" priority="561" operator="lessThan">
      <formula>$C$4</formula>
    </cfRule>
  </conditionalFormatting>
  <conditionalFormatting sqref="AH12">
    <cfRule type="cellIs" dxfId="4910" priority="562" operator="lessThan">
      <formula>$C$4</formula>
    </cfRule>
  </conditionalFormatting>
  <conditionalFormatting sqref="AH13">
    <cfRule type="cellIs" dxfId="4909" priority="563" operator="lessThan">
      <formula>$C$4</formula>
    </cfRule>
  </conditionalFormatting>
  <conditionalFormatting sqref="AH14">
    <cfRule type="cellIs" dxfId="4908" priority="564" operator="lessThan">
      <formula>$C$4</formula>
    </cfRule>
  </conditionalFormatting>
  <conditionalFormatting sqref="AH15">
    <cfRule type="cellIs" dxfId="4907" priority="565" operator="lessThan">
      <formula>$C$4</formula>
    </cfRule>
  </conditionalFormatting>
  <conditionalFormatting sqref="AH16">
    <cfRule type="cellIs" dxfId="4906" priority="566" operator="lessThan">
      <formula>$C$4</formula>
    </cfRule>
  </conditionalFormatting>
  <conditionalFormatting sqref="AH17">
    <cfRule type="cellIs" dxfId="4905" priority="567" operator="lessThan">
      <formula>$C$4</formula>
    </cfRule>
  </conditionalFormatting>
  <conditionalFormatting sqref="AH18">
    <cfRule type="cellIs" dxfId="4904" priority="568" operator="lessThan">
      <formula>$C$4</formula>
    </cfRule>
  </conditionalFormatting>
  <conditionalFormatting sqref="AH19">
    <cfRule type="cellIs" dxfId="4903" priority="569" operator="lessThan">
      <formula>$C$4</formula>
    </cfRule>
  </conditionalFormatting>
  <conditionalFormatting sqref="AH20">
    <cfRule type="cellIs" dxfId="4902" priority="570" operator="lessThan">
      <formula>$C$4</formula>
    </cfRule>
  </conditionalFormatting>
  <conditionalFormatting sqref="AH21">
    <cfRule type="cellIs" dxfId="4901" priority="571" operator="lessThan">
      <formula>$C$4</formula>
    </cfRule>
  </conditionalFormatting>
  <conditionalFormatting sqref="AH22">
    <cfRule type="cellIs" dxfId="4900" priority="572" operator="lessThan">
      <formula>$C$4</formula>
    </cfRule>
  </conditionalFormatting>
  <conditionalFormatting sqref="AH23">
    <cfRule type="cellIs" dxfId="4899" priority="573" operator="lessThan">
      <formula>$C$4</formula>
    </cfRule>
  </conditionalFormatting>
  <conditionalFormatting sqref="AH24">
    <cfRule type="cellIs" dxfId="4898" priority="574" operator="lessThan">
      <formula>$C$4</formula>
    </cfRule>
  </conditionalFormatting>
  <conditionalFormatting sqref="AH25">
    <cfRule type="cellIs" dxfId="4897" priority="575" operator="lessThan">
      <formula>$C$4</formula>
    </cfRule>
  </conditionalFormatting>
  <conditionalFormatting sqref="AH26">
    <cfRule type="cellIs" dxfId="4896" priority="576" operator="lessThan">
      <formula>$C$4</formula>
    </cfRule>
  </conditionalFormatting>
  <conditionalFormatting sqref="AH27">
    <cfRule type="cellIs" dxfId="4895" priority="577" operator="lessThan">
      <formula>$C$4</formula>
    </cfRule>
  </conditionalFormatting>
  <conditionalFormatting sqref="AH28">
    <cfRule type="cellIs" dxfId="4894" priority="578" operator="lessThan">
      <formula>$C$4</formula>
    </cfRule>
  </conditionalFormatting>
  <conditionalFormatting sqref="AH29">
    <cfRule type="cellIs" dxfId="4893" priority="579" operator="lessThan">
      <formula>$C$4</formula>
    </cfRule>
  </conditionalFormatting>
  <conditionalFormatting sqref="AH30">
    <cfRule type="cellIs" dxfId="4892" priority="580" operator="lessThan">
      <formula>$C$4</formula>
    </cfRule>
  </conditionalFormatting>
  <conditionalFormatting sqref="AH31">
    <cfRule type="cellIs" dxfId="4891" priority="581" operator="lessThan">
      <formula>$C$4</formula>
    </cfRule>
  </conditionalFormatting>
  <conditionalFormatting sqref="AH32">
    <cfRule type="cellIs" dxfId="4890" priority="582" operator="lessThan">
      <formula>$C$4</formula>
    </cfRule>
  </conditionalFormatting>
  <conditionalFormatting sqref="AH33">
    <cfRule type="cellIs" dxfId="4889" priority="583" operator="lessThan">
      <formula>$C$4</formula>
    </cfRule>
  </conditionalFormatting>
  <conditionalFormatting sqref="AH34">
    <cfRule type="cellIs" dxfId="4888" priority="584" operator="lessThan">
      <formula>$C$4</formula>
    </cfRule>
  </conditionalFormatting>
  <conditionalFormatting sqref="AH35">
    <cfRule type="cellIs" dxfId="4887" priority="585" operator="lessThan">
      <formula>$C$4</formula>
    </cfRule>
  </conditionalFormatting>
  <conditionalFormatting sqref="AH36">
    <cfRule type="cellIs" dxfId="4886" priority="586" operator="lessThan">
      <formula>$C$4</formula>
    </cfRule>
  </conditionalFormatting>
  <conditionalFormatting sqref="AH37">
    <cfRule type="cellIs" dxfId="4885" priority="587" operator="lessThan">
      <formula>$C$4</formula>
    </cfRule>
  </conditionalFormatting>
  <conditionalFormatting sqref="AH38">
    <cfRule type="cellIs" dxfId="4884" priority="588" operator="lessThan">
      <formula>$C$4</formula>
    </cfRule>
  </conditionalFormatting>
  <conditionalFormatting sqref="AH39">
    <cfRule type="cellIs" dxfId="4883" priority="589" operator="lessThan">
      <formula>$C$4</formula>
    </cfRule>
  </conditionalFormatting>
  <conditionalFormatting sqref="AH40">
    <cfRule type="cellIs" dxfId="4882" priority="590" operator="lessThan">
      <formula>$C$4</formula>
    </cfRule>
  </conditionalFormatting>
  <conditionalFormatting sqref="AH41">
    <cfRule type="cellIs" dxfId="4881" priority="591" operator="lessThan">
      <formula>$C$4</formula>
    </cfRule>
  </conditionalFormatting>
  <conditionalFormatting sqref="AH42">
    <cfRule type="cellIs" dxfId="4880" priority="592" operator="lessThan">
      <formula>$C$4</formula>
    </cfRule>
  </conditionalFormatting>
  <conditionalFormatting sqref="AH43">
    <cfRule type="cellIs" dxfId="4879" priority="593" operator="lessThan">
      <formula>$C$4</formula>
    </cfRule>
  </conditionalFormatting>
  <conditionalFormatting sqref="AH44">
    <cfRule type="cellIs" dxfId="4878" priority="594" operator="lessThan">
      <formula>$C$4</formula>
    </cfRule>
  </conditionalFormatting>
  <conditionalFormatting sqref="AH45">
    <cfRule type="cellIs" dxfId="4877" priority="595" operator="lessThan">
      <formula>$C$4</formula>
    </cfRule>
  </conditionalFormatting>
  <conditionalFormatting sqref="AH46">
    <cfRule type="cellIs" dxfId="4876" priority="596" operator="lessThan">
      <formula>$C$4</formula>
    </cfRule>
  </conditionalFormatting>
  <conditionalFormatting sqref="AH47">
    <cfRule type="cellIs" dxfId="4875" priority="597" operator="lessThan">
      <formula>$C$4</formula>
    </cfRule>
  </conditionalFormatting>
  <conditionalFormatting sqref="AH48">
    <cfRule type="cellIs" dxfId="4874" priority="598" operator="lessThan">
      <formula>$C$4</formula>
    </cfRule>
  </conditionalFormatting>
  <conditionalFormatting sqref="AH49">
    <cfRule type="cellIs" dxfId="4873" priority="599" operator="lessThan">
      <formula>$C$4</formula>
    </cfRule>
  </conditionalFormatting>
  <conditionalFormatting sqref="AH50">
    <cfRule type="cellIs" dxfId="4872" priority="600" operator="lessThan">
      <formula>$C$4</formula>
    </cfRule>
  </conditionalFormatting>
  <conditionalFormatting sqref="AI11">
    <cfRule type="cellIs" dxfId="4871" priority="601" operator="lessThan">
      <formula>$C$4</formula>
    </cfRule>
  </conditionalFormatting>
  <conditionalFormatting sqref="AI12">
    <cfRule type="cellIs" dxfId="4870" priority="602" operator="lessThan">
      <formula>$C$4</formula>
    </cfRule>
  </conditionalFormatting>
  <conditionalFormatting sqref="AI13">
    <cfRule type="cellIs" dxfId="4869" priority="603" operator="lessThan">
      <formula>$C$4</formula>
    </cfRule>
  </conditionalFormatting>
  <conditionalFormatting sqref="AI14">
    <cfRule type="cellIs" dxfId="4868" priority="604" operator="lessThan">
      <formula>$C$4</formula>
    </cfRule>
  </conditionalFormatting>
  <conditionalFormatting sqref="AI15">
    <cfRule type="cellIs" dxfId="4867" priority="605" operator="lessThan">
      <formula>$C$4</formula>
    </cfRule>
  </conditionalFormatting>
  <conditionalFormatting sqref="AI16">
    <cfRule type="cellIs" dxfId="4866" priority="606" operator="lessThan">
      <formula>$C$4</formula>
    </cfRule>
  </conditionalFormatting>
  <conditionalFormatting sqref="AI17">
    <cfRule type="cellIs" dxfId="4865" priority="607" operator="lessThan">
      <formula>$C$4</formula>
    </cfRule>
  </conditionalFormatting>
  <conditionalFormatting sqref="AI18">
    <cfRule type="cellIs" dxfId="4864" priority="608" operator="lessThan">
      <formula>$C$4</formula>
    </cfRule>
  </conditionalFormatting>
  <conditionalFormatting sqref="AI19">
    <cfRule type="cellIs" dxfId="4863" priority="609" operator="lessThan">
      <formula>$C$4</formula>
    </cfRule>
  </conditionalFormatting>
  <conditionalFormatting sqref="AI20">
    <cfRule type="cellIs" dxfId="4862" priority="610" operator="lessThan">
      <formula>$C$4</formula>
    </cfRule>
  </conditionalFormatting>
  <conditionalFormatting sqref="AI21">
    <cfRule type="cellIs" dxfId="4861" priority="611" operator="lessThan">
      <formula>$C$4</formula>
    </cfRule>
  </conditionalFormatting>
  <conditionalFormatting sqref="AI22">
    <cfRule type="cellIs" dxfId="4860" priority="612" operator="lessThan">
      <formula>$C$4</formula>
    </cfRule>
  </conditionalFormatting>
  <conditionalFormatting sqref="AI23">
    <cfRule type="cellIs" dxfId="4859" priority="613" operator="lessThan">
      <formula>$C$4</formula>
    </cfRule>
  </conditionalFormatting>
  <conditionalFormatting sqref="AI24">
    <cfRule type="cellIs" dxfId="4858" priority="614" operator="lessThan">
      <formula>$C$4</formula>
    </cfRule>
  </conditionalFormatting>
  <conditionalFormatting sqref="AI25">
    <cfRule type="cellIs" dxfId="4857" priority="615" operator="lessThan">
      <formula>$C$4</formula>
    </cfRule>
  </conditionalFormatting>
  <conditionalFormatting sqref="AI26">
    <cfRule type="cellIs" dxfId="4856" priority="616" operator="lessThan">
      <formula>$C$4</formula>
    </cfRule>
  </conditionalFormatting>
  <conditionalFormatting sqref="AI27">
    <cfRule type="cellIs" dxfId="4855" priority="617" operator="lessThan">
      <formula>$C$4</formula>
    </cfRule>
  </conditionalFormatting>
  <conditionalFormatting sqref="AI28">
    <cfRule type="cellIs" dxfId="4854" priority="618" operator="lessThan">
      <formula>$C$4</formula>
    </cfRule>
  </conditionalFormatting>
  <conditionalFormatting sqref="AI29">
    <cfRule type="cellIs" dxfId="4853" priority="619" operator="lessThan">
      <formula>$C$4</formula>
    </cfRule>
  </conditionalFormatting>
  <conditionalFormatting sqref="AI30">
    <cfRule type="cellIs" dxfId="4852" priority="620" operator="lessThan">
      <formula>$C$4</formula>
    </cfRule>
  </conditionalFormatting>
  <conditionalFormatting sqref="AI31">
    <cfRule type="cellIs" dxfId="4851" priority="621" operator="lessThan">
      <formula>$C$4</formula>
    </cfRule>
  </conditionalFormatting>
  <conditionalFormatting sqref="AI32">
    <cfRule type="cellIs" dxfId="4850" priority="622" operator="lessThan">
      <formula>$C$4</formula>
    </cfRule>
  </conditionalFormatting>
  <conditionalFormatting sqref="AI33">
    <cfRule type="cellIs" dxfId="4849" priority="623" operator="lessThan">
      <formula>$C$4</formula>
    </cfRule>
  </conditionalFormatting>
  <conditionalFormatting sqref="AI34">
    <cfRule type="cellIs" dxfId="4848" priority="624" operator="lessThan">
      <formula>$C$4</formula>
    </cfRule>
  </conditionalFormatting>
  <conditionalFormatting sqref="AI35">
    <cfRule type="cellIs" dxfId="4847" priority="625" operator="lessThan">
      <formula>$C$4</formula>
    </cfRule>
  </conditionalFormatting>
  <conditionalFormatting sqref="AI36">
    <cfRule type="cellIs" dxfId="4846" priority="626" operator="lessThan">
      <formula>$C$4</formula>
    </cfRule>
  </conditionalFormatting>
  <conditionalFormatting sqref="AI37">
    <cfRule type="cellIs" dxfId="4845" priority="627" operator="lessThan">
      <formula>$C$4</formula>
    </cfRule>
  </conditionalFormatting>
  <conditionalFormatting sqref="AI38">
    <cfRule type="cellIs" dxfId="4844" priority="628" operator="lessThan">
      <formula>$C$4</formula>
    </cfRule>
  </conditionalFormatting>
  <conditionalFormatting sqref="AI39">
    <cfRule type="cellIs" dxfId="4843" priority="629" operator="lessThan">
      <formula>$C$4</formula>
    </cfRule>
  </conditionalFormatting>
  <conditionalFormatting sqref="AI40">
    <cfRule type="cellIs" dxfId="4842" priority="630" operator="lessThan">
      <formula>$C$4</formula>
    </cfRule>
  </conditionalFormatting>
  <conditionalFormatting sqref="AI41">
    <cfRule type="cellIs" dxfId="4841" priority="631" operator="lessThan">
      <formula>$C$4</formula>
    </cfRule>
  </conditionalFormatting>
  <conditionalFormatting sqref="AI42">
    <cfRule type="cellIs" dxfId="4840" priority="632" operator="lessThan">
      <formula>$C$4</formula>
    </cfRule>
  </conditionalFormatting>
  <conditionalFormatting sqref="AI43">
    <cfRule type="cellIs" dxfId="4839" priority="633" operator="lessThan">
      <formula>$C$4</formula>
    </cfRule>
  </conditionalFormatting>
  <conditionalFormatting sqref="AI44">
    <cfRule type="cellIs" dxfId="4838" priority="634" operator="lessThan">
      <formula>$C$4</formula>
    </cfRule>
  </conditionalFormatting>
  <conditionalFormatting sqref="AI45">
    <cfRule type="cellIs" dxfId="4837" priority="635" operator="lessThan">
      <formula>$C$4</formula>
    </cfRule>
  </conditionalFormatting>
  <conditionalFormatting sqref="AI46">
    <cfRule type="cellIs" dxfId="4836" priority="636" operator="lessThan">
      <formula>$C$4</formula>
    </cfRule>
  </conditionalFormatting>
  <conditionalFormatting sqref="AI47">
    <cfRule type="cellIs" dxfId="4835" priority="637" operator="lessThan">
      <formula>$C$4</formula>
    </cfRule>
  </conditionalFormatting>
  <conditionalFormatting sqref="AI48">
    <cfRule type="cellIs" dxfId="4834" priority="638" operator="lessThan">
      <formula>$C$4</formula>
    </cfRule>
  </conditionalFormatting>
  <conditionalFormatting sqref="AI49">
    <cfRule type="cellIs" dxfId="4833" priority="639" operator="lessThan">
      <formula>$C$4</formula>
    </cfRule>
  </conditionalFormatting>
  <conditionalFormatting sqref="AI50">
    <cfRule type="cellIs" dxfId="4832" priority="640" operator="lessThan">
      <formula>$C$4</formula>
    </cfRule>
  </conditionalFormatting>
  <conditionalFormatting sqref="AJ11">
    <cfRule type="cellIs" dxfId="4831" priority="641" operator="lessThan">
      <formula>$C$4</formula>
    </cfRule>
  </conditionalFormatting>
  <conditionalFormatting sqref="AJ12">
    <cfRule type="cellIs" dxfId="4830" priority="642" operator="lessThan">
      <formula>$C$4</formula>
    </cfRule>
  </conditionalFormatting>
  <conditionalFormatting sqref="AJ13">
    <cfRule type="cellIs" dxfId="4829" priority="643" operator="lessThan">
      <formula>$C$4</formula>
    </cfRule>
  </conditionalFormatting>
  <conditionalFormatting sqref="AJ14">
    <cfRule type="cellIs" dxfId="4828" priority="644" operator="lessThan">
      <formula>$C$4</formula>
    </cfRule>
  </conditionalFormatting>
  <conditionalFormatting sqref="AJ15">
    <cfRule type="cellIs" dxfId="4827" priority="645" operator="lessThan">
      <formula>$C$4</formula>
    </cfRule>
  </conditionalFormatting>
  <conditionalFormatting sqref="AJ16">
    <cfRule type="cellIs" dxfId="4826" priority="646" operator="lessThan">
      <formula>$C$4</formula>
    </cfRule>
  </conditionalFormatting>
  <conditionalFormatting sqref="AJ17">
    <cfRule type="cellIs" dxfId="4825" priority="647" operator="lessThan">
      <formula>$C$4</formula>
    </cfRule>
  </conditionalFormatting>
  <conditionalFormatting sqref="AJ18">
    <cfRule type="cellIs" dxfId="4824" priority="648" operator="lessThan">
      <formula>$C$4</formula>
    </cfRule>
  </conditionalFormatting>
  <conditionalFormatting sqref="AJ19">
    <cfRule type="cellIs" dxfId="4823" priority="649" operator="lessThan">
      <formula>$C$4</formula>
    </cfRule>
  </conditionalFormatting>
  <conditionalFormatting sqref="AJ20">
    <cfRule type="cellIs" dxfId="4822" priority="650" operator="lessThan">
      <formula>$C$4</formula>
    </cfRule>
  </conditionalFormatting>
  <conditionalFormatting sqref="AJ21">
    <cfRule type="cellIs" dxfId="4821" priority="651" operator="lessThan">
      <formula>$C$4</formula>
    </cfRule>
  </conditionalFormatting>
  <conditionalFormatting sqref="AJ22">
    <cfRule type="cellIs" dxfId="4820" priority="652" operator="lessThan">
      <formula>$C$4</formula>
    </cfRule>
  </conditionalFormatting>
  <conditionalFormatting sqref="AJ23">
    <cfRule type="cellIs" dxfId="4819" priority="653" operator="lessThan">
      <formula>$C$4</formula>
    </cfRule>
  </conditionalFormatting>
  <conditionalFormatting sqref="AJ24">
    <cfRule type="cellIs" dxfId="4818" priority="654" operator="lessThan">
      <formula>$C$4</formula>
    </cfRule>
  </conditionalFormatting>
  <conditionalFormatting sqref="AJ25">
    <cfRule type="cellIs" dxfId="4817" priority="655" operator="lessThan">
      <formula>$C$4</formula>
    </cfRule>
  </conditionalFormatting>
  <conditionalFormatting sqref="AJ26">
    <cfRule type="cellIs" dxfId="4816" priority="656" operator="lessThan">
      <formula>$C$4</formula>
    </cfRule>
  </conditionalFormatting>
  <conditionalFormatting sqref="AJ27">
    <cfRule type="cellIs" dxfId="4815" priority="657" operator="lessThan">
      <formula>$C$4</formula>
    </cfRule>
  </conditionalFormatting>
  <conditionalFormatting sqref="AJ28">
    <cfRule type="cellIs" dxfId="4814" priority="658" operator="lessThan">
      <formula>$C$4</formula>
    </cfRule>
  </conditionalFormatting>
  <conditionalFormatting sqref="AJ29">
    <cfRule type="cellIs" dxfId="4813" priority="659" operator="lessThan">
      <formula>$C$4</formula>
    </cfRule>
  </conditionalFormatting>
  <conditionalFormatting sqref="AJ30">
    <cfRule type="cellIs" dxfId="4812" priority="660" operator="lessThan">
      <formula>$C$4</formula>
    </cfRule>
  </conditionalFormatting>
  <conditionalFormatting sqref="AJ31">
    <cfRule type="cellIs" dxfId="4811" priority="661" operator="lessThan">
      <formula>$C$4</formula>
    </cfRule>
  </conditionalFormatting>
  <conditionalFormatting sqref="AJ32">
    <cfRule type="cellIs" dxfId="4810" priority="662" operator="lessThan">
      <formula>$C$4</formula>
    </cfRule>
  </conditionalFormatting>
  <conditionalFormatting sqref="AJ33">
    <cfRule type="cellIs" dxfId="4809" priority="663" operator="lessThan">
      <formula>$C$4</formula>
    </cfRule>
  </conditionalFormatting>
  <conditionalFormatting sqref="AJ34">
    <cfRule type="cellIs" dxfId="4808" priority="664" operator="lessThan">
      <formula>$C$4</formula>
    </cfRule>
  </conditionalFormatting>
  <conditionalFormatting sqref="AJ35">
    <cfRule type="cellIs" dxfId="4807" priority="665" operator="lessThan">
      <formula>$C$4</formula>
    </cfRule>
  </conditionalFormatting>
  <conditionalFormatting sqref="AJ36">
    <cfRule type="cellIs" dxfId="4806" priority="666" operator="lessThan">
      <formula>$C$4</formula>
    </cfRule>
  </conditionalFormatting>
  <conditionalFormatting sqref="AJ37">
    <cfRule type="cellIs" dxfId="4805" priority="667" operator="lessThan">
      <formula>$C$4</formula>
    </cfRule>
  </conditionalFormatting>
  <conditionalFormatting sqref="AJ38">
    <cfRule type="cellIs" dxfId="4804" priority="668" operator="lessThan">
      <formula>$C$4</formula>
    </cfRule>
  </conditionalFormatting>
  <conditionalFormatting sqref="AJ39">
    <cfRule type="cellIs" dxfId="4803" priority="669" operator="lessThan">
      <formula>$C$4</formula>
    </cfRule>
  </conditionalFormatting>
  <conditionalFormatting sqref="AJ40">
    <cfRule type="cellIs" dxfId="4802" priority="670" operator="lessThan">
      <formula>$C$4</formula>
    </cfRule>
  </conditionalFormatting>
  <conditionalFormatting sqref="AJ41">
    <cfRule type="cellIs" dxfId="4801" priority="671" operator="lessThan">
      <formula>$C$4</formula>
    </cfRule>
  </conditionalFormatting>
  <conditionalFormatting sqref="AJ42">
    <cfRule type="cellIs" dxfId="4800" priority="672" operator="lessThan">
      <formula>$C$4</formula>
    </cfRule>
  </conditionalFormatting>
  <conditionalFormatting sqref="AJ43">
    <cfRule type="cellIs" dxfId="4799" priority="673" operator="lessThan">
      <formula>$C$4</formula>
    </cfRule>
  </conditionalFormatting>
  <conditionalFormatting sqref="AJ44">
    <cfRule type="cellIs" dxfId="4798" priority="674" operator="lessThan">
      <formula>$C$4</formula>
    </cfRule>
  </conditionalFormatting>
  <conditionalFormatting sqref="AJ45">
    <cfRule type="cellIs" dxfId="4797" priority="675" operator="lessThan">
      <formula>$C$4</formula>
    </cfRule>
  </conditionalFormatting>
  <conditionalFormatting sqref="AJ46">
    <cfRule type="cellIs" dxfId="4796" priority="676" operator="lessThan">
      <formula>$C$4</formula>
    </cfRule>
  </conditionalFormatting>
  <conditionalFormatting sqref="AJ47">
    <cfRule type="cellIs" dxfId="4795" priority="677" operator="lessThan">
      <formula>$C$4</formula>
    </cfRule>
  </conditionalFormatting>
  <conditionalFormatting sqref="AJ48">
    <cfRule type="cellIs" dxfId="4794" priority="678" operator="lessThan">
      <formula>$C$4</formula>
    </cfRule>
  </conditionalFormatting>
  <conditionalFormatting sqref="AJ49">
    <cfRule type="cellIs" dxfId="4793" priority="679" operator="lessThan">
      <formula>$C$4</formula>
    </cfRule>
  </conditionalFormatting>
  <conditionalFormatting sqref="AJ50">
    <cfRule type="cellIs" dxfId="4792" priority="680" operator="lessThan">
      <formula>$C$4</formula>
    </cfRule>
  </conditionalFormatting>
  <conditionalFormatting sqref="AK11">
    <cfRule type="cellIs" dxfId="4791" priority="681" operator="lessThan">
      <formula>$C$4</formula>
    </cfRule>
  </conditionalFormatting>
  <conditionalFormatting sqref="AK12">
    <cfRule type="cellIs" dxfId="4790" priority="682" operator="lessThan">
      <formula>$C$4</formula>
    </cfRule>
  </conditionalFormatting>
  <conditionalFormatting sqref="AK13">
    <cfRule type="cellIs" dxfId="4789" priority="683" operator="lessThan">
      <formula>$C$4</formula>
    </cfRule>
  </conditionalFormatting>
  <conditionalFormatting sqref="AK14">
    <cfRule type="cellIs" dxfId="4788" priority="684" operator="lessThan">
      <formula>$C$4</formula>
    </cfRule>
  </conditionalFormatting>
  <conditionalFormatting sqref="AK15">
    <cfRule type="cellIs" dxfId="4787" priority="685" operator="lessThan">
      <formula>$C$4</formula>
    </cfRule>
  </conditionalFormatting>
  <conditionalFormatting sqref="AK16">
    <cfRule type="cellIs" dxfId="4786" priority="686" operator="lessThan">
      <formula>$C$4</formula>
    </cfRule>
  </conditionalFormatting>
  <conditionalFormatting sqref="AK17">
    <cfRule type="cellIs" dxfId="4785" priority="687" operator="lessThan">
      <formula>$C$4</formula>
    </cfRule>
  </conditionalFormatting>
  <conditionalFormatting sqref="AK18">
    <cfRule type="cellIs" dxfId="4784" priority="688" operator="lessThan">
      <formula>$C$4</formula>
    </cfRule>
  </conditionalFormatting>
  <conditionalFormatting sqref="AK19">
    <cfRule type="cellIs" dxfId="4783" priority="689" operator="lessThan">
      <formula>$C$4</formula>
    </cfRule>
  </conditionalFormatting>
  <conditionalFormatting sqref="AK20">
    <cfRule type="cellIs" dxfId="4782" priority="690" operator="lessThan">
      <formula>$C$4</formula>
    </cfRule>
  </conditionalFormatting>
  <conditionalFormatting sqref="AK21">
    <cfRule type="cellIs" dxfId="4781" priority="691" operator="lessThan">
      <formula>$C$4</formula>
    </cfRule>
  </conditionalFormatting>
  <conditionalFormatting sqref="AK22">
    <cfRule type="cellIs" dxfId="4780" priority="692" operator="lessThan">
      <formula>$C$4</formula>
    </cfRule>
  </conditionalFormatting>
  <conditionalFormatting sqref="AK23">
    <cfRule type="cellIs" dxfId="4779" priority="693" operator="lessThan">
      <formula>$C$4</formula>
    </cfRule>
  </conditionalFormatting>
  <conditionalFormatting sqref="AK24">
    <cfRule type="cellIs" dxfId="4778" priority="694" operator="lessThan">
      <formula>$C$4</formula>
    </cfRule>
  </conditionalFormatting>
  <conditionalFormatting sqref="AK25">
    <cfRule type="cellIs" dxfId="4777" priority="695" operator="lessThan">
      <formula>$C$4</formula>
    </cfRule>
  </conditionalFormatting>
  <conditionalFormatting sqref="AK26">
    <cfRule type="cellIs" dxfId="4776" priority="696" operator="lessThan">
      <formula>$C$4</formula>
    </cfRule>
  </conditionalFormatting>
  <conditionalFormatting sqref="AK27">
    <cfRule type="cellIs" dxfId="4775" priority="697" operator="lessThan">
      <formula>$C$4</formula>
    </cfRule>
  </conditionalFormatting>
  <conditionalFormatting sqref="AK28">
    <cfRule type="cellIs" dxfId="4774" priority="698" operator="lessThan">
      <formula>$C$4</formula>
    </cfRule>
  </conditionalFormatting>
  <conditionalFormatting sqref="AK29">
    <cfRule type="cellIs" dxfId="4773" priority="699" operator="lessThan">
      <formula>$C$4</formula>
    </cfRule>
  </conditionalFormatting>
  <conditionalFormatting sqref="AK30">
    <cfRule type="cellIs" dxfId="4772" priority="700" operator="lessThan">
      <formula>$C$4</formula>
    </cfRule>
  </conditionalFormatting>
  <conditionalFormatting sqref="AK31">
    <cfRule type="cellIs" dxfId="4771" priority="701" operator="lessThan">
      <formula>$C$4</formula>
    </cfRule>
  </conditionalFormatting>
  <conditionalFormatting sqref="AK32">
    <cfRule type="cellIs" dxfId="4770" priority="702" operator="lessThan">
      <formula>$C$4</formula>
    </cfRule>
  </conditionalFormatting>
  <conditionalFormatting sqref="AK33">
    <cfRule type="cellIs" dxfId="4769" priority="703" operator="lessThan">
      <formula>$C$4</formula>
    </cfRule>
  </conditionalFormatting>
  <conditionalFormatting sqref="AK34">
    <cfRule type="cellIs" dxfId="4768" priority="704" operator="lessThan">
      <formula>$C$4</formula>
    </cfRule>
  </conditionalFormatting>
  <conditionalFormatting sqref="AK35">
    <cfRule type="cellIs" dxfId="4767" priority="705" operator="lessThan">
      <formula>$C$4</formula>
    </cfRule>
  </conditionalFormatting>
  <conditionalFormatting sqref="AK36">
    <cfRule type="cellIs" dxfId="4766" priority="706" operator="lessThan">
      <formula>$C$4</formula>
    </cfRule>
  </conditionalFormatting>
  <conditionalFormatting sqref="AK37">
    <cfRule type="cellIs" dxfId="4765" priority="707" operator="lessThan">
      <formula>$C$4</formula>
    </cfRule>
  </conditionalFormatting>
  <conditionalFormatting sqref="AK38">
    <cfRule type="cellIs" dxfId="4764" priority="708" operator="lessThan">
      <formula>$C$4</formula>
    </cfRule>
  </conditionalFormatting>
  <conditionalFormatting sqref="AK39">
    <cfRule type="cellIs" dxfId="4763" priority="709" operator="lessThan">
      <formula>$C$4</formula>
    </cfRule>
  </conditionalFormatting>
  <conditionalFormatting sqref="AK40">
    <cfRule type="cellIs" dxfId="4762" priority="710" operator="lessThan">
      <formula>$C$4</formula>
    </cfRule>
  </conditionalFormatting>
  <conditionalFormatting sqref="AK41">
    <cfRule type="cellIs" dxfId="4761" priority="711" operator="lessThan">
      <formula>$C$4</formula>
    </cfRule>
  </conditionalFormatting>
  <conditionalFormatting sqref="AK42">
    <cfRule type="cellIs" dxfId="4760" priority="712" operator="lessThan">
      <formula>$C$4</formula>
    </cfRule>
  </conditionalFormatting>
  <conditionalFormatting sqref="AK43">
    <cfRule type="cellIs" dxfId="4759" priority="713" operator="lessThan">
      <formula>$C$4</formula>
    </cfRule>
  </conditionalFormatting>
  <conditionalFormatting sqref="AK44">
    <cfRule type="cellIs" dxfId="4758" priority="714" operator="lessThan">
      <formula>$C$4</formula>
    </cfRule>
  </conditionalFormatting>
  <conditionalFormatting sqref="AK45">
    <cfRule type="cellIs" dxfId="4757" priority="715" operator="lessThan">
      <formula>$C$4</formula>
    </cfRule>
  </conditionalFormatting>
  <conditionalFormatting sqref="AK46">
    <cfRule type="cellIs" dxfId="4756" priority="716" operator="lessThan">
      <formula>$C$4</formula>
    </cfRule>
  </conditionalFormatting>
  <conditionalFormatting sqref="AK47">
    <cfRule type="cellIs" dxfId="4755" priority="717" operator="lessThan">
      <formula>$C$4</formula>
    </cfRule>
  </conditionalFormatting>
  <conditionalFormatting sqref="AK48">
    <cfRule type="cellIs" dxfId="4754" priority="718" operator="lessThan">
      <formula>$C$4</formula>
    </cfRule>
  </conditionalFormatting>
  <conditionalFormatting sqref="AK49">
    <cfRule type="cellIs" dxfId="4753" priority="719" operator="lessThan">
      <formula>$C$4</formula>
    </cfRule>
  </conditionalFormatting>
  <conditionalFormatting sqref="AK50">
    <cfRule type="cellIs" dxfId="4752" priority="720" operator="lessThan">
      <formula>$C$4</formula>
    </cfRule>
  </conditionalFormatting>
  <conditionalFormatting sqref="AL11">
    <cfRule type="cellIs" dxfId="4751" priority="721" operator="lessThan">
      <formula>$C$4</formula>
    </cfRule>
  </conditionalFormatting>
  <conditionalFormatting sqref="AL12">
    <cfRule type="cellIs" dxfId="4750" priority="722" operator="lessThan">
      <formula>$C$4</formula>
    </cfRule>
  </conditionalFormatting>
  <conditionalFormatting sqref="AL13">
    <cfRule type="cellIs" dxfId="4749" priority="723" operator="lessThan">
      <formula>$C$4</formula>
    </cfRule>
  </conditionalFormatting>
  <conditionalFormatting sqref="AL14">
    <cfRule type="cellIs" dxfId="4748" priority="724" operator="lessThan">
      <formula>$C$4</formula>
    </cfRule>
  </conditionalFormatting>
  <conditionalFormatting sqref="AL15">
    <cfRule type="cellIs" dxfId="4747" priority="725" operator="lessThan">
      <formula>$C$4</formula>
    </cfRule>
  </conditionalFormatting>
  <conditionalFormatting sqref="AL16">
    <cfRule type="cellIs" dxfId="4746" priority="726" operator="lessThan">
      <formula>$C$4</formula>
    </cfRule>
  </conditionalFormatting>
  <conditionalFormatting sqref="AL17">
    <cfRule type="cellIs" dxfId="4745" priority="727" operator="lessThan">
      <formula>$C$4</formula>
    </cfRule>
  </conditionalFormatting>
  <conditionalFormatting sqref="AL18">
    <cfRule type="cellIs" dxfId="4744" priority="728" operator="lessThan">
      <formula>$C$4</formula>
    </cfRule>
  </conditionalFormatting>
  <conditionalFormatting sqref="AL19">
    <cfRule type="cellIs" dxfId="4743" priority="729" operator="lessThan">
      <formula>$C$4</formula>
    </cfRule>
  </conditionalFormatting>
  <conditionalFormatting sqref="AL20">
    <cfRule type="cellIs" dxfId="4742" priority="730" operator="lessThan">
      <formula>$C$4</formula>
    </cfRule>
  </conditionalFormatting>
  <conditionalFormatting sqref="AL21">
    <cfRule type="cellIs" dxfId="4741" priority="731" operator="lessThan">
      <formula>$C$4</formula>
    </cfRule>
  </conditionalFormatting>
  <conditionalFormatting sqref="AL22">
    <cfRule type="cellIs" dxfId="4740" priority="732" operator="lessThan">
      <formula>$C$4</formula>
    </cfRule>
  </conditionalFormatting>
  <conditionalFormatting sqref="AL23">
    <cfRule type="cellIs" dxfId="4739" priority="733" operator="lessThan">
      <formula>$C$4</formula>
    </cfRule>
  </conditionalFormatting>
  <conditionalFormatting sqref="AL24">
    <cfRule type="cellIs" dxfId="4738" priority="734" operator="lessThan">
      <formula>$C$4</formula>
    </cfRule>
  </conditionalFormatting>
  <conditionalFormatting sqref="AL25">
    <cfRule type="cellIs" dxfId="4737" priority="735" operator="lessThan">
      <formula>$C$4</formula>
    </cfRule>
  </conditionalFormatting>
  <conditionalFormatting sqref="AL26">
    <cfRule type="cellIs" dxfId="4736" priority="736" operator="lessThan">
      <formula>$C$4</formula>
    </cfRule>
  </conditionalFormatting>
  <conditionalFormatting sqref="AL27">
    <cfRule type="cellIs" dxfId="4735" priority="737" operator="lessThan">
      <formula>$C$4</formula>
    </cfRule>
  </conditionalFormatting>
  <conditionalFormatting sqref="AL28">
    <cfRule type="cellIs" dxfId="4734" priority="738" operator="lessThan">
      <formula>$C$4</formula>
    </cfRule>
  </conditionalFormatting>
  <conditionalFormatting sqref="AL29">
    <cfRule type="cellIs" dxfId="4733" priority="739" operator="lessThan">
      <formula>$C$4</formula>
    </cfRule>
  </conditionalFormatting>
  <conditionalFormatting sqref="AL30">
    <cfRule type="cellIs" dxfId="4732" priority="740" operator="lessThan">
      <formula>$C$4</formula>
    </cfRule>
  </conditionalFormatting>
  <conditionalFormatting sqref="AL31">
    <cfRule type="cellIs" dxfId="4731" priority="741" operator="lessThan">
      <formula>$C$4</formula>
    </cfRule>
  </conditionalFormatting>
  <conditionalFormatting sqref="AL32">
    <cfRule type="cellIs" dxfId="4730" priority="742" operator="lessThan">
      <formula>$C$4</formula>
    </cfRule>
  </conditionalFormatting>
  <conditionalFormatting sqref="AL33">
    <cfRule type="cellIs" dxfId="4729" priority="743" operator="lessThan">
      <formula>$C$4</formula>
    </cfRule>
  </conditionalFormatting>
  <conditionalFormatting sqref="AL34">
    <cfRule type="cellIs" dxfId="4728" priority="744" operator="lessThan">
      <formula>$C$4</formula>
    </cfRule>
  </conditionalFormatting>
  <conditionalFormatting sqref="AL35">
    <cfRule type="cellIs" dxfId="4727" priority="745" operator="lessThan">
      <formula>$C$4</formula>
    </cfRule>
  </conditionalFormatting>
  <conditionalFormatting sqref="AL36">
    <cfRule type="cellIs" dxfId="4726" priority="746" operator="lessThan">
      <formula>$C$4</formula>
    </cfRule>
  </conditionalFormatting>
  <conditionalFormatting sqref="AL37">
    <cfRule type="cellIs" dxfId="4725" priority="747" operator="lessThan">
      <formula>$C$4</formula>
    </cfRule>
  </conditionalFormatting>
  <conditionalFormatting sqref="AL38">
    <cfRule type="cellIs" dxfId="4724" priority="748" operator="lessThan">
      <formula>$C$4</formula>
    </cfRule>
  </conditionalFormatting>
  <conditionalFormatting sqref="AL39">
    <cfRule type="cellIs" dxfId="4723" priority="749" operator="lessThan">
      <formula>$C$4</formula>
    </cfRule>
  </conditionalFormatting>
  <conditionalFormatting sqref="AL40">
    <cfRule type="cellIs" dxfId="4722" priority="750" operator="lessThan">
      <formula>$C$4</formula>
    </cfRule>
  </conditionalFormatting>
  <conditionalFormatting sqref="AL41">
    <cfRule type="cellIs" dxfId="4721" priority="751" operator="lessThan">
      <formula>$C$4</formula>
    </cfRule>
  </conditionalFormatting>
  <conditionalFormatting sqref="AL42">
    <cfRule type="cellIs" dxfId="4720" priority="752" operator="lessThan">
      <formula>$C$4</formula>
    </cfRule>
  </conditionalFormatting>
  <conditionalFormatting sqref="AL43">
    <cfRule type="cellIs" dxfId="4719" priority="753" operator="lessThan">
      <formula>$C$4</formula>
    </cfRule>
  </conditionalFormatting>
  <conditionalFormatting sqref="AL44">
    <cfRule type="cellIs" dxfId="4718" priority="754" operator="lessThan">
      <formula>$C$4</formula>
    </cfRule>
  </conditionalFormatting>
  <conditionalFormatting sqref="AL45">
    <cfRule type="cellIs" dxfId="4717" priority="755" operator="lessThan">
      <formula>$C$4</formula>
    </cfRule>
  </conditionalFormatting>
  <conditionalFormatting sqref="AL46">
    <cfRule type="cellIs" dxfId="4716" priority="756" operator="lessThan">
      <formula>$C$4</formula>
    </cfRule>
  </conditionalFormatting>
  <conditionalFormatting sqref="AL47">
    <cfRule type="cellIs" dxfId="4715" priority="757" operator="lessThan">
      <formula>$C$4</formula>
    </cfRule>
  </conditionalFormatting>
  <conditionalFormatting sqref="AL48">
    <cfRule type="cellIs" dxfId="4714" priority="758" operator="lessThan">
      <formula>$C$4</formula>
    </cfRule>
  </conditionalFormatting>
  <conditionalFormatting sqref="AL49">
    <cfRule type="cellIs" dxfId="4713" priority="759" operator="lessThan">
      <formula>$C$4</formula>
    </cfRule>
  </conditionalFormatting>
  <conditionalFormatting sqref="AL50">
    <cfRule type="cellIs" dxfId="4712" priority="760" operator="lessThan">
      <formula>$C$4</formula>
    </cfRule>
  </conditionalFormatting>
  <conditionalFormatting sqref="AM11">
    <cfRule type="cellIs" dxfId="4711" priority="761" operator="lessThan">
      <formula>$C$4</formula>
    </cfRule>
  </conditionalFormatting>
  <conditionalFormatting sqref="AM12">
    <cfRule type="cellIs" dxfId="4710" priority="762" operator="lessThan">
      <formula>$C$4</formula>
    </cfRule>
  </conditionalFormatting>
  <conditionalFormatting sqref="AM13">
    <cfRule type="cellIs" dxfId="4709" priority="763" operator="lessThan">
      <formula>$C$4</formula>
    </cfRule>
  </conditionalFormatting>
  <conditionalFormatting sqref="AM14">
    <cfRule type="cellIs" dxfId="4708" priority="764" operator="lessThan">
      <formula>$C$4</formula>
    </cfRule>
  </conditionalFormatting>
  <conditionalFormatting sqref="AM15">
    <cfRule type="cellIs" dxfId="4707" priority="765" operator="lessThan">
      <formula>$C$4</formula>
    </cfRule>
  </conditionalFormatting>
  <conditionalFormatting sqref="AM16">
    <cfRule type="cellIs" dxfId="4706" priority="766" operator="lessThan">
      <formula>$C$4</formula>
    </cfRule>
  </conditionalFormatting>
  <conditionalFormatting sqref="AM17">
    <cfRule type="cellIs" dxfId="4705" priority="767" operator="lessThan">
      <formula>$C$4</formula>
    </cfRule>
  </conditionalFormatting>
  <conditionalFormatting sqref="AM18">
    <cfRule type="cellIs" dxfId="4704" priority="768" operator="lessThan">
      <formula>$C$4</formula>
    </cfRule>
  </conditionalFormatting>
  <conditionalFormatting sqref="AM19">
    <cfRule type="cellIs" dxfId="4703" priority="769" operator="lessThan">
      <formula>$C$4</formula>
    </cfRule>
  </conditionalFormatting>
  <conditionalFormatting sqref="AM20">
    <cfRule type="cellIs" dxfId="4702" priority="770" operator="lessThan">
      <formula>$C$4</formula>
    </cfRule>
  </conditionalFormatting>
  <conditionalFormatting sqref="AM21">
    <cfRule type="cellIs" dxfId="4701" priority="771" operator="lessThan">
      <formula>$C$4</formula>
    </cfRule>
  </conditionalFormatting>
  <conditionalFormatting sqref="AM22">
    <cfRule type="cellIs" dxfId="4700" priority="772" operator="lessThan">
      <formula>$C$4</formula>
    </cfRule>
  </conditionalFormatting>
  <conditionalFormatting sqref="AM23">
    <cfRule type="cellIs" dxfId="4699" priority="773" operator="lessThan">
      <formula>$C$4</formula>
    </cfRule>
  </conditionalFormatting>
  <conditionalFormatting sqref="AM24">
    <cfRule type="cellIs" dxfId="4698" priority="774" operator="lessThan">
      <formula>$C$4</formula>
    </cfRule>
  </conditionalFormatting>
  <conditionalFormatting sqref="AM25">
    <cfRule type="cellIs" dxfId="4697" priority="775" operator="lessThan">
      <formula>$C$4</formula>
    </cfRule>
  </conditionalFormatting>
  <conditionalFormatting sqref="AM26">
    <cfRule type="cellIs" dxfId="4696" priority="776" operator="lessThan">
      <formula>$C$4</formula>
    </cfRule>
  </conditionalFormatting>
  <conditionalFormatting sqref="AM27">
    <cfRule type="cellIs" dxfId="4695" priority="777" operator="lessThan">
      <formula>$C$4</formula>
    </cfRule>
  </conditionalFormatting>
  <conditionalFormatting sqref="AM28">
    <cfRule type="cellIs" dxfId="4694" priority="778" operator="lessThan">
      <formula>$C$4</formula>
    </cfRule>
  </conditionalFormatting>
  <conditionalFormatting sqref="AM29">
    <cfRule type="cellIs" dxfId="4693" priority="779" operator="lessThan">
      <formula>$C$4</formula>
    </cfRule>
  </conditionalFormatting>
  <conditionalFormatting sqref="AM30">
    <cfRule type="cellIs" dxfId="4692" priority="780" operator="lessThan">
      <formula>$C$4</formula>
    </cfRule>
  </conditionalFormatting>
  <conditionalFormatting sqref="AM31">
    <cfRule type="cellIs" dxfId="4691" priority="781" operator="lessThan">
      <formula>$C$4</formula>
    </cfRule>
  </conditionalFormatting>
  <conditionalFormatting sqref="AM32">
    <cfRule type="cellIs" dxfId="4690" priority="782" operator="lessThan">
      <formula>$C$4</formula>
    </cfRule>
  </conditionalFormatting>
  <conditionalFormatting sqref="AM33">
    <cfRule type="cellIs" dxfId="4689" priority="783" operator="lessThan">
      <formula>$C$4</formula>
    </cfRule>
  </conditionalFormatting>
  <conditionalFormatting sqref="AM34">
    <cfRule type="cellIs" dxfId="4688" priority="784" operator="lessThan">
      <formula>$C$4</formula>
    </cfRule>
  </conditionalFormatting>
  <conditionalFormatting sqref="AM35">
    <cfRule type="cellIs" dxfId="4687" priority="785" operator="lessThan">
      <formula>$C$4</formula>
    </cfRule>
  </conditionalFormatting>
  <conditionalFormatting sqref="AM36">
    <cfRule type="cellIs" dxfId="4686" priority="786" operator="lessThan">
      <formula>$C$4</formula>
    </cfRule>
  </conditionalFormatting>
  <conditionalFormatting sqref="AM37">
    <cfRule type="cellIs" dxfId="4685" priority="787" operator="lessThan">
      <formula>$C$4</formula>
    </cfRule>
  </conditionalFormatting>
  <conditionalFormatting sqref="AM38">
    <cfRule type="cellIs" dxfId="4684" priority="788" operator="lessThan">
      <formula>$C$4</formula>
    </cfRule>
  </conditionalFormatting>
  <conditionalFormatting sqref="AM39">
    <cfRule type="cellIs" dxfId="4683" priority="789" operator="lessThan">
      <formula>$C$4</formula>
    </cfRule>
  </conditionalFormatting>
  <conditionalFormatting sqref="AM40">
    <cfRule type="cellIs" dxfId="4682" priority="790" operator="lessThan">
      <formula>$C$4</formula>
    </cfRule>
  </conditionalFormatting>
  <conditionalFormatting sqref="AM41">
    <cfRule type="cellIs" dxfId="4681" priority="791" operator="lessThan">
      <formula>$C$4</formula>
    </cfRule>
  </conditionalFormatting>
  <conditionalFormatting sqref="AM42">
    <cfRule type="cellIs" dxfId="4680" priority="792" operator="lessThan">
      <formula>$C$4</formula>
    </cfRule>
  </conditionalFormatting>
  <conditionalFormatting sqref="AM43">
    <cfRule type="cellIs" dxfId="4679" priority="793" operator="lessThan">
      <formula>$C$4</formula>
    </cfRule>
  </conditionalFormatting>
  <conditionalFormatting sqref="AM44">
    <cfRule type="cellIs" dxfId="4678" priority="794" operator="lessThan">
      <formula>$C$4</formula>
    </cfRule>
  </conditionalFormatting>
  <conditionalFormatting sqref="AM45">
    <cfRule type="cellIs" dxfId="4677" priority="795" operator="lessThan">
      <formula>$C$4</formula>
    </cfRule>
  </conditionalFormatting>
  <conditionalFormatting sqref="AM46">
    <cfRule type="cellIs" dxfId="4676" priority="796" operator="lessThan">
      <formula>$C$4</formula>
    </cfRule>
  </conditionalFormatting>
  <conditionalFormatting sqref="AM47">
    <cfRule type="cellIs" dxfId="4675" priority="797" operator="lessThan">
      <formula>$C$4</formula>
    </cfRule>
  </conditionalFormatting>
  <conditionalFormatting sqref="AM48">
    <cfRule type="cellIs" dxfId="4674" priority="798" operator="lessThan">
      <formula>$C$4</formula>
    </cfRule>
  </conditionalFormatting>
  <conditionalFormatting sqref="AM49">
    <cfRule type="cellIs" dxfId="4673" priority="799" operator="lessThan">
      <formula>$C$4</formula>
    </cfRule>
  </conditionalFormatting>
  <conditionalFormatting sqref="AM50">
    <cfRule type="cellIs" dxfId="4672" priority="800" operator="lessThan">
      <formula>$C$4</formula>
    </cfRule>
  </conditionalFormatting>
  <conditionalFormatting sqref="AN11">
    <cfRule type="cellIs" dxfId="4671" priority="801" operator="lessThan">
      <formula>$C$4</formula>
    </cfRule>
  </conditionalFormatting>
  <conditionalFormatting sqref="AN12">
    <cfRule type="cellIs" dxfId="4670" priority="802" operator="lessThan">
      <formula>$C$4</formula>
    </cfRule>
  </conditionalFormatting>
  <conditionalFormatting sqref="AN13">
    <cfRule type="cellIs" dxfId="4669" priority="803" operator="lessThan">
      <formula>$C$4</formula>
    </cfRule>
  </conditionalFormatting>
  <conditionalFormatting sqref="AN14">
    <cfRule type="cellIs" dxfId="4668" priority="804" operator="lessThan">
      <formula>$C$4</formula>
    </cfRule>
  </conditionalFormatting>
  <conditionalFormatting sqref="AN15">
    <cfRule type="cellIs" dxfId="4667" priority="805" operator="lessThan">
      <formula>$C$4</formula>
    </cfRule>
  </conditionalFormatting>
  <conditionalFormatting sqref="AN16">
    <cfRule type="cellIs" dxfId="4666" priority="806" operator="lessThan">
      <formula>$C$4</formula>
    </cfRule>
  </conditionalFormatting>
  <conditionalFormatting sqref="AN17">
    <cfRule type="cellIs" dxfId="4665" priority="807" operator="lessThan">
      <formula>$C$4</formula>
    </cfRule>
  </conditionalFormatting>
  <conditionalFormatting sqref="AN18">
    <cfRule type="cellIs" dxfId="4664" priority="808" operator="lessThan">
      <formula>$C$4</formula>
    </cfRule>
  </conditionalFormatting>
  <conditionalFormatting sqref="AN19">
    <cfRule type="cellIs" dxfId="4663" priority="809" operator="lessThan">
      <formula>$C$4</formula>
    </cfRule>
  </conditionalFormatting>
  <conditionalFormatting sqref="AN20">
    <cfRule type="cellIs" dxfId="4662" priority="810" operator="lessThan">
      <formula>$C$4</formula>
    </cfRule>
  </conditionalFormatting>
  <conditionalFormatting sqref="AN21">
    <cfRule type="cellIs" dxfId="4661" priority="811" operator="lessThan">
      <formula>$C$4</formula>
    </cfRule>
  </conditionalFormatting>
  <conditionalFormatting sqref="AN22">
    <cfRule type="cellIs" dxfId="4660" priority="812" operator="lessThan">
      <formula>$C$4</formula>
    </cfRule>
  </conditionalFormatting>
  <conditionalFormatting sqref="AN23">
    <cfRule type="cellIs" dxfId="4659" priority="813" operator="lessThan">
      <formula>$C$4</formula>
    </cfRule>
  </conditionalFormatting>
  <conditionalFormatting sqref="AN24">
    <cfRule type="cellIs" dxfId="4658" priority="814" operator="lessThan">
      <formula>$C$4</formula>
    </cfRule>
  </conditionalFormatting>
  <conditionalFormatting sqref="AN25">
    <cfRule type="cellIs" dxfId="4657" priority="815" operator="lessThan">
      <formula>$C$4</formula>
    </cfRule>
  </conditionalFormatting>
  <conditionalFormatting sqref="AN26">
    <cfRule type="cellIs" dxfId="4656" priority="816" operator="lessThan">
      <formula>$C$4</formula>
    </cfRule>
  </conditionalFormatting>
  <conditionalFormatting sqref="AN27">
    <cfRule type="cellIs" dxfId="4655" priority="817" operator="lessThan">
      <formula>$C$4</formula>
    </cfRule>
  </conditionalFormatting>
  <conditionalFormatting sqref="AN28">
    <cfRule type="cellIs" dxfId="4654" priority="818" operator="lessThan">
      <formula>$C$4</formula>
    </cfRule>
  </conditionalFormatting>
  <conditionalFormatting sqref="AN29">
    <cfRule type="cellIs" dxfId="4653" priority="819" operator="lessThan">
      <formula>$C$4</formula>
    </cfRule>
  </conditionalFormatting>
  <conditionalFormatting sqref="AN30">
    <cfRule type="cellIs" dxfId="4652" priority="820" operator="lessThan">
      <formula>$C$4</formula>
    </cfRule>
  </conditionalFormatting>
  <conditionalFormatting sqref="AN31">
    <cfRule type="cellIs" dxfId="4651" priority="821" operator="lessThan">
      <formula>$C$4</formula>
    </cfRule>
  </conditionalFormatting>
  <conditionalFormatting sqref="AN32">
    <cfRule type="cellIs" dxfId="4650" priority="822" operator="lessThan">
      <formula>$C$4</formula>
    </cfRule>
  </conditionalFormatting>
  <conditionalFormatting sqref="AN33">
    <cfRule type="cellIs" dxfId="4649" priority="823" operator="lessThan">
      <formula>$C$4</formula>
    </cfRule>
  </conditionalFormatting>
  <conditionalFormatting sqref="AN34">
    <cfRule type="cellIs" dxfId="4648" priority="824" operator="lessThan">
      <formula>$C$4</formula>
    </cfRule>
  </conditionalFormatting>
  <conditionalFormatting sqref="AN35">
    <cfRule type="cellIs" dxfId="4647" priority="825" operator="lessThan">
      <formula>$C$4</formula>
    </cfRule>
  </conditionalFormatting>
  <conditionalFormatting sqref="AN36">
    <cfRule type="cellIs" dxfId="4646" priority="826" operator="lessThan">
      <formula>$C$4</formula>
    </cfRule>
  </conditionalFormatting>
  <conditionalFormatting sqref="AN37">
    <cfRule type="cellIs" dxfId="4645" priority="827" operator="lessThan">
      <formula>$C$4</formula>
    </cfRule>
  </conditionalFormatting>
  <conditionalFormatting sqref="AN38">
    <cfRule type="cellIs" dxfId="4644" priority="828" operator="lessThan">
      <formula>$C$4</formula>
    </cfRule>
  </conditionalFormatting>
  <conditionalFormatting sqref="AN39">
    <cfRule type="cellIs" dxfId="4643" priority="829" operator="lessThan">
      <formula>$C$4</formula>
    </cfRule>
  </conditionalFormatting>
  <conditionalFormatting sqref="AN40">
    <cfRule type="cellIs" dxfId="4642" priority="830" operator="lessThan">
      <formula>$C$4</formula>
    </cfRule>
  </conditionalFormatting>
  <conditionalFormatting sqref="AN41">
    <cfRule type="cellIs" dxfId="4641" priority="831" operator="lessThan">
      <formula>$C$4</formula>
    </cfRule>
  </conditionalFormatting>
  <conditionalFormatting sqref="AN42">
    <cfRule type="cellIs" dxfId="4640" priority="832" operator="lessThan">
      <formula>$C$4</formula>
    </cfRule>
  </conditionalFormatting>
  <conditionalFormatting sqref="AN43">
    <cfRule type="cellIs" dxfId="4639" priority="833" operator="lessThan">
      <formula>$C$4</formula>
    </cfRule>
  </conditionalFormatting>
  <conditionalFormatting sqref="AN44">
    <cfRule type="cellIs" dxfId="4638" priority="834" operator="lessThan">
      <formula>$C$4</formula>
    </cfRule>
  </conditionalFormatting>
  <conditionalFormatting sqref="AN45">
    <cfRule type="cellIs" dxfId="4637" priority="835" operator="lessThan">
      <formula>$C$4</formula>
    </cfRule>
  </conditionalFormatting>
  <conditionalFormatting sqref="AN46">
    <cfRule type="cellIs" dxfId="4636" priority="836" operator="lessThan">
      <formula>$C$4</formula>
    </cfRule>
  </conditionalFormatting>
  <conditionalFormatting sqref="AN47">
    <cfRule type="cellIs" dxfId="4635" priority="837" operator="lessThan">
      <formula>$C$4</formula>
    </cfRule>
  </conditionalFormatting>
  <conditionalFormatting sqref="AN48">
    <cfRule type="cellIs" dxfId="4634" priority="838" operator="lessThan">
      <formula>$C$4</formula>
    </cfRule>
  </conditionalFormatting>
  <conditionalFormatting sqref="AN49">
    <cfRule type="cellIs" dxfId="4633" priority="839" operator="lessThan">
      <formula>$C$4</formula>
    </cfRule>
  </conditionalFormatting>
  <conditionalFormatting sqref="AN50">
    <cfRule type="cellIs" dxfId="4632" priority="840" operator="lessThan">
      <formula>$C$4</formula>
    </cfRule>
  </conditionalFormatting>
  <conditionalFormatting sqref="AO11">
    <cfRule type="cellIs" dxfId="4631" priority="841" operator="lessThan">
      <formula>$C$4</formula>
    </cfRule>
  </conditionalFormatting>
  <conditionalFormatting sqref="AO12">
    <cfRule type="cellIs" dxfId="4630" priority="842" operator="lessThan">
      <formula>$C$4</formula>
    </cfRule>
  </conditionalFormatting>
  <conditionalFormatting sqref="AO13">
    <cfRule type="cellIs" dxfId="4629" priority="843" operator="lessThan">
      <formula>$C$4</formula>
    </cfRule>
  </conditionalFormatting>
  <conditionalFormatting sqref="AO14">
    <cfRule type="cellIs" dxfId="4628" priority="844" operator="lessThan">
      <formula>$C$4</formula>
    </cfRule>
  </conditionalFormatting>
  <conditionalFormatting sqref="AO15">
    <cfRule type="cellIs" dxfId="4627" priority="845" operator="lessThan">
      <formula>$C$4</formula>
    </cfRule>
  </conditionalFormatting>
  <conditionalFormatting sqref="AO16">
    <cfRule type="cellIs" dxfId="4626" priority="846" operator="lessThan">
      <formula>$C$4</formula>
    </cfRule>
  </conditionalFormatting>
  <conditionalFormatting sqref="AO17">
    <cfRule type="cellIs" dxfId="4625" priority="847" operator="lessThan">
      <formula>$C$4</formula>
    </cfRule>
  </conditionalFormatting>
  <conditionalFormatting sqref="AO18">
    <cfRule type="cellIs" dxfId="4624" priority="848" operator="lessThan">
      <formula>$C$4</formula>
    </cfRule>
  </conditionalFormatting>
  <conditionalFormatting sqref="AO19">
    <cfRule type="cellIs" dxfId="4623" priority="849" operator="lessThan">
      <formula>$C$4</formula>
    </cfRule>
  </conditionalFormatting>
  <conditionalFormatting sqref="AO20">
    <cfRule type="cellIs" dxfId="4622" priority="850" operator="lessThan">
      <formula>$C$4</formula>
    </cfRule>
  </conditionalFormatting>
  <conditionalFormatting sqref="AO21">
    <cfRule type="cellIs" dxfId="4621" priority="851" operator="lessThan">
      <formula>$C$4</formula>
    </cfRule>
  </conditionalFormatting>
  <conditionalFormatting sqref="AO22">
    <cfRule type="cellIs" dxfId="4620" priority="852" operator="lessThan">
      <formula>$C$4</formula>
    </cfRule>
  </conditionalFormatting>
  <conditionalFormatting sqref="AO23">
    <cfRule type="cellIs" dxfId="4619" priority="853" operator="lessThan">
      <formula>$C$4</formula>
    </cfRule>
  </conditionalFormatting>
  <conditionalFormatting sqref="AO24">
    <cfRule type="cellIs" dxfId="4618" priority="854" operator="lessThan">
      <formula>$C$4</formula>
    </cfRule>
  </conditionalFormatting>
  <conditionalFormatting sqref="AO25">
    <cfRule type="cellIs" dxfId="4617" priority="855" operator="lessThan">
      <formula>$C$4</formula>
    </cfRule>
  </conditionalFormatting>
  <conditionalFormatting sqref="AO26">
    <cfRule type="cellIs" dxfId="4616" priority="856" operator="lessThan">
      <formula>$C$4</formula>
    </cfRule>
  </conditionalFormatting>
  <conditionalFormatting sqref="AO27">
    <cfRule type="cellIs" dxfId="4615" priority="857" operator="lessThan">
      <formula>$C$4</formula>
    </cfRule>
  </conditionalFormatting>
  <conditionalFormatting sqref="AO28">
    <cfRule type="cellIs" dxfId="4614" priority="858" operator="lessThan">
      <formula>$C$4</formula>
    </cfRule>
  </conditionalFormatting>
  <conditionalFormatting sqref="AO29">
    <cfRule type="cellIs" dxfId="4613" priority="859" operator="lessThan">
      <formula>$C$4</formula>
    </cfRule>
  </conditionalFormatting>
  <conditionalFormatting sqref="AO30">
    <cfRule type="cellIs" dxfId="4612" priority="860" operator="lessThan">
      <formula>$C$4</formula>
    </cfRule>
  </conditionalFormatting>
  <conditionalFormatting sqref="AO31">
    <cfRule type="cellIs" dxfId="4611" priority="861" operator="lessThan">
      <formula>$C$4</formula>
    </cfRule>
  </conditionalFormatting>
  <conditionalFormatting sqref="AO32">
    <cfRule type="cellIs" dxfId="4610" priority="862" operator="lessThan">
      <formula>$C$4</formula>
    </cfRule>
  </conditionalFormatting>
  <conditionalFormatting sqref="AO33">
    <cfRule type="cellIs" dxfId="4609" priority="863" operator="lessThan">
      <formula>$C$4</formula>
    </cfRule>
  </conditionalFormatting>
  <conditionalFormatting sqref="AO34">
    <cfRule type="cellIs" dxfId="4608" priority="864" operator="lessThan">
      <formula>$C$4</formula>
    </cfRule>
  </conditionalFormatting>
  <conditionalFormatting sqref="AO35">
    <cfRule type="cellIs" dxfId="4607" priority="865" operator="lessThan">
      <formula>$C$4</formula>
    </cfRule>
  </conditionalFormatting>
  <conditionalFormatting sqref="AO36">
    <cfRule type="cellIs" dxfId="4606" priority="866" operator="lessThan">
      <formula>$C$4</formula>
    </cfRule>
  </conditionalFormatting>
  <conditionalFormatting sqref="AO37">
    <cfRule type="cellIs" dxfId="4605" priority="867" operator="lessThan">
      <formula>$C$4</formula>
    </cfRule>
  </conditionalFormatting>
  <conditionalFormatting sqref="AO38">
    <cfRule type="cellIs" dxfId="4604" priority="868" operator="lessThan">
      <formula>$C$4</formula>
    </cfRule>
  </conditionalFormatting>
  <conditionalFormatting sqref="AO39">
    <cfRule type="cellIs" dxfId="4603" priority="869" operator="lessThan">
      <formula>$C$4</formula>
    </cfRule>
  </conditionalFormatting>
  <conditionalFormatting sqref="AO40">
    <cfRule type="cellIs" dxfId="4602" priority="870" operator="lessThan">
      <formula>$C$4</formula>
    </cfRule>
  </conditionalFormatting>
  <conditionalFormatting sqref="AO41">
    <cfRule type="cellIs" dxfId="4601" priority="871" operator="lessThan">
      <formula>$C$4</formula>
    </cfRule>
  </conditionalFormatting>
  <conditionalFormatting sqref="AO42">
    <cfRule type="cellIs" dxfId="4600" priority="872" operator="lessThan">
      <formula>$C$4</formula>
    </cfRule>
  </conditionalFormatting>
  <conditionalFormatting sqref="AO43">
    <cfRule type="cellIs" dxfId="4599" priority="873" operator="lessThan">
      <formula>$C$4</formula>
    </cfRule>
  </conditionalFormatting>
  <conditionalFormatting sqref="AO44">
    <cfRule type="cellIs" dxfId="4598" priority="874" operator="lessThan">
      <formula>$C$4</formula>
    </cfRule>
  </conditionalFormatting>
  <conditionalFormatting sqref="AO45">
    <cfRule type="cellIs" dxfId="4597" priority="875" operator="lessThan">
      <formula>$C$4</formula>
    </cfRule>
  </conditionalFormatting>
  <conditionalFormatting sqref="AO46">
    <cfRule type="cellIs" dxfId="4596" priority="876" operator="lessThan">
      <formula>$C$4</formula>
    </cfRule>
  </conditionalFormatting>
  <conditionalFormatting sqref="AO47">
    <cfRule type="cellIs" dxfId="4595" priority="877" operator="lessThan">
      <formula>$C$4</formula>
    </cfRule>
  </conditionalFormatting>
  <conditionalFormatting sqref="AO48">
    <cfRule type="cellIs" dxfId="4594" priority="878" operator="lessThan">
      <formula>$C$4</formula>
    </cfRule>
  </conditionalFormatting>
  <conditionalFormatting sqref="AO49">
    <cfRule type="cellIs" dxfId="4593" priority="879" operator="lessThan">
      <formula>$C$4</formula>
    </cfRule>
  </conditionalFormatting>
  <conditionalFormatting sqref="AO50">
    <cfRule type="cellIs" dxfId="4592" priority="880" operator="lessThan">
      <formula>$C$4</formula>
    </cfRule>
  </conditionalFormatting>
  <conditionalFormatting sqref="AP11">
    <cfRule type="cellIs" dxfId="4591" priority="881" operator="lessThan">
      <formula>$C$4</formula>
    </cfRule>
  </conditionalFormatting>
  <conditionalFormatting sqref="AP12">
    <cfRule type="cellIs" dxfId="4590" priority="882" operator="lessThan">
      <formula>$C$4</formula>
    </cfRule>
  </conditionalFormatting>
  <conditionalFormatting sqref="AP13">
    <cfRule type="cellIs" dxfId="4589" priority="883" operator="lessThan">
      <formula>$C$4</formula>
    </cfRule>
  </conditionalFormatting>
  <conditionalFormatting sqref="AP14">
    <cfRule type="cellIs" dxfId="4588" priority="884" operator="lessThan">
      <formula>$C$4</formula>
    </cfRule>
  </conditionalFormatting>
  <conditionalFormatting sqref="AP15">
    <cfRule type="cellIs" dxfId="4587" priority="885" operator="lessThan">
      <formula>$C$4</formula>
    </cfRule>
  </conditionalFormatting>
  <conditionalFormatting sqref="AP16">
    <cfRule type="cellIs" dxfId="4586" priority="886" operator="lessThan">
      <formula>$C$4</formula>
    </cfRule>
  </conditionalFormatting>
  <conditionalFormatting sqref="AP17">
    <cfRule type="cellIs" dxfId="4585" priority="887" operator="lessThan">
      <formula>$C$4</formula>
    </cfRule>
  </conditionalFormatting>
  <conditionalFormatting sqref="AP18">
    <cfRule type="cellIs" dxfId="4584" priority="888" operator="lessThan">
      <formula>$C$4</formula>
    </cfRule>
  </conditionalFormatting>
  <conditionalFormatting sqref="AP19">
    <cfRule type="cellIs" dxfId="4583" priority="889" operator="lessThan">
      <formula>$C$4</formula>
    </cfRule>
  </conditionalFormatting>
  <conditionalFormatting sqref="AP20">
    <cfRule type="cellIs" dxfId="4582" priority="890" operator="lessThan">
      <formula>$C$4</formula>
    </cfRule>
  </conditionalFormatting>
  <conditionalFormatting sqref="AP21">
    <cfRule type="cellIs" dxfId="4581" priority="891" operator="lessThan">
      <formula>$C$4</formula>
    </cfRule>
  </conditionalFormatting>
  <conditionalFormatting sqref="AP22">
    <cfRule type="cellIs" dxfId="4580" priority="892" operator="lessThan">
      <formula>$C$4</formula>
    </cfRule>
  </conditionalFormatting>
  <conditionalFormatting sqref="AP23">
    <cfRule type="cellIs" dxfId="4579" priority="893" operator="lessThan">
      <formula>$C$4</formula>
    </cfRule>
  </conditionalFormatting>
  <conditionalFormatting sqref="AP24">
    <cfRule type="cellIs" dxfId="4578" priority="894" operator="lessThan">
      <formula>$C$4</formula>
    </cfRule>
  </conditionalFormatting>
  <conditionalFormatting sqref="AP25">
    <cfRule type="cellIs" dxfId="4577" priority="895" operator="lessThan">
      <formula>$C$4</formula>
    </cfRule>
  </conditionalFormatting>
  <conditionalFormatting sqref="AP26">
    <cfRule type="cellIs" dxfId="4576" priority="896" operator="lessThan">
      <formula>$C$4</formula>
    </cfRule>
  </conditionalFormatting>
  <conditionalFormatting sqref="AP27">
    <cfRule type="cellIs" dxfId="4575" priority="897" operator="lessThan">
      <formula>$C$4</formula>
    </cfRule>
  </conditionalFormatting>
  <conditionalFormatting sqref="AP28">
    <cfRule type="cellIs" dxfId="4574" priority="898" operator="lessThan">
      <formula>$C$4</formula>
    </cfRule>
  </conditionalFormatting>
  <conditionalFormatting sqref="AP29">
    <cfRule type="cellIs" dxfId="4573" priority="899" operator="lessThan">
      <formula>$C$4</formula>
    </cfRule>
  </conditionalFormatting>
  <conditionalFormatting sqref="AP30">
    <cfRule type="cellIs" dxfId="4572" priority="900" operator="lessThan">
      <formula>$C$4</formula>
    </cfRule>
  </conditionalFormatting>
  <conditionalFormatting sqref="AP31">
    <cfRule type="cellIs" dxfId="4571" priority="901" operator="lessThan">
      <formula>$C$4</formula>
    </cfRule>
  </conditionalFormatting>
  <conditionalFormatting sqref="AP32">
    <cfRule type="cellIs" dxfId="4570" priority="902" operator="lessThan">
      <formula>$C$4</formula>
    </cfRule>
  </conditionalFormatting>
  <conditionalFormatting sqref="AP33">
    <cfRule type="cellIs" dxfId="4569" priority="903" operator="lessThan">
      <formula>$C$4</formula>
    </cfRule>
  </conditionalFormatting>
  <conditionalFormatting sqref="AP34">
    <cfRule type="cellIs" dxfId="4568" priority="904" operator="lessThan">
      <formula>$C$4</formula>
    </cfRule>
  </conditionalFormatting>
  <conditionalFormatting sqref="AP35">
    <cfRule type="cellIs" dxfId="4567" priority="905" operator="lessThan">
      <formula>$C$4</formula>
    </cfRule>
  </conditionalFormatting>
  <conditionalFormatting sqref="AP36">
    <cfRule type="cellIs" dxfId="4566" priority="906" operator="lessThan">
      <formula>$C$4</formula>
    </cfRule>
  </conditionalFormatting>
  <conditionalFormatting sqref="AP37">
    <cfRule type="cellIs" dxfId="4565" priority="907" operator="lessThan">
      <formula>$C$4</formula>
    </cfRule>
  </conditionalFormatting>
  <conditionalFormatting sqref="AP38">
    <cfRule type="cellIs" dxfId="4564" priority="908" operator="lessThan">
      <formula>$C$4</formula>
    </cfRule>
  </conditionalFormatting>
  <conditionalFormatting sqref="AP39">
    <cfRule type="cellIs" dxfId="4563" priority="909" operator="lessThan">
      <formula>$C$4</formula>
    </cfRule>
  </conditionalFormatting>
  <conditionalFormatting sqref="AP40">
    <cfRule type="cellIs" dxfId="4562" priority="910" operator="lessThan">
      <formula>$C$4</formula>
    </cfRule>
  </conditionalFormatting>
  <conditionalFormatting sqref="AP41">
    <cfRule type="cellIs" dxfId="4561" priority="911" operator="lessThan">
      <formula>$C$4</formula>
    </cfRule>
  </conditionalFormatting>
  <conditionalFormatting sqref="AP42">
    <cfRule type="cellIs" dxfId="4560" priority="912" operator="lessThan">
      <formula>$C$4</formula>
    </cfRule>
  </conditionalFormatting>
  <conditionalFormatting sqref="AP43">
    <cfRule type="cellIs" dxfId="4559" priority="913" operator="lessThan">
      <formula>$C$4</formula>
    </cfRule>
  </conditionalFormatting>
  <conditionalFormatting sqref="AP44">
    <cfRule type="cellIs" dxfId="4558" priority="914" operator="lessThan">
      <formula>$C$4</formula>
    </cfRule>
  </conditionalFormatting>
  <conditionalFormatting sqref="AP45">
    <cfRule type="cellIs" dxfId="4557" priority="915" operator="lessThan">
      <formula>$C$4</formula>
    </cfRule>
  </conditionalFormatting>
  <conditionalFormatting sqref="AP46">
    <cfRule type="cellIs" dxfId="4556" priority="916" operator="lessThan">
      <formula>$C$4</formula>
    </cfRule>
  </conditionalFormatting>
  <conditionalFormatting sqref="AP47">
    <cfRule type="cellIs" dxfId="4555" priority="917" operator="lessThan">
      <formula>$C$4</formula>
    </cfRule>
  </conditionalFormatting>
  <conditionalFormatting sqref="AP48">
    <cfRule type="cellIs" dxfId="4554" priority="918" operator="lessThan">
      <formula>$C$4</formula>
    </cfRule>
  </conditionalFormatting>
  <conditionalFormatting sqref="AP49">
    <cfRule type="cellIs" dxfId="4553" priority="919" operator="lessThan">
      <formula>$C$4</formula>
    </cfRule>
  </conditionalFormatting>
  <conditionalFormatting sqref="AP50">
    <cfRule type="cellIs" dxfId="4552" priority="920" operator="lessThan">
      <formula>$C$4</formula>
    </cfRule>
  </conditionalFormatting>
  <conditionalFormatting sqref="AQ11">
    <cfRule type="cellIs" dxfId="4551" priority="921" operator="lessThan">
      <formula>$C$4</formula>
    </cfRule>
  </conditionalFormatting>
  <conditionalFormatting sqref="AQ12">
    <cfRule type="cellIs" dxfId="4550" priority="922" operator="lessThan">
      <formula>$C$4</formula>
    </cfRule>
  </conditionalFormatting>
  <conditionalFormatting sqref="AQ13">
    <cfRule type="cellIs" dxfId="4549" priority="923" operator="lessThan">
      <formula>$C$4</formula>
    </cfRule>
  </conditionalFormatting>
  <conditionalFormatting sqref="AQ14">
    <cfRule type="cellIs" dxfId="4548" priority="924" operator="lessThan">
      <formula>$C$4</formula>
    </cfRule>
  </conditionalFormatting>
  <conditionalFormatting sqref="AQ15">
    <cfRule type="cellIs" dxfId="4547" priority="925" operator="lessThan">
      <formula>$C$4</formula>
    </cfRule>
  </conditionalFormatting>
  <conditionalFormatting sqref="AQ16">
    <cfRule type="cellIs" dxfId="4546" priority="926" operator="lessThan">
      <formula>$C$4</formula>
    </cfRule>
  </conditionalFormatting>
  <conditionalFormatting sqref="AQ17">
    <cfRule type="cellIs" dxfId="4545" priority="927" operator="lessThan">
      <formula>$C$4</formula>
    </cfRule>
  </conditionalFormatting>
  <conditionalFormatting sqref="AQ18">
    <cfRule type="cellIs" dxfId="4544" priority="928" operator="lessThan">
      <formula>$C$4</formula>
    </cfRule>
  </conditionalFormatting>
  <conditionalFormatting sqref="AQ19">
    <cfRule type="cellIs" dxfId="4543" priority="929" operator="lessThan">
      <formula>$C$4</formula>
    </cfRule>
  </conditionalFormatting>
  <conditionalFormatting sqref="AQ20">
    <cfRule type="cellIs" dxfId="4542" priority="930" operator="lessThan">
      <formula>$C$4</formula>
    </cfRule>
  </conditionalFormatting>
  <conditionalFormatting sqref="AQ21">
    <cfRule type="cellIs" dxfId="4541" priority="931" operator="lessThan">
      <formula>$C$4</formula>
    </cfRule>
  </conditionalFormatting>
  <conditionalFormatting sqref="AQ22">
    <cfRule type="cellIs" dxfId="4540" priority="932" operator="lessThan">
      <formula>$C$4</formula>
    </cfRule>
  </conditionalFormatting>
  <conditionalFormatting sqref="AQ23">
    <cfRule type="cellIs" dxfId="4539" priority="933" operator="lessThan">
      <formula>$C$4</formula>
    </cfRule>
  </conditionalFormatting>
  <conditionalFormatting sqref="AQ24">
    <cfRule type="cellIs" dxfId="4538" priority="934" operator="lessThan">
      <formula>$C$4</formula>
    </cfRule>
  </conditionalFormatting>
  <conditionalFormatting sqref="AQ25">
    <cfRule type="cellIs" dxfId="4537" priority="935" operator="lessThan">
      <formula>$C$4</formula>
    </cfRule>
  </conditionalFormatting>
  <conditionalFormatting sqref="AQ26">
    <cfRule type="cellIs" dxfId="4536" priority="936" operator="lessThan">
      <formula>$C$4</formula>
    </cfRule>
  </conditionalFormatting>
  <conditionalFormatting sqref="AQ27">
    <cfRule type="cellIs" dxfId="4535" priority="937" operator="lessThan">
      <formula>$C$4</formula>
    </cfRule>
  </conditionalFormatting>
  <conditionalFormatting sqref="AQ28">
    <cfRule type="cellIs" dxfId="4534" priority="938" operator="lessThan">
      <formula>$C$4</formula>
    </cfRule>
  </conditionalFormatting>
  <conditionalFormatting sqref="AQ29">
    <cfRule type="cellIs" dxfId="4533" priority="939" operator="lessThan">
      <formula>$C$4</formula>
    </cfRule>
  </conditionalFormatting>
  <conditionalFormatting sqref="AQ30">
    <cfRule type="cellIs" dxfId="4532" priority="940" operator="lessThan">
      <formula>$C$4</formula>
    </cfRule>
  </conditionalFormatting>
  <conditionalFormatting sqref="AQ31">
    <cfRule type="cellIs" dxfId="4531" priority="941" operator="lessThan">
      <formula>$C$4</formula>
    </cfRule>
  </conditionalFormatting>
  <conditionalFormatting sqref="AQ32">
    <cfRule type="cellIs" dxfId="4530" priority="942" operator="lessThan">
      <formula>$C$4</formula>
    </cfRule>
  </conditionalFormatting>
  <conditionalFormatting sqref="AQ33">
    <cfRule type="cellIs" dxfId="4529" priority="943" operator="lessThan">
      <formula>$C$4</formula>
    </cfRule>
  </conditionalFormatting>
  <conditionalFormatting sqref="AQ34">
    <cfRule type="cellIs" dxfId="4528" priority="944" operator="lessThan">
      <formula>$C$4</formula>
    </cfRule>
  </conditionalFormatting>
  <conditionalFormatting sqref="AQ35">
    <cfRule type="cellIs" dxfId="4527" priority="945" operator="lessThan">
      <formula>$C$4</formula>
    </cfRule>
  </conditionalFormatting>
  <conditionalFormatting sqref="AQ36">
    <cfRule type="cellIs" dxfId="4526" priority="946" operator="lessThan">
      <formula>$C$4</formula>
    </cfRule>
  </conditionalFormatting>
  <conditionalFormatting sqref="AQ37">
    <cfRule type="cellIs" dxfId="4525" priority="947" operator="lessThan">
      <formula>$C$4</formula>
    </cfRule>
  </conditionalFormatting>
  <conditionalFormatting sqref="AQ38">
    <cfRule type="cellIs" dxfId="4524" priority="948" operator="lessThan">
      <formula>$C$4</formula>
    </cfRule>
  </conditionalFormatting>
  <conditionalFormatting sqref="AQ39">
    <cfRule type="cellIs" dxfId="4523" priority="949" operator="lessThan">
      <formula>$C$4</formula>
    </cfRule>
  </conditionalFormatting>
  <conditionalFormatting sqref="AQ40">
    <cfRule type="cellIs" dxfId="4522" priority="950" operator="lessThan">
      <formula>$C$4</formula>
    </cfRule>
  </conditionalFormatting>
  <conditionalFormatting sqref="AQ41">
    <cfRule type="cellIs" dxfId="4521" priority="951" operator="lessThan">
      <formula>$C$4</formula>
    </cfRule>
  </conditionalFormatting>
  <conditionalFormatting sqref="AQ42">
    <cfRule type="cellIs" dxfId="4520" priority="952" operator="lessThan">
      <formula>$C$4</formula>
    </cfRule>
  </conditionalFormatting>
  <conditionalFormatting sqref="AQ43">
    <cfRule type="cellIs" dxfId="4519" priority="953" operator="lessThan">
      <formula>$C$4</formula>
    </cfRule>
  </conditionalFormatting>
  <conditionalFormatting sqref="AQ44">
    <cfRule type="cellIs" dxfId="4518" priority="954" operator="lessThan">
      <formula>$C$4</formula>
    </cfRule>
  </conditionalFormatting>
  <conditionalFormatting sqref="AQ45">
    <cfRule type="cellIs" dxfId="4517" priority="955" operator="lessThan">
      <formula>$C$4</formula>
    </cfRule>
  </conditionalFormatting>
  <conditionalFormatting sqref="AQ46">
    <cfRule type="cellIs" dxfId="4516" priority="956" operator="lessThan">
      <formula>$C$4</formula>
    </cfRule>
  </conditionalFormatting>
  <conditionalFormatting sqref="AQ47">
    <cfRule type="cellIs" dxfId="4515" priority="957" operator="lessThan">
      <formula>$C$4</formula>
    </cfRule>
  </conditionalFormatting>
  <conditionalFormatting sqref="AQ48">
    <cfRule type="cellIs" dxfId="4514" priority="958" operator="lessThan">
      <formula>$C$4</formula>
    </cfRule>
  </conditionalFormatting>
  <conditionalFormatting sqref="AQ49">
    <cfRule type="cellIs" dxfId="4513" priority="959" operator="lessThan">
      <formula>$C$4</formula>
    </cfRule>
  </conditionalFormatting>
  <conditionalFormatting sqref="AQ50">
    <cfRule type="cellIs" dxfId="4512" priority="960" operator="lessThan">
      <formula>$C$4</formula>
    </cfRule>
  </conditionalFormatting>
  <conditionalFormatting sqref="AR11">
    <cfRule type="cellIs" dxfId="4511" priority="961" operator="lessThan">
      <formula>$C$4</formula>
    </cfRule>
  </conditionalFormatting>
  <conditionalFormatting sqref="AR12">
    <cfRule type="cellIs" dxfId="4510" priority="962" operator="lessThan">
      <formula>$C$4</formula>
    </cfRule>
  </conditionalFormatting>
  <conditionalFormatting sqref="AR13">
    <cfRule type="cellIs" dxfId="4509" priority="963" operator="lessThan">
      <formula>$C$4</formula>
    </cfRule>
  </conditionalFormatting>
  <conditionalFormatting sqref="AR14">
    <cfRule type="cellIs" dxfId="4508" priority="964" operator="lessThan">
      <formula>$C$4</formula>
    </cfRule>
  </conditionalFormatting>
  <conditionalFormatting sqref="AR15">
    <cfRule type="cellIs" dxfId="4507" priority="965" operator="lessThan">
      <formula>$C$4</formula>
    </cfRule>
  </conditionalFormatting>
  <conditionalFormatting sqref="AR16">
    <cfRule type="cellIs" dxfId="4506" priority="966" operator="lessThan">
      <formula>$C$4</formula>
    </cfRule>
  </conditionalFormatting>
  <conditionalFormatting sqref="AR17">
    <cfRule type="cellIs" dxfId="4505" priority="967" operator="lessThan">
      <formula>$C$4</formula>
    </cfRule>
  </conditionalFormatting>
  <conditionalFormatting sqref="AR18">
    <cfRule type="cellIs" dxfId="4504" priority="968" operator="lessThan">
      <formula>$C$4</formula>
    </cfRule>
  </conditionalFormatting>
  <conditionalFormatting sqref="AR19">
    <cfRule type="cellIs" dxfId="4503" priority="969" operator="lessThan">
      <formula>$C$4</formula>
    </cfRule>
  </conditionalFormatting>
  <conditionalFormatting sqref="AR20">
    <cfRule type="cellIs" dxfId="4502" priority="970" operator="lessThan">
      <formula>$C$4</formula>
    </cfRule>
  </conditionalFormatting>
  <conditionalFormatting sqref="AR21">
    <cfRule type="cellIs" dxfId="4501" priority="971" operator="lessThan">
      <formula>$C$4</formula>
    </cfRule>
  </conditionalFormatting>
  <conditionalFormatting sqref="AR22">
    <cfRule type="cellIs" dxfId="4500" priority="972" operator="lessThan">
      <formula>$C$4</formula>
    </cfRule>
  </conditionalFormatting>
  <conditionalFormatting sqref="AR23">
    <cfRule type="cellIs" dxfId="4499" priority="973" operator="lessThan">
      <formula>$C$4</formula>
    </cfRule>
  </conditionalFormatting>
  <conditionalFormatting sqref="AR24">
    <cfRule type="cellIs" dxfId="4498" priority="974" operator="lessThan">
      <formula>$C$4</formula>
    </cfRule>
  </conditionalFormatting>
  <conditionalFormatting sqref="AR25">
    <cfRule type="cellIs" dxfId="4497" priority="975" operator="lessThan">
      <formula>$C$4</formula>
    </cfRule>
  </conditionalFormatting>
  <conditionalFormatting sqref="AR26">
    <cfRule type="cellIs" dxfId="4496" priority="976" operator="lessThan">
      <formula>$C$4</formula>
    </cfRule>
  </conditionalFormatting>
  <conditionalFormatting sqref="AR27">
    <cfRule type="cellIs" dxfId="4495" priority="977" operator="lessThan">
      <formula>$C$4</formula>
    </cfRule>
  </conditionalFormatting>
  <conditionalFormatting sqref="AR28">
    <cfRule type="cellIs" dxfId="4494" priority="978" operator="lessThan">
      <formula>$C$4</formula>
    </cfRule>
  </conditionalFormatting>
  <conditionalFormatting sqref="AR29">
    <cfRule type="cellIs" dxfId="4493" priority="979" operator="lessThan">
      <formula>$C$4</formula>
    </cfRule>
  </conditionalFormatting>
  <conditionalFormatting sqref="AR30">
    <cfRule type="cellIs" dxfId="4492" priority="980" operator="lessThan">
      <formula>$C$4</formula>
    </cfRule>
  </conditionalFormatting>
  <conditionalFormatting sqref="AR31">
    <cfRule type="cellIs" dxfId="4491" priority="981" operator="lessThan">
      <formula>$C$4</formula>
    </cfRule>
  </conditionalFormatting>
  <conditionalFormatting sqref="AR32">
    <cfRule type="cellIs" dxfId="4490" priority="982" operator="lessThan">
      <formula>$C$4</formula>
    </cfRule>
  </conditionalFormatting>
  <conditionalFormatting sqref="AR33">
    <cfRule type="cellIs" dxfId="4489" priority="983" operator="lessThan">
      <formula>$C$4</formula>
    </cfRule>
  </conditionalFormatting>
  <conditionalFormatting sqref="AR34">
    <cfRule type="cellIs" dxfId="4488" priority="984" operator="lessThan">
      <formula>$C$4</formula>
    </cfRule>
  </conditionalFormatting>
  <conditionalFormatting sqref="AR35">
    <cfRule type="cellIs" dxfId="4487" priority="985" operator="lessThan">
      <formula>$C$4</formula>
    </cfRule>
  </conditionalFormatting>
  <conditionalFormatting sqref="AR36">
    <cfRule type="cellIs" dxfId="4486" priority="986" operator="lessThan">
      <formula>$C$4</formula>
    </cfRule>
  </conditionalFormatting>
  <conditionalFormatting sqref="AR37">
    <cfRule type="cellIs" dxfId="4485" priority="987" operator="lessThan">
      <formula>$C$4</formula>
    </cfRule>
  </conditionalFormatting>
  <conditionalFormatting sqref="AR38">
    <cfRule type="cellIs" dxfId="4484" priority="988" operator="lessThan">
      <formula>$C$4</formula>
    </cfRule>
  </conditionalFormatting>
  <conditionalFormatting sqref="AR39">
    <cfRule type="cellIs" dxfId="4483" priority="989" operator="lessThan">
      <formula>$C$4</formula>
    </cfRule>
  </conditionalFormatting>
  <conditionalFormatting sqref="AR40">
    <cfRule type="cellIs" dxfId="4482" priority="990" operator="lessThan">
      <formula>$C$4</formula>
    </cfRule>
  </conditionalFormatting>
  <conditionalFormatting sqref="AR41">
    <cfRule type="cellIs" dxfId="4481" priority="991" operator="lessThan">
      <formula>$C$4</formula>
    </cfRule>
  </conditionalFormatting>
  <conditionalFormatting sqref="AR42">
    <cfRule type="cellIs" dxfId="4480" priority="992" operator="lessThan">
      <formula>$C$4</formula>
    </cfRule>
  </conditionalFormatting>
  <conditionalFormatting sqref="AR43">
    <cfRule type="cellIs" dxfId="4479" priority="993" operator="lessThan">
      <formula>$C$4</formula>
    </cfRule>
  </conditionalFormatting>
  <conditionalFormatting sqref="AR44">
    <cfRule type="cellIs" dxfId="4478" priority="994" operator="lessThan">
      <formula>$C$4</formula>
    </cfRule>
  </conditionalFormatting>
  <conditionalFormatting sqref="AR45">
    <cfRule type="cellIs" dxfId="4477" priority="995" operator="lessThan">
      <formula>$C$4</formula>
    </cfRule>
  </conditionalFormatting>
  <conditionalFormatting sqref="AR46">
    <cfRule type="cellIs" dxfId="4476" priority="996" operator="lessThan">
      <formula>$C$4</formula>
    </cfRule>
  </conditionalFormatting>
  <conditionalFormatting sqref="AR47">
    <cfRule type="cellIs" dxfId="4475" priority="997" operator="lessThan">
      <formula>$C$4</formula>
    </cfRule>
  </conditionalFormatting>
  <conditionalFormatting sqref="AR48">
    <cfRule type="cellIs" dxfId="4474" priority="998" operator="lessThan">
      <formula>$C$4</formula>
    </cfRule>
  </conditionalFormatting>
  <conditionalFormatting sqref="AR49">
    <cfRule type="cellIs" dxfId="4473" priority="999" operator="lessThan">
      <formula>$C$4</formula>
    </cfRule>
  </conditionalFormatting>
  <conditionalFormatting sqref="AR50">
    <cfRule type="cellIs" dxfId="4472" priority="1000" operator="lessThan">
      <formula>$C$4</formula>
    </cfRule>
  </conditionalFormatting>
  <conditionalFormatting sqref="AS11">
    <cfRule type="cellIs" dxfId="4471" priority="1001" operator="lessThan">
      <formula>$C$4</formula>
    </cfRule>
  </conditionalFormatting>
  <conditionalFormatting sqref="AS12">
    <cfRule type="cellIs" dxfId="4470" priority="1002" operator="lessThan">
      <formula>$C$4</formula>
    </cfRule>
  </conditionalFormatting>
  <conditionalFormatting sqref="AS13">
    <cfRule type="cellIs" dxfId="4469" priority="1003" operator="lessThan">
      <formula>$C$4</formula>
    </cfRule>
  </conditionalFormatting>
  <conditionalFormatting sqref="AS14">
    <cfRule type="cellIs" dxfId="4468" priority="1004" operator="lessThan">
      <formula>$C$4</formula>
    </cfRule>
  </conditionalFormatting>
  <conditionalFormatting sqref="AS15">
    <cfRule type="cellIs" dxfId="4467" priority="1005" operator="lessThan">
      <formula>$C$4</formula>
    </cfRule>
  </conditionalFormatting>
  <conditionalFormatting sqref="AS16">
    <cfRule type="cellIs" dxfId="4466" priority="1006" operator="lessThan">
      <formula>$C$4</formula>
    </cfRule>
  </conditionalFormatting>
  <conditionalFormatting sqref="AS17">
    <cfRule type="cellIs" dxfId="4465" priority="1007" operator="lessThan">
      <formula>$C$4</formula>
    </cfRule>
  </conditionalFormatting>
  <conditionalFormatting sqref="AS18">
    <cfRule type="cellIs" dxfId="4464" priority="1008" operator="lessThan">
      <formula>$C$4</formula>
    </cfRule>
  </conditionalFormatting>
  <conditionalFormatting sqref="AS19">
    <cfRule type="cellIs" dxfId="4463" priority="1009" operator="lessThan">
      <formula>$C$4</formula>
    </cfRule>
  </conditionalFormatting>
  <conditionalFormatting sqref="AS20">
    <cfRule type="cellIs" dxfId="4462" priority="1010" operator="lessThan">
      <formula>$C$4</formula>
    </cfRule>
  </conditionalFormatting>
  <conditionalFormatting sqref="AS21">
    <cfRule type="cellIs" dxfId="4461" priority="1011" operator="lessThan">
      <formula>$C$4</formula>
    </cfRule>
  </conditionalFormatting>
  <conditionalFormatting sqref="AS22">
    <cfRule type="cellIs" dxfId="4460" priority="1012" operator="lessThan">
      <formula>$C$4</formula>
    </cfRule>
  </conditionalFormatting>
  <conditionalFormatting sqref="AS23">
    <cfRule type="cellIs" dxfId="4459" priority="1013" operator="lessThan">
      <formula>$C$4</formula>
    </cfRule>
  </conditionalFormatting>
  <conditionalFormatting sqref="AS24">
    <cfRule type="cellIs" dxfId="4458" priority="1014" operator="lessThan">
      <formula>$C$4</formula>
    </cfRule>
  </conditionalFormatting>
  <conditionalFormatting sqref="AS25">
    <cfRule type="cellIs" dxfId="4457" priority="1015" operator="lessThan">
      <formula>$C$4</formula>
    </cfRule>
  </conditionalFormatting>
  <conditionalFormatting sqref="AS26">
    <cfRule type="cellIs" dxfId="4456" priority="1016" operator="lessThan">
      <formula>$C$4</formula>
    </cfRule>
  </conditionalFormatting>
  <conditionalFormatting sqref="AS27">
    <cfRule type="cellIs" dxfId="4455" priority="1017" operator="lessThan">
      <formula>$C$4</formula>
    </cfRule>
  </conditionalFormatting>
  <conditionalFormatting sqref="AS28">
    <cfRule type="cellIs" dxfId="4454" priority="1018" operator="lessThan">
      <formula>$C$4</formula>
    </cfRule>
  </conditionalFormatting>
  <conditionalFormatting sqref="AS29">
    <cfRule type="cellIs" dxfId="4453" priority="1019" operator="lessThan">
      <formula>$C$4</formula>
    </cfRule>
  </conditionalFormatting>
  <conditionalFormatting sqref="AS30">
    <cfRule type="cellIs" dxfId="4452" priority="1020" operator="lessThan">
      <formula>$C$4</formula>
    </cfRule>
  </conditionalFormatting>
  <conditionalFormatting sqref="AS31">
    <cfRule type="cellIs" dxfId="4451" priority="1021" operator="lessThan">
      <formula>$C$4</formula>
    </cfRule>
  </conditionalFormatting>
  <conditionalFormatting sqref="AS32">
    <cfRule type="cellIs" dxfId="4450" priority="1022" operator="lessThan">
      <formula>$C$4</formula>
    </cfRule>
  </conditionalFormatting>
  <conditionalFormatting sqref="AS33">
    <cfRule type="cellIs" dxfId="4449" priority="1023" operator="lessThan">
      <formula>$C$4</formula>
    </cfRule>
  </conditionalFormatting>
  <conditionalFormatting sqref="AS34">
    <cfRule type="cellIs" dxfId="4448" priority="1024" operator="lessThan">
      <formula>$C$4</formula>
    </cfRule>
  </conditionalFormatting>
  <conditionalFormatting sqref="AS35">
    <cfRule type="cellIs" dxfId="4447" priority="1025" operator="lessThan">
      <formula>$C$4</formula>
    </cfRule>
  </conditionalFormatting>
  <conditionalFormatting sqref="AS36">
    <cfRule type="cellIs" dxfId="4446" priority="1026" operator="lessThan">
      <formula>$C$4</formula>
    </cfRule>
  </conditionalFormatting>
  <conditionalFormatting sqref="AS37">
    <cfRule type="cellIs" dxfId="4445" priority="1027" operator="lessThan">
      <formula>$C$4</formula>
    </cfRule>
  </conditionalFormatting>
  <conditionalFormatting sqref="AS38">
    <cfRule type="cellIs" dxfId="4444" priority="1028" operator="lessThan">
      <formula>$C$4</formula>
    </cfRule>
  </conditionalFormatting>
  <conditionalFormatting sqref="AS39">
    <cfRule type="cellIs" dxfId="4443" priority="1029" operator="lessThan">
      <formula>$C$4</formula>
    </cfRule>
  </conditionalFormatting>
  <conditionalFormatting sqref="AS40">
    <cfRule type="cellIs" dxfId="4442" priority="1030" operator="lessThan">
      <formula>$C$4</formula>
    </cfRule>
  </conditionalFormatting>
  <conditionalFormatting sqref="AS41">
    <cfRule type="cellIs" dxfId="4441" priority="1031" operator="lessThan">
      <formula>$C$4</formula>
    </cfRule>
  </conditionalFormatting>
  <conditionalFormatting sqref="AS42">
    <cfRule type="cellIs" dxfId="4440" priority="1032" operator="lessThan">
      <formula>$C$4</formula>
    </cfRule>
  </conditionalFormatting>
  <conditionalFormatting sqref="AS43">
    <cfRule type="cellIs" dxfId="4439" priority="1033" operator="lessThan">
      <formula>$C$4</formula>
    </cfRule>
  </conditionalFormatting>
  <conditionalFormatting sqref="AS44">
    <cfRule type="cellIs" dxfId="4438" priority="1034" operator="lessThan">
      <formula>$C$4</formula>
    </cfRule>
  </conditionalFormatting>
  <conditionalFormatting sqref="AS45">
    <cfRule type="cellIs" dxfId="4437" priority="1035" operator="lessThan">
      <formula>$C$4</formula>
    </cfRule>
  </conditionalFormatting>
  <conditionalFormatting sqref="AS46">
    <cfRule type="cellIs" dxfId="4436" priority="1036" operator="lessThan">
      <formula>$C$4</formula>
    </cfRule>
  </conditionalFormatting>
  <conditionalFormatting sqref="AS47">
    <cfRule type="cellIs" dxfId="4435" priority="1037" operator="lessThan">
      <formula>$C$4</formula>
    </cfRule>
  </conditionalFormatting>
  <conditionalFormatting sqref="AS48">
    <cfRule type="cellIs" dxfId="4434" priority="1038" operator="lessThan">
      <formula>$C$4</formula>
    </cfRule>
  </conditionalFormatting>
  <conditionalFormatting sqref="AS49">
    <cfRule type="cellIs" dxfId="4433" priority="1039" operator="lessThan">
      <formula>$C$4</formula>
    </cfRule>
  </conditionalFormatting>
  <conditionalFormatting sqref="AS50">
    <cfRule type="cellIs" dxfId="4432" priority="1040" operator="lessThan">
      <formula>$C$4</formula>
    </cfRule>
  </conditionalFormatting>
  <conditionalFormatting sqref="AT11">
    <cfRule type="cellIs" dxfId="4431" priority="1041" operator="lessThan">
      <formula>$C$4</formula>
    </cfRule>
  </conditionalFormatting>
  <conditionalFormatting sqref="AT12">
    <cfRule type="cellIs" dxfId="4430" priority="1042" operator="lessThan">
      <formula>$C$4</formula>
    </cfRule>
  </conditionalFormatting>
  <conditionalFormatting sqref="AT13">
    <cfRule type="cellIs" dxfId="4429" priority="1043" operator="lessThan">
      <formula>$C$4</formula>
    </cfRule>
  </conditionalFormatting>
  <conditionalFormatting sqref="AT14">
    <cfRule type="cellIs" dxfId="4428" priority="1044" operator="lessThan">
      <formula>$C$4</formula>
    </cfRule>
  </conditionalFormatting>
  <conditionalFormatting sqref="AT15">
    <cfRule type="cellIs" dxfId="4427" priority="1045" operator="lessThan">
      <formula>$C$4</formula>
    </cfRule>
  </conditionalFormatting>
  <conditionalFormatting sqref="AT16">
    <cfRule type="cellIs" dxfId="4426" priority="1046" operator="lessThan">
      <formula>$C$4</formula>
    </cfRule>
  </conditionalFormatting>
  <conditionalFormatting sqref="AT17">
    <cfRule type="cellIs" dxfId="4425" priority="1047" operator="lessThan">
      <formula>$C$4</formula>
    </cfRule>
  </conditionalFormatting>
  <conditionalFormatting sqref="AT18">
    <cfRule type="cellIs" dxfId="4424" priority="1048" operator="lessThan">
      <formula>$C$4</formula>
    </cfRule>
  </conditionalFormatting>
  <conditionalFormatting sqref="AT19">
    <cfRule type="cellIs" dxfId="4423" priority="1049" operator="lessThan">
      <formula>$C$4</formula>
    </cfRule>
  </conditionalFormatting>
  <conditionalFormatting sqref="AT20">
    <cfRule type="cellIs" dxfId="4422" priority="1050" operator="lessThan">
      <formula>$C$4</formula>
    </cfRule>
  </conditionalFormatting>
  <conditionalFormatting sqref="AT21">
    <cfRule type="cellIs" dxfId="4421" priority="1051" operator="lessThan">
      <formula>$C$4</formula>
    </cfRule>
  </conditionalFormatting>
  <conditionalFormatting sqref="AT22">
    <cfRule type="cellIs" dxfId="4420" priority="1052" operator="lessThan">
      <formula>$C$4</formula>
    </cfRule>
  </conditionalFormatting>
  <conditionalFormatting sqref="AT23">
    <cfRule type="cellIs" dxfId="4419" priority="1053" operator="lessThan">
      <formula>$C$4</formula>
    </cfRule>
  </conditionalFormatting>
  <conditionalFormatting sqref="AT24">
    <cfRule type="cellIs" dxfId="4418" priority="1054" operator="lessThan">
      <formula>$C$4</formula>
    </cfRule>
  </conditionalFormatting>
  <conditionalFormatting sqref="AT25">
    <cfRule type="cellIs" dxfId="4417" priority="1055" operator="lessThan">
      <formula>$C$4</formula>
    </cfRule>
  </conditionalFormatting>
  <conditionalFormatting sqref="AT26">
    <cfRule type="cellIs" dxfId="4416" priority="1056" operator="lessThan">
      <formula>$C$4</formula>
    </cfRule>
  </conditionalFormatting>
  <conditionalFormatting sqref="AT27">
    <cfRule type="cellIs" dxfId="4415" priority="1057" operator="lessThan">
      <formula>$C$4</formula>
    </cfRule>
  </conditionalFormatting>
  <conditionalFormatting sqref="AT28">
    <cfRule type="cellIs" dxfId="4414" priority="1058" operator="lessThan">
      <formula>$C$4</formula>
    </cfRule>
  </conditionalFormatting>
  <conditionalFormatting sqref="AT29">
    <cfRule type="cellIs" dxfId="4413" priority="1059" operator="lessThan">
      <formula>$C$4</formula>
    </cfRule>
  </conditionalFormatting>
  <conditionalFormatting sqref="AT30">
    <cfRule type="cellIs" dxfId="4412" priority="1060" operator="lessThan">
      <formula>$C$4</formula>
    </cfRule>
  </conditionalFormatting>
  <conditionalFormatting sqref="AT31">
    <cfRule type="cellIs" dxfId="4411" priority="1061" operator="lessThan">
      <formula>$C$4</formula>
    </cfRule>
  </conditionalFormatting>
  <conditionalFormatting sqref="AT32">
    <cfRule type="cellIs" dxfId="4410" priority="1062" operator="lessThan">
      <formula>$C$4</formula>
    </cfRule>
  </conditionalFormatting>
  <conditionalFormatting sqref="AT33">
    <cfRule type="cellIs" dxfId="4409" priority="1063" operator="lessThan">
      <formula>$C$4</formula>
    </cfRule>
  </conditionalFormatting>
  <conditionalFormatting sqref="AT34">
    <cfRule type="cellIs" dxfId="4408" priority="1064" operator="lessThan">
      <formula>$C$4</formula>
    </cfRule>
  </conditionalFormatting>
  <conditionalFormatting sqref="AT35">
    <cfRule type="cellIs" dxfId="4407" priority="1065" operator="lessThan">
      <formula>$C$4</formula>
    </cfRule>
  </conditionalFormatting>
  <conditionalFormatting sqref="AT36">
    <cfRule type="cellIs" dxfId="4406" priority="1066" operator="lessThan">
      <formula>$C$4</formula>
    </cfRule>
  </conditionalFormatting>
  <conditionalFormatting sqref="AT37">
    <cfRule type="cellIs" dxfId="4405" priority="1067" operator="lessThan">
      <formula>$C$4</formula>
    </cfRule>
  </conditionalFormatting>
  <conditionalFormatting sqref="AT38">
    <cfRule type="cellIs" dxfId="4404" priority="1068" operator="lessThan">
      <formula>$C$4</formula>
    </cfRule>
  </conditionalFormatting>
  <conditionalFormatting sqref="AT39">
    <cfRule type="cellIs" dxfId="4403" priority="1069" operator="lessThan">
      <formula>$C$4</formula>
    </cfRule>
  </conditionalFormatting>
  <conditionalFormatting sqref="AT40">
    <cfRule type="cellIs" dxfId="4402" priority="1070" operator="lessThan">
      <formula>$C$4</formula>
    </cfRule>
  </conditionalFormatting>
  <conditionalFormatting sqref="AT41">
    <cfRule type="cellIs" dxfId="4401" priority="1071" operator="lessThan">
      <formula>$C$4</formula>
    </cfRule>
  </conditionalFormatting>
  <conditionalFormatting sqref="AT42">
    <cfRule type="cellIs" dxfId="4400" priority="1072" operator="lessThan">
      <formula>$C$4</formula>
    </cfRule>
  </conditionalFormatting>
  <conditionalFormatting sqref="AT43">
    <cfRule type="cellIs" dxfId="4399" priority="1073" operator="lessThan">
      <formula>$C$4</formula>
    </cfRule>
  </conditionalFormatting>
  <conditionalFormatting sqref="AT44">
    <cfRule type="cellIs" dxfId="4398" priority="1074" operator="lessThan">
      <formula>$C$4</formula>
    </cfRule>
  </conditionalFormatting>
  <conditionalFormatting sqref="AT45">
    <cfRule type="cellIs" dxfId="4397" priority="1075" operator="lessThan">
      <formula>$C$4</formula>
    </cfRule>
  </conditionalFormatting>
  <conditionalFormatting sqref="AT46">
    <cfRule type="cellIs" dxfId="4396" priority="1076" operator="lessThan">
      <formula>$C$4</formula>
    </cfRule>
  </conditionalFormatting>
  <conditionalFormatting sqref="AT47">
    <cfRule type="cellIs" dxfId="4395" priority="1077" operator="lessThan">
      <formula>$C$4</formula>
    </cfRule>
  </conditionalFormatting>
  <conditionalFormatting sqref="AT48">
    <cfRule type="cellIs" dxfId="4394" priority="1078" operator="lessThan">
      <formula>$C$4</formula>
    </cfRule>
  </conditionalFormatting>
  <conditionalFormatting sqref="AT49">
    <cfRule type="cellIs" dxfId="4393" priority="1079" operator="lessThan">
      <formula>$C$4</formula>
    </cfRule>
  </conditionalFormatting>
  <conditionalFormatting sqref="AT50">
    <cfRule type="cellIs" dxfId="4392" priority="1080" operator="lessThan">
      <formula>$C$4</formula>
    </cfRule>
  </conditionalFormatting>
  <conditionalFormatting sqref="AU11 AU14 AU17 AU20 AU23 AU26 AU29 AU32 AU35 AU38">
    <cfRule type="cellIs" dxfId="4391" priority="1081" operator="lessThan">
      <formula>$C$4</formula>
    </cfRule>
  </conditionalFormatting>
  <conditionalFormatting sqref="AU12 AU15 AU18 AU21 AU24 AU27 AU30 AU33 AU36 AU39">
    <cfRule type="cellIs" dxfId="4390" priority="1082" operator="lessThan">
      <formula>$C$4</formula>
    </cfRule>
  </conditionalFormatting>
  <conditionalFormatting sqref="AU13 AU16 AU19 AU22 AU25 AU28 AU31 AU34 AU37 AU40">
    <cfRule type="cellIs" dxfId="4389" priority="1083" operator="lessThan">
      <formula>$C$4</formula>
    </cfRule>
  </conditionalFormatting>
  <conditionalFormatting sqref="AU41">
    <cfRule type="cellIs" dxfId="4388" priority="1111" operator="lessThan">
      <formula>$C$4</formula>
    </cfRule>
  </conditionalFormatting>
  <conditionalFormatting sqref="AU42">
    <cfRule type="cellIs" dxfId="4387" priority="1112" operator="lessThan">
      <formula>$C$4</formula>
    </cfRule>
  </conditionalFormatting>
  <conditionalFormatting sqref="AU43">
    <cfRule type="cellIs" dxfId="4386" priority="1113" operator="lessThan">
      <formula>$C$4</formula>
    </cfRule>
  </conditionalFormatting>
  <conditionalFormatting sqref="AU44">
    <cfRule type="cellIs" dxfId="4385" priority="1114" operator="lessThan">
      <formula>$C$4</formula>
    </cfRule>
  </conditionalFormatting>
  <conditionalFormatting sqref="AU45">
    <cfRule type="cellIs" dxfId="4384" priority="1115" operator="lessThan">
      <formula>$C$4</formula>
    </cfRule>
  </conditionalFormatting>
  <conditionalFormatting sqref="AU46">
    <cfRule type="cellIs" dxfId="4383" priority="1116" operator="lessThan">
      <formula>$C$4</formula>
    </cfRule>
  </conditionalFormatting>
  <conditionalFormatting sqref="AU47">
    <cfRule type="cellIs" dxfId="4382" priority="1117" operator="lessThan">
      <formula>$C$4</formula>
    </cfRule>
  </conditionalFormatting>
  <conditionalFormatting sqref="AU48">
    <cfRule type="cellIs" dxfId="4381" priority="1118" operator="lessThan">
      <formula>$C$4</formula>
    </cfRule>
  </conditionalFormatting>
  <conditionalFormatting sqref="AU49">
    <cfRule type="cellIs" dxfId="4380" priority="1119" operator="lessThan">
      <formula>$C$4</formula>
    </cfRule>
  </conditionalFormatting>
  <conditionalFormatting sqref="AU50">
    <cfRule type="cellIs" dxfId="4379" priority="1120" operator="lessThan">
      <formula>$C$4</formula>
    </cfRule>
  </conditionalFormatting>
  <conditionalFormatting sqref="AV11 AV14 AV17 AV20 AV23 AV26 AV29 AV32 AV35 AV38">
    <cfRule type="cellIs" dxfId="4378" priority="1121" operator="lessThan">
      <formula>$C$4</formula>
    </cfRule>
  </conditionalFormatting>
  <conditionalFormatting sqref="AV12 AV15 AV18 AV21 AV24 AV27 AV30 AV33 AV36 AV39">
    <cfRule type="cellIs" dxfId="4377" priority="1122" operator="lessThan">
      <formula>$C$4</formula>
    </cfRule>
  </conditionalFormatting>
  <conditionalFormatting sqref="AV13 AV16 AV19 AV22 AV25 AV28 AV31 AV34 AV37 AV40">
    <cfRule type="cellIs" dxfId="4376" priority="1123" operator="lessThan">
      <formula>$C$4</formula>
    </cfRule>
  </conditionalFormatting>
  <conditionalFormatting sqref="AV41">
    <cfRule type="cellIs" dxfId="4375" priority="1151" operator="lessThan">
      <formula>$C$4</formula>
    </cfRule>
  </conditionalFormatting>
  <conditionalFormatting sqref="AV42">
    <cfRule type="cellIs" dxfId="4374" priority="1152" operator="lessThan">
      <formula>$C$4</formula>
    </cfRule>
  </conditionalFormatting>
  <conditionalFormatting sqref="AV43">
    <cfRule type="cellIs" dxfId="4373" priority="1153" operator="lessThan">
      <formula>$C$4</formula>
    </cfRule>
  </conditionalFormatting>
  <conditionalFormatting sqref="AV44">
    <cfRule type="cellIs" dxfId="4372" priority="1154" operator="lessThan">
      <formula>$C$4</formula>
    </cfRule>
  </conditionalFormatting>
  <conditionalFormatting sqref="AV45">
    <cfRule type="cellIs" dxfId="4371" priority="1155" operator="lessThan">
      <formula>$C$4</formula>
    </cfRule>
  </conditionalFormatting>
  <conditionalFormatting sqref="AV46">
    <cfRule type="cellIs" dxfId="4370" priority="1156" operator="lessThan">
      <formula>$C$4</formula>
    </cfRule>
  </conditionalFormatting>
  <conditionalFormatting sqref="AV47">
    <cfRule type="cellIs" dxfId="4369" priority="1157" operator="lessThan">
      <formula>$C$4</formula>
    </cfRule>
  </conditionalFormatting>
  <conditionalFormatting sqref="AV48">
    <cfRule type="cellIs" dxfId="4368" priority="1158" operator="lessThan">
      <formula>$C$4</formula>
    </cfRule>
  </conditionalFormatting>
  <conditionalFormatting sqref="AV49">
    <cfRule type="cellIs" dxfId="4367" priority="1159" operator="lessThan">
      <formula>$C$4</formula>
    </cfRule>
  </conditionalFormatting>
  <conditionalFormatting sqref="AV50">
    <cfRule type="cellIs" dxfId="4366" priority="1160" operator="lessThan">
      <formula>$C$4</formula>
    </cfRule>
  </conditionalFormatting>
  <conditionalFormatting sqref="AW11 AW14 AW17 AW20 AW23 AW26 AW29 AW32 AW35 AW38">
    <cfRule type="cellIs" dxfId="4365" priority="1161" operator="lessThan">
      <formula>$C$4</formula>
    </cfRule>
  </conditionalFormatting>
  <conditionalFormatting sqref="AW12 AW15 AW18 AW21 AW24 AW27 AW30 AW33 AW36 AW39">
    <cfRule type="cellIs" dxfId="4364" priority="1162" operator="lessThan">
      <formula>$C$4</formula>
    </cfRule>
  </conditionalFormatting>
  <conditionalFormatting sqref="AW13 AW16 AW19 AW22 AW25 AW28 AW31 AW34 AW37 AW40">
    <cfRule type="cellIs" dxfId="4363" priority="1163" operator="lessThan">
      <formula>$C$4</formula>
    </cfRule>
  </conditionalFormatting>
  <conditionalFormatting sqref="AW41">
    <cfRule type="cellIs" dxfId="4362" priority="1191" operator="lessThan">
      <formula>$C$4</formula>
    </cfRule>
  </conditionalFormatting>
  <conditionalFormatting sqref="AW42">
    <cfRule type="cellIs" dxfId="4361" priority="1192" operator="lessThan">
      <formula>$C$4</formula>
    </cfRule>
  </conditionalFormatting>
  <conditionalFormatting sqref="AW43">
    <cfRule type="cellIs" dxfId="4360" priority="1193" operator="lessThan">
      <formula>$C$4</formula>
    </cfRule>
  </conditionalFormatting>
  <conditionalFormatting sqref="AW44">
    <cfRule type="cellIs" dxfId="4359" priority="1194" operator="lessThan">
      <formula>$C$4</formula>
    </cfRule>
  </conditionalFormatting>
  <conditionalFormatting sqref="AW45">
    <cfRule type="cellIs" dxfId="4358" priority="1195" operator="lessThan">
      <formula>$C$4</formula>
    </cfRule>
  </conditionalFormatting>
  <conditionalFormatting sqref="AW46">
    <cfRule type="cellIs" dxfId="4357" priority="1196" operator="lessThan">
      <formula>$C$4</formula>
    </cfRule>
  </conditionalFormatting>
  <conditionalFormatting sqref="AW47">
    <cfRule type="cellIs" dxfId="4356" priority="1197" operator="lessThan">
      <formula>$C$4</formula>
    </cfRule>
  </conditionalFormatting>
  <conditionalFormatting sqref="AW48">
    <cfRule type="cellIs" dxfId="4355" priority="1198" operator="lessThan">
      <formula>$C$4</formula>
    </cfRule>
  </conditionalFormatting>
  <conditionalFormatting sqref="AW49">
    <cfRule type="cellIs" dxfId="4354" priority="1199" operator="lessThan">
      <formula>$C$4</formula>
    </cfRule>
  </conditionalFormatting>
  <conditionalFormatting sqref="AW50">
    <cfRule type="cellIs" dxfId="4353" priority="1200" operator="lessThan">
      <formula>$C$4</formula>
    </cfRule>
  </conditionalFormatting>
  <conditionalFormatting sqref="AX11">
    <cfRule type="cellIs" dxfId="4352" priority="1201" operator="lessThan">
      <formula>$C$4</formula>
    </cfRule>
  </conditionalFormatting>
  <conditionalFormatting sqref="AX12">
    <cfRule type="cellIs" dxfId="4351" priority="1202" operator="lessThan">
      <formula>$C$4</formula>
    </cfRule>
  </conditionalFormatting>
  <conditionalFormatting sqref="AX13">
    <cfRule type="cellIs" dxfId="4350" priority="1203" operator="lessThan">
      <formula>$C$4</formula>
    </cfRule>
  </conditionalFormatting>
  <conditionalFormatting sqref="AX14">
    <cfRule type="cellIs" dxfId="4349" priority="1204" operator="lessThan">
      <formula>$C$4</formula>
    </cfRule>
  </conditionalFormatting>
  <conditionalFormatting sqref="AX15">
    <cfRule type="cellIs" dxfId="4348" priority="1205" operator="lessThan">
      <formula>$C$4</formula>
    </cfRule>
  </conditionalFormatting>
  <conditionalFormatting sqref="AX16">
    <cfRule type="cellIs" dxfId="4347" priority="1206" operator="lessThan">
      <formula>$C$4</formula>
    </cfRule>
  </conditionalFormatting>
  <conditionalFormatting sqref="AX17">
    <cfRule type="cellIs" dxfId="4346" priority="1207" operator="lessThan">
      <formula>$C$4</formula>
    </cfRule>
  </conditionalFormatting>
  <conditionalFormatting sqref="AX18">
    <cfRule type="cellIs" dxfId="4345" priority="1208" operator="lessThan">
      <formula>$C$4</formula>
    </cfRule>
  </conditionalFormatting>
  <conditionalFormatting sqref="AX19">
    <cfRule type="cellIs" dxfId="4344" priority="1209" operator="lessThan">
      <formula>$C$4</formula>
    </cfRule>
  </conditionalFormatting>
  <conditionalFormatting sqref="AX20">
    <cfRule type="cellIs" dxfId="4343" priority="1210" operator="lessThan">
      <formula>$C$4</formula>
    </cfRule>
  </conditionalFormatting>
  <conditionalFormatting sqref="AX21">
    <cfRule type="cellIs" dxfId="4342" priority="1211" operator="lessThan">
      <formula>$C$4</formula>
    </cfRule>
  </conditionalFormatting>
  <conditionalFormatting sqref="AX22">
    <cfRule type="cellIs" dxfId="4341" priority="1212" operator="lessThan">
      <formula>$C$4</formula>
    </cfRule>
  </conditionalFormatting>
  <conditionalFormatting sqref="AX23">
    <cfRule type="cellIs" dxfId="4340" priority="1213" operator="lessThan">
      <formula>$C$4</formula>
    </cfRule>
  </conditionalFormatting>
  <conditionalFormatting sqref="AX24">
    <cfRule type="cellIs" dxfId="4339" priority="1214" operator="lessThan">
      <formula>$C$4</formula>
    </cfRule>
  </conditionalFormatting>
  <conditionalFormatting sqref="AX25">
    <cfRule type="cellIs" dxfId="4338" priority="1215" operator="lessThan">
      <formula>$C$4</formula>
    </cfRule>
  </conditionalFormatting>
  <conditionalFormatting sqref="AX26">
    <cfRule type="cellIs" dxfId="4337" priority="1216" operator="lessThan">
      <formula>$C$4</formula>
    </cfRule>
  </conditionalFormatting>
  <conditionalFormatting sqref="AX27">
    <cfRule type="cellIs" dxfId="4336" priority="1217" operator="lessThan">
      <formula>$C$4</formula>
    </cfRule>
  </conditionalFormatting>
  <conditionalFormatting sqref="AX28">
    <cfRule type="cellIs" dxfId="4335" priority="1218" operator="lessThan">
      <formula>$C$4</formula>
    </cfRule>
  </conditionalFormatting>
  <conditionalFormatting sqref="AX29">
    <cfRule type="cellIs" dxfId="4334" priority="1219" operator="lessThan">
      <formula>$C$4</formula>
    </cfRule>
  </conditionalFormatting>
  <conditionalFormatting sqref="AX30">
    <cfRule type="cellIs" dxfId="4333" priority="1220" operator="lessThan">
      <formula>$C$4</formula>
    </cfRule>
  </conditionalFormatting>
  <conditionalFormatting sqref="AX31">
    <cfRule type="cellIs" dxfId="4332" priority="1221" operator="lessThan">
      <formula>$C$4</formula>
    </cfRule>
  </conditionalFormatting>
  <conditionalFormatting sqref="AX32">
    <cfRule type="cellIs" dxfId="4331" priority="1222" operator="lessThan">
      <formula>$C$4</formula>
    </cfRule>
  </conditionalFormatting>
  <conditionalFormatting sqref="AX33">
    <cfRule type="cellIs" dxfId="4330" priority="1223" operator="lessThan">
      <formula>$C$4</formula>
    </cfRule>
  </conditionalFormatting>
  <conditionalFormatting sqref="AX34">
    <cfRule type="cellIs" dxfId="4329" priority="1224" operator="lessThan">
      <formula>$C$4</formula>
    </cfRule>
  </conditionalFormatting>
  <conditionalFormatting sqref="AX35">
    <cfRule type="cellIs" dxfId="4328" priority="1225" operator="lessThan">
      <formula>$C$4</formula>
    </cfRule>
  </conditionalFormatting>
  <conditionalFormatting sqref="AX36">
    <cfRule type="cellIs" dxfId="4327" priority="1226" operator="lessThan">
      <formula>$C$4</formula>
    </cfRule>
  </conditionalFormatting>
  <conditionalFormatting sqref="AX37">
    <cfRule type="cellIs" dxfId="4326" priority="1227" operator="lessThan">
      <formula>$C$4</formula>
    </cfRule>
  </conditionalFormatting>
  <conditionalFormatting sqref="AX38">
    <cfRule type="cellIs" dxfId="4325" priority="1228" operator="lessThan">
      <formula>$C$4</formula>
    </cfRule>
  </conditionalFormatting>
  <conditionalFormatting sqref="AX39">
    <cfRule type="cellIs" dxfId="4324" priority="1229" operator="lessThan">
      <formula>$C$4</formula>
    </cfRule>
  </conditionalFormatting>
  <conditionalFormatting sqref="AX40">
    <cfRule type="cellIs" dxfId="4323" priority="1230" operator="lessThan">
      <formula>$C$4</formula>
    </cfRule>
  </conditionalFormatting>
  <conditionalFormatting sqref="AX41">
    <cfRule type="cellIs" dxfId="4322" priority="1231" operator="lessThan">
      <formula>$C$4</formula>
    </cfRule>
  </conditionalFormatting>
  <conditionalFormatting sqref="AX42">
    <cfRule type="cellIs" dxfId="4321" priority="1232" operator="lessThan">
      <formula>$C$4</formula>
    </cfRule>
  </conditionalFormatting>
  <conditionalFormatting sqref="AX43">
    <cfRule type="cellIs" dxfId="4320" priority="1233" operator="lessThan">
      <formula>$C$4</formula>
    </cfRule>
  </conditionalFormatting>
  <conditionalFormatting sqref="AX44">
    <cfRule type="cellIs" dxfId="4319" priority="1234" operator="lessThan">
      <formula>$C$4</formula>
    </cfRule>
  </conditionalFormatting>
  <conditionalFormatting sqref="AX45">
    <cfRule type="cellIs" dxfId="4318" priority="1235" operator="lessThan">
      <formula>$C$4</formula>
    </cfRule>
  </conditionalFormatting>
  <conditionalFormatting sqref="AX46">
    <cfRule type="cellIs" dxfId="4317" priority="1236" operator="lessThan">
      <formula>$C$4</formula>
    </cfRule>
  </conditionalFormatting>
  <conditionalFormatting sqref="AX47">
    <cfRule type="cellIs" dxfId="4316" priority="1237" operator="lessThan">
      <formula>$C$4</formula>
    </cfRule>
  </conditionalFormatting>
  <conditionalFormatting sqref="AX48">
    <cfRule type="cellIs" dxfId="4315" priority="1238" operator="lessThan">
      <formula>$C$4</formula>
    </cfRule>
  </conditionalFormatting>
  <conditionalFormatting sqref="AX49">
    <cfRule type="cellIs" dxfId="4314" priority="1239" operator="lessThan">
      <formula>$C$4</formula>
    </cfRule>
  </conditionalFormatting>
  <conditionalFormatting sqref="AX50">
    <cfRule type="cellIs" dxfId="4313" priority="1240" operator="lessThan">
      <formula>$C$4</formula>
    </cfRule>
  </conditionalFormatting>
  <conditionalFormatting sqref="AY11">
    <cfRule type="cellIs" dxfId="4312" priority="1241" operator="lessThan">
      <formula>$C$4</formula>
    </cfRule>
  </conditionalFormatting>
  <conditionalFormatting sqref="AY12">
    <cfRule type="cellIs" dxfId="4311" priority="1242" operator="lessThan">
      <formula>$C$4</formula>
    </cfRule>
  </conditionalFormatting>
  <conditionalFormatting sqref="AY13">
    <cfRule type="cellIs" dxfId="4310" priority="1243" operator="lessThan">
      <formula>$C$4</formula>
    </cfRule>
  </conditionalFormatting>
  <conditionalFormatting sqref="AY14">
    <cfRule type="cellIs" dxfId="4309" priority="1244" operator="lessThan">
      <formula>$C$4</formula>
    </cfRule>
  </conditionalFormatting>
  <conditionalFormatting sqref="AY15">
    <cfRule type="cellIs" dxfId="4308" priority="1245" operator="lessThan">
      <formula>$C$4</formula>
    </cfRule>
  </conditionalFormatting>
  <conditionalFormatting sqref="AY16">
    <cfRule type="cellIs" dxfId="4307" priority="1246" operator="lessThan">
      <formula>$C$4</formula>
    </cfRule>
  </conditionalFormatting>
  <conditionalFormatting sqref="AY17">
    <cfRule type="cellIs" dxfId="4306" priority="1247" operator="lessThan">
      <formula>$C$4</formula>
    </cfRule>
  </conditionalFormatting>
  <conditionalFormatting sqref="AY18">
    <cfRule type="cellIs" dxfId="4305" priority="1248" operator="lessThan">
      <formula>$C$4</formula>
    </cfRule>
  </conditionalFormatting>
  <conditionalFormatting sqref="AY19">
    <cfRule type="cellIs" dxfId="4304" priority="1249" operator="lessThan">
      <formula>$C$4</formula>
    </cfRule>
  </conditionalFormatting>
  <conditionalFormatting sqref="AY20">
    <cfRule type="cellIs" dxfId="4303" priority="1250" operator="lessThan">
      <formula>$C$4</formula>
    </cfRule>
  </conditionalFormatting>
  <conditionalFormatting sqref="AY21">
    <cfRule type="cellIs" dxfId="4302" priority="1251" operator="lessThan">
      <formula>$C$4</formula>
    </cfRule>
  </conditionalFormatting>
  <conditionalFormatting sqref="AY22">
    <cfRule type="cellIs" dxfId="4301" priority="1252" operator="lessThan">
      <formula>$C$4</formula>
    </cfRule>
  </conditionalFormatting>
  <conditionalFormatting sqref="AY23">
    <cfRule type="cellIs" dxfId="4300" priority="1253" operator="lessThan">
      <formula>$C$4</formula>
    </cfRule>
  </conditionalFormatting>
  <conditionalFormatting sqref="AY24">
    <cfRule type="cellIs" dxfId="4299" priority="1254" operator="lessThan">
      <formula>$C$4</formula>
    </cfRule>
  </conditionalFormatting>
  <conditionalFormatting sqref="AY25">
    <cfRule type="cellIs" dxfId="4298" priority="1255" operator="lessThan">
      <formula>$C$4</formula>
    </cfRule>
  </conditionalFormatting>
  <conditionalFormatting sqref="AY26">
    <cfRule type="cellIs" dxfId="4297" priority="1256" operator="lessThan">
      <formula>$C$4</formula>
    </cfRule>
  </conditionalFormatting>
  <conditionalFormatting sqref="AY27">
    <cfRule type="cellIs" dxfId="4296" priority="1257" operator="lessThan">
      <formula>$C$4</formula>
    </cfRule>
  </conditionalFormatting>
  <conditionalFormatting sqref="AY28">
    <cfRule type="cellIs" dxfId="4295" priority="1258" operator="lessThan">
      <formula>$C$4</formula>
    </cfRule>
  </conditionalFormatting>
  <conditionalFormatting sqref="AY29">
    <cfRule type="cellIs" dxfId="4294" priority="1259" operator="lessThan">
      <formula>$C$4</formula>
    </cfRule>
  </conditionalFormatting>
  <conditionalFormatting sqref="AY30">
    <cfRule type="cellIs" dxfId="4293" priority="1260" operator="lessThan">
      <formula>$C$4</formula>
    </cfRule>
  </conditionalFormatting>
  <conditionalFormatting sqref="AY31">
    <cfRule type="cellIs" dxfId="4292" priority="1261" operator="lessThan">
      <formula>$C$4</formula>
    </cfRule>
  </conditionalFormatting>
  <conditionalFormatting sqref="AY32">
    <cfRule type="cellIs" dxfId="4291" priority="1262" operator="lessThan">
      <formula>$C$4</formula>
    </cfRule>
  </conditionalFormatting>
  <conditionalFormatting sqref="AY33">
    <cfRule type="cellIs" dxfId="4290" priority="1263" operator="lessThan">
      <formula>$C$4</formula>
    </cfRule>
  </conditionalFormatting>
  <conditionalFormatting sqref="AY34">
    <cfRule type="cellIs" dxfId="4289" priority="1264" operator="lessThan">
      <formula>$C$4</formula>
    </cfRule>
  </conditionalFormatting>
  <conditionalFormatting sqref="AY35">
    <cfRule type="cellIs" dxfId="4288" priority="1265" operator="lessThan">
      <formula>$C$4</formula>
    </cfRule>
  </conditionalFormatting>
  <conditionalFormatting sqref="AY36">
    <cfRule type="cellIs" dxfId="4287" priority="1266" operator="lessThan">
      <formula>$C$4</formula>
    </cfRule>
  </conditionalFormatting>
  <conditionalFormatting sqref="AY37">
    <cfRule type="cellIs" dxfId="4286" priority="1267" operator="lessThan">
      <formula>$C$4</formula>
    </cfRule>
  </conditionalFormatting>
  <conditionalFormatting sqref="AY38">
    <cfRule type="cellIs" dxfId="4285" priority="1268" operator="lessThan">
      <formula>$C$4</formula>
    </cfRule>
  </conditionalFormatting>
  <conditionalFormatting sqref="AY39">
    <cfRule type="cellIs" dxfId="4284" priority="1269" operator="lessThan">
      <formula>$C$4</formula>
    </cfRule>
  </conditionalFormatting>
  <conditionalFormatting sqref="AY40">
    <cfRule type="cellIs" dxfId="4283" priority="1270" operator="lessThan">
      <formula>$C$4</formula>
    </cfRule>
  </conditionalFormatting>
  <conditionalFormatting sqref="AY41">
    <cfRule type="cellIs" dxfId="4282" priority="1271" operator="lessThan">
      <formula>$C$4</formula>
    </cfRule>
  </conditionalFormatting>
  <conditionalFormatting sqref="AY42">
    <cfRule type="cellIs" dxfId="4281" priority="1272" operator="lessThan">
      <formula>$C$4</formula>
    </cfRule>
  </conditionalFormatting>
  <conditionalFormatting sqref="AY43">
    <cfRule type="cellIs" dxfId="4280" priority="1273" operator="lessThan">
      <formula>$C$4</formula>
    </cfRule>
  </conditionalFormatting>
  <conditionalFormatting sqref="AY44">
    <cfRule type="cellIs" dxfId="4279" priority="1274" operator="lessThan">
      <formula>$C$4</formula>
    </cfRule>
  </conditionalFormatting>
  <conditionalFormatting sqref="AY45">
    <cfRule type="cellIs" dxfId="4278" priority="1275" operator="lessThan">
      <formula>$C$4</formula>
    </cfRule>
  </conditionalFormatting>
  <conditionalFormatting sqref="AY46">
    <cfRule type="cellIs" dxfId="4277" priority="1276" operator="lessThan">
      <formula>$C$4</formula>
    </cfRule>
  </conditionalFormatting>
  <conditionalFormatting sqref="AY47">
    <cfRule type="cellIs" dxfId="4276" priority="1277" operator="lessThan">
      <formula>$C$4</formula>
    </cfRule>
  </conditionalFormatting>
  <conditionalFormatting sqref="AY48">
    <cfRule type="cellIs" dxfId="4275" priority="1278" operator="lessThan">
      <formula>$C$4</formula>
    </cfRule>
  </conditionalFormatting>
  <conditionalFormatting sqref="AY49">
    <cfRule type="cellIs" dxfId="4274" priority="1279" operator="lessThan">
      <formula>$C$4</formula>
    </cfRule>
  </conditionalFormatting>
  <conditionalFormatting sqref="AY50">
    <cfRule type="cellIs" dxfId="4273" priority="1280" operator="lessThan">
      <formula>$C$4</formula>
    </cfRule>
  </conditionalFormatting>
  <conditionalFormatting sqref="AZ11">
    <cfRule type="cellIs" dxfId="4272" priority="1281" operator="lessThan">
      <formula>$C$4</formula>
    </cfRule>
  </conditionalFormatting>
  <conditionalFormatting sqref="AZ12">
    <cfRule type="cellIs" dxfId="4271" priority="1282" operator="lessThan">
      <formula>$C$4</formula>
    </cfRule>
  </conditionalFormatting>
  <conditionalFormatting sqref="AZ13">
    <cfRule type="cellIs" dxfId="4270" priority="1283" operator="lessThan">
      <formula>$C$4</formula>
    </cfRule>
  </conditionalFormatting>
  <conditionalFormatting sqref="AZ14">
    <cfRule type="cellIs" dxfId="4269" priority="1284" operator="lessThan">
      <formula>$C$4</formula>
    </cfRule>
  </conditionalFormatting>
  <conditionalFormatting sqref="AZ15">
    <cfRule type="cellIs" dxfId="4268" priority="1285" operator="lessThan">
      <formula>$C$4</formula>
    </cfRule>
  </conditionalFormatting>
  <conditionalFormatting sqref="AZ16">
    <cfRule type="cellIs" dxfId="4267" priority="1286" operator="lessThan">
      <formula>$C$4</formula>
    </cfRule>
  </conditionalFormatting>
  <conditionalFormatting sqref="AZ17">
    <cfRule type="cellIs" dxfId="4266" priority="1287" operator="lessThan">
      <formula>$C$4</formula>
    </cfRule>
  </conditionalFormatting>
  <conditionalFormatting sqref="AZ18">
    <cfRule type="cellIs" dxfId="4265" priority="1288" operator="lessThan">
      <formula>$C$4</formula>
    </cfRule>
  </conditionalFormatting>
  <conditionalFormatting sqref="AZ19">
    <cfRule type="cellIs" dxfId="4264" priority="1289" operator="lessThan">
      <formula>$C$4</formula>
    </cfRule>
  </conditionalFormatting>
  <conditionalFormatting sqref="AZ20">
    <cfRule type="cellIs" dxfId="4263" priority="1290" operator="lessThan">
      <formula>$C$4</formula>
    </cfRule>
  </conditionalFormatting>
  <conditionalFormatting sqref="AZ21">
    <cfRule type="cellIs" dxfId="4262" priority="1291" operator="lessThan">
      <formula>$C$4</formula>
    </cfRule>
  </conditionalFormatting>
  <conditionalFormatting sqref="AZ22">
    <cfRule type="cellIs" dxfId="4261" priority="1292" operator="lessThan">
      <formula>$C$4</formula>
    </cfRule>
  </conditionalFormatting>
  <conditionalFormatting sqref="AZ23">
    <cfRule type="cellIs" dxfId="4260" priority="1293" operator="lessThan">
      <formula>$C$4</formula>
    </cfRule>
  </conditionalFormatting>
  <conditionalFormatting sqref="AZ24">
    <cfRule type="cellIs" dxfId="4259" priority="1294" operator="lessThan">
      <formula>$C$4</formula>
    </cfRule>
  </conditionalFormatting>
  <conditionalFormatting sqref="AZ25">
    <cfRule type="cellIs" dxfId="4258" priority="1295" operator="lessThan">
      <formula>$C$4</formula>
    </cfRule>
  </conditionalFormatting>
  <conditionalFormatting sqref="AZ26">
    <cfRule type="cellIs" dxfId="4257" priority="1296" operator="lessThan">
      <formula>$C$4</formula>
    </cfRule>
  </conditionalFormatting>
  <conditionalFormatting sqref="AZ27">
    <cfRule type="cellIs" dxfId="4256" priority="1297" operator="lessThan">
      <formula>$C$4</formula>
    </cfRule>
  </conditionalFormatting>
  <conditionalFormatting sqref="AZ28">
    <cfRule type="cellIs" dxfId="4255" priority="1298" operator="lessThan">
      <formula>$C$4</formula>
    </cfRule>
  </conditionalFormatting>
  <conditionalFormatting sqref="AZ29">
    <cfRule type="cellIs" dxfId="4254" priority="1299" operator="lessThan">
      <formula>$C$4</formula>
    </cfRule>
  </conditionalFormatting>
  <conditionalFormatting sqref="AZ30">
    <cfRule type="cellIs" dxfId="4253" priority="1300" operator="lessThan">
      <formula>$C$4</formula>
    </cfRule>
  </conditionalFormatting>
  <conditionalFormatting sqref="AZ31">
    <cfRule type="cellIs" dxfId="4252" priority="1301" operator="lessThan">
      <formula>$C$4</formula>
    </cfRule>
  </conditionalFormatting>
  <conditionalFormatting sqref="AZ32">
    <cfRule type="cellIs" dxfId="4251" priority="1302" operator="lessThan">
      <formula>$C$4</formula>
    </cfRule>
  </conditionalFormatting>
  <conditionalFormatting sqref="AZ33">
    <cfRule type="cellIs" dxfId="4250" priority="1303" operator="lessThan">
      <formula>$C$4</formula>
    </cfRule>
  </conditionalFormatting>
  <conditionalFormatting sqref="AZ34">
    <cfRule type="cellIs" dxfId="4249" priority="1304" operator="lessThan">
      <formula>$C$4</formula>
    </cfRule>
  </conditionalFormatting>
  <conditionalFormatting sqref="AZ35">
    <cfRule type="cellIs" dxfId="4248" priority="1305" operator="lessThan">
      <formula>$C$4</formula>
    </cfRule>
  </conditionalFormatting>
  <conditionalFormatting sqref="AZ36">
    <cfRule type="cellIs" dxfId="4247" priority="1306" operator="lessThan">
      <formula>$C$4</formula>
    </cfRule>
  </conditionalFormatting>
  <conditionalFormatting sqref="AZ37">
    <cfRule type="cellIs" dxfId="4246" priority="1307" operator="lessThan">
      <formula>$C$4</formula>
    </cfRule>
  </conditionalFormatting>
  <conditionalFormatting sqref="AZ38">
    <cfRule type="cellIs" dxfId="4245" priority="1308" operator="lessThan">
      <formula>$C$4</formula>
    </cfRule>
  </conditionalFormatting>
  <conditionalFormatting sqref="AZ39">
    <cfRule type="cellIs" dxfId="4244" priority="1309" operator="lessThan">
      <formula>$C$4</formula>
    </cfRule>
  </conditionalFormatting>
  <conditionalFormatting sqref="AZ40">
    <cfRule type="cellIs" dxfId="4243" priority="1310" operator="lessThan">
      <formula>$C$4</formula>
    </cfRule>
  </conditionalFormatting>
  <conditionalFormatting sqref="AZ41">
    <cfRule type="cellIs" dxfId="4242" priority="1311" operator="lessThan">
      <formula>$C$4</formula>
    </cfRule>
  </conditionalFormatting>
  <conditionalFormatting sqref="AZ42">
    <cfRule type="cellIs" dxfId="4241" priority="1312" operator="lessThan">
      <formula>$C$4</formula>
    </cfRule>
  </conditionalFormatting>
  <conditionalFormatting sqref="AZ43">
    <cfRule type="cellIs" dxfId="4240" priority="1313" operator="lessThan">
      <formula>$C$4</formula>
    </cfRule>
  </conditionalFormatting>
  <conditionalFormatting sqref="AZ44">
    <cfRule type="cellIs" dxfId="4239" priority="1314" operator="lessThan">
      <formula>$C$4</formula>
    </cfRule>
  </conditionalFormatting>
  <conditionalFormatting sqref="AZ45">
    <cfRule type="cellIs" dxfId="4238" priority="1315" operator="lessThan">
      <formula>$C$4</formula>
    </cfRule>
  </conditionalFormatting>
  <conditionalFormatting sqref="AZ46">
    <cfRule type="cellIs" dxfId="4237" priority="1316" operator="lessThan">
      <formula>$C$4</formula>
    </cfRule>
  </conditionalFormatting>
  <conditionalFormatting sqref="AZ47">
    <cfRule type="cellIs" dxfId="4236" priority="1317" operator="lessThan">
      <formula>$C$4</formula>
    </cfRule>
  </conditionalFormatting>
  <conditionalFormatting sqref="AZ48">
    <cfRule type="cellIs" dxfId="4235" priority="1318" operator="lessThan">
      <formula>$C$4</formula>
    </cfRule>
  </conditionalFormatting>
  <conditionalFormatting sqref="AZ49">
    <cfRule type="cellIs" dxfId="4234" priority="1319" operator="lessThan">
      <formula>$C$4</formula>
    </cfRule>
  </conditionalFormatting>
  <conditionalFormatting sqref="AZ50">
    <cfRule type="cellIs" dxfId="4233" priority="1320" operator="lessThan">
      <formula>$C$4</formula>
    </cfRule>
  </conditionalFormatting>
  <conditionalFormatting sqref="BA11">
    <cfRule type="cellIs" dxfId="4232" priority="1321" operator="lessThan">
      <formula>$C$4</formula>
    </cfRule>
  </conditionalFormatting>
  <conditionalFormatting sqref="BA12">
    <cfRule type="cellIs" dxfId="4231" priority="1322" operator="lessThan">
      <formula>$C$4</formula>
    </cfRule>
  </conditionalFormatting>
  <conditionalFormatting sqref="BA13">
    <cfRule type="cellIs" dxfId="4230" priority="1323" operator="lessThan">
      <formula>$C$4</formula>
    </cfRule>
  </conditionalFormatting>
  <conditionalFormatting sqref="BA14">
    <cfRule type="cellIs" dxfId="4229" priority="1324" operator="lessThan">
      <formula>$C$4</formula>
    </cfRule>
  </conditionalFormatting>
  <conditionalFormatting sqref="BA15">
    <cfRule type="cellIs" dxfId="4228" priority="1325" operator="lessThan">
      <formula>$C$4</formula>
    </cfRule>
  </conditionalFormatting>
  <conditionalFormatting sqref="BA16">
    <cfRule type="cellIs" dxfId="4227" priority="1326" operator="lessThan">
      <formula>$C$4</formula>
    </cfRule>
  </conditionalFormatting>
  <conditionalFormatting sqref="BA17">
    <cfRule type="cellIs" dxfId="4226" priority="1327" operator="lessThan">
      <formula>$C$4</formula>
    </cfRule>
  </conditionalFormatting>
  <conditionalFormatting sqref="BA18">
    <cfRule type="cellIs" dxfId="4225" priority="1328" operator="lessThan">
      <formula>$C$4</formula>
    </cfRule>
  </conditionalFormatting>
  <conditionalFormatting sqref="BA19">
    <cfRule type="cellIs" dxfId="4224" priority="1329" operator="lessThan">
      <formula>$C$4</formula>
    </cfRule>
  </conditionalFormatting>
  <conditionalFormatting sqref="BA20">
    <cfRule type="cellIs" dxfId="4223" priority="1330" operator="lessThan">
      <formula>$C$4</formula>
    </cfRule>
  </conditionalFormatting>
  <conditionalFormatting sqref="BA21">
    <cfRule type="cellIs" dxfId="4222" priority="1331" operator="lessThan">
      <formula>$C$4</formula>
    </cfRule>
  </conditionalFormatting>
  <conditionalFormatting sqref="BA22">
    <cfRule type="cellIs" dxfId="4221" priority="1332" operator="lessThan">
      <formula>$C$4</formula>
    </cfRule>
  </conditionalFormatting>
  <conditionalFormatting sqref="BA23">
    <cfRule type="cellIs" dxfId="4220" priority="1333" operator="lessThan">
      <formula>$C$4</formula>
    </cfRule>
  </conditionalFormatting>
  <conditionalFormatting sqref="BA24">
    <cfRule type="cellIs" dxfId="4219" priority="1334" operator="lessThan">
      <formula>$C$4</formula>
    </cfRule>
  </conditionalFormatting>
  <conditionalFormatting sqref="BA25">
    <cfRule type="cellIs" dxfId="4218" priority="1335" operator="lessThan">
      <formula>$C$4</formula>
    </cfRule>
  </conditionalFormatting>
  <conditionalFormatting sqref="BA26">
    <cfRule type="cellIs" dxfId="4217" priority="1336" operator="lessThan">
      <formula>$C$4</formula>
    </cfRule>
  </conditionalFormatting>
  <conditionalFormatting sqref="BA27">
    <cfRule type="cellIs" dxfId="4216" priority="1337" operator="lessThan">
      <formula>$C$4</formula>
    </cfRule>
  </conditionalFormatting>
  <conditionalFormatting sqref="BA28">
    <cfRule type="cellIs" dxfId="4215" priority="1338" operator="lessThan">
      <formula>$C$4</formula>
    </cfRule>
  </conditionalFormatting>
  <conditionalFormatting sqref="BA29">
    <cfRule type="cellIs" dxfId="4214" priority="1339" operator="lessThan">
      <formula>$C$4</formula>
    </cfRule>
  </conditionalFormatting>
  <conditionalFormatting sqref="BA30">
    <cfRule type="cellIs" dxfId="4213" priority="1340" operator="lessThan">
      <formula>$C$4</formula>
    </cfRule>
  </conditionalFormatting>
  <conditionalFormatting sqref="BA31">
    <cfRule type="cellIs" dxfId="4212" priority="1341" operator="lessThan">
      <formula>$C$4</formula>
    </cfRule>
  </conditionalFormatting>
  <conditionalFormatting sqref="BA32">
    <cfRule type="cellIs" dxfId="4211" priority="1342" operator="lessThan">
      <formula>$C$4</formula>
    </cfRule>
  </conditionalFormatting>
  <conditionalFormatting sqref="BA33">
    <cfRule type="cellIs" dxfId="4210" priority="1343" operator="lessThan">
      <formula>$C$4</formula>
    </cfRule>
  </conditionalFormatting>
  <conditionalFormatting sqref="BA34">
    <cfRule type="cellIs" dxfId="4209" priority="1344" operator="lessThan">
      <formula>$C$4</formula>
    </cfRule>
  </conditionalFormatting>
  <conditionalFormatting sqref="BA35">
    <cfRule type="cellIs" dxfId="4208" priority="1345" operator="lessThan">
      <formula>$C$4</formula>
    </cfRule>
  </conditionalFormatting>
  <conditionalFormatting sqref="BA36">
    <cfRule type="cellIs" dxfId="4207" priority="1346" operator="lessThan">
      <formula>$C$4</formula>
    </cfRule>
  </conditionalFormatting>
  <conditionalFormatting sqref="BA37">
    <cfRule type="cellIs" dxfId="4206" priority="1347" operator="lessThan">
      <formula>$C$4</formula>
    </cfRule>
  </conditionalFormatting>
  <conditionalFormatting sqref="BA38">
    <cfRule type="cellIs" dxfId="4205" priority="1348" operator="lessThan">
      <formula>$C$4</formula>
    </cfRule>
  </conditionalFormatting>
  <conditionalFormatting sqref="BA39">
    <cfRule type="cellIs" dxfId="4204" priority="1349" operator="lessThan">
      <formula>$C$4</formula>
    </cfRule>
  </conditionalFormatting>
  <conditionalFormatting sqref="BA40">
    <cfRule type="cellIs" dxfId="4203" priority="1350" operator="lessThan">
      <formula>$C$4</formula>
    </cfRule>
  </conditionalFormatting>
  <conditionalFormatting sqref="BA41">
    <cfRule type="cellIs" dxfId="4202" priority="1351" operator="lessThan">
      <formula>$C$4</formula>
    </cfRule>
  </conditionalFormatting>
  <conditionalFormatting sqref="BA42">
    <cfRule type="cellIs" dxfId="4201" priority="1352" operator="lessThan">
      <formula>$C$4</formula>
    </cfRule>
  </conditionalFormatting>
  <conditionalFormatting sqref="BA43">
    <cfRule type="cellIs" dxfId="4200" priority="1353" operator="lessThan">
      <formula>$C$4</formula>
    </cfRule>
  </conditionalFormatting>
  <conditionalFormatting sqref="BA44">
    <cfRule type="cellIs" dxfId="4199" priority="1354" operator="lessThan">
      <formula>$C$4</formula>
    </cfRule>
  </conditionalFormatting>
  <conditionalFormatting sqref="BA45">
    <cfRule type="cellIs" dxfId="4198" priority="1355" operator="lessThan">
      <formula>$C$4</formula>
    </cfRule>
  </conditionalFormatting>
  <conditionalFormatting sqref="BA46">
    <cfRule type="cellIs" dxfId="4197" priority="1356" operator="lessThan">
      <formula>$C$4</formula>
    </cfRule>
  </conditionalFormatting>
  <conditionalFormatting sqref="BA47">
    <cfRule type="cellIs" dxfId="4196" priority="1357" operator="lessThan">
      <formula>$C$4</formula>
    </cfRule>
  </conditionalFormatting>
  <conditionalFormatting sqref="BA48">
    <cfRule type="cellIs" dxfId="4195" priority="1358" operator="lessThan">
      <formula>$C$4</formula>
    </cfRule>
  </conditionalFormatting>
  <conditionalFormatting sqref="BA49">
    <cfRule type="cellIs" dxfId="4194" priority="1359" operator="lessThan">
      <formula>$C$4</formula>
    </cfRule>
  </conditionalFormatting>
  <conditionalFormatting sqref="BA50">
    <cfRule type="cellIs" dxfId="4193" priority="1360" operator="lessThan">
      <formula>$C$4</formula>
    </cfRule>
  </conditionalFormatting>
  <conditionalFormatting sqref="BB11">
    <cfRule type="cellIs" dxfId="4192" priority="1361" operator="lessThan">
      <formula>$C$4</formula>
    </cfRule>
  </conditionalFormatting>
  <conditionalFormatting sqref="BB12">
    <cfRule type="cellIs" dxfId="4191" priority="1362" operator="lessThan">
      <formula>$C$4</formula>
    </cfRule>
  </conditionalFormatting>
  <conditionalFormatting sqref="BB13">
    <cfRule type="cellIs" dxfId="4190" priority="1363" operator="lessThan">
      <formula>$C$4</formula>
    </cfRule>
  </conditionalFormatting>
  <conditionalFormatting sqref="BB14">
    <cfRule type="cellIs" dxfId="4189" priority="1364" operator="lessThan">
      <formula>$C$4</formula>
    </cfRule>
  </conditionalFormatting>
  <conditionalFormatting sqref="BB15">
    <cfRule type="cellIs" dxfId="4188" priority="1365" operator="lessThan">
      <formula>$C$4</formula>
    </cfRule>
  </conditionalFormatting>
  <conditionalFormatting sqref="BB16">
    <cfRule type="cellIs" dxfId="4187" priority="1366" operator="lessThan">
      <formula>$C$4</formula>
    </cfRule>
  </conditionalFormatting>
  <conditionalFormatting sqref="BB17">
    <cfRule type="cellIs" dxfId="4186" priority="1367" operator="lessThan">
      <formula>$C$4</formula>
    </cfRule>
  </conditionalFormatting>
  <conditionalFormatting sqref="BB18">
    <cfRule type="cellIs" dxfId="4185" priority="1368" operator="lessThan">
      <formula>$C$4</formula>
    </cfRule>
  </conditionalFormatting>
  <conditionalFormatting sqref="BB19">
    <cfRule type="cellIs" dxfId="4184" priority="1369" operator="lessThan">
      <formula>$C$4</formula>
    </cfRule>
  </conditionalFormatting>
  <conditionalFormatting sqref="BB20">
    <cfRule type="cellIs" dxfId="4183" priority="1370" operator="lessThan">
      <formula>$C$4</formula>
    </cfRule>
  </conditionalFormatting>
  <conditionalFormatting sqref="BB21">
    <cfRule type="cellIs" dxfId="4182" priority="1371" operator="lessThan">
      <formula>$C$4</formula>
    </cfRule>
  </conditionalFormatting>
  <conditionalFormatting sqref="BB22">
    <cfRule type="cellIs" dxfId="4181" priority="1372" operator="lessThan">
      <formula>$C$4</formula>
    </cfRule>
  </conditionalFormatting>
  <conditionalFormatting sqref="BB23">
    <cfRule type="cellIs" dxfId="4180" priority="1373" operator="lessThan">
      <formula>$C$4</formula>
    </cfRule>
  </conditionalFormatting>
  <conditionalFormatting sqref="BB24">
    <cfRule type="cellIs" dxfId="4179" priority="1374" operator="lessThan">
      <formula>$C$4</formula>
    </cfRule>
  </conditionalFormatting>
  <conditionalFormatting sqref="BB25">
    <cfRule type="cellIs" dxfId="4178" priority="1375" operator="lessThan">
      <formula>$C$4</formula>
    </cfRule>
  </conditionalFormatting>
  <conditionalFormatting sqref="BB26">
    <cfRule type="cellIs" dxfId="4177" priority="1376" operator="lessThan">
      <formula>$C$4</formula>
    </cfRule>
  </conditionalFormatting>
  <conditionalFormatting sqref="BB27">
    <cfRule type="cellIs" dxfId="4176" priority="1377" operator="lessThan">
      <formula>$C$4</formula>
    </cfRule>
  </conditionalFormatting>
  <conditionalFormatting sqref="BB28">
    <cfRule type="cellIs" dxfId="4175" priority="1378" operator="lessThan">
      <formula>$C$4</formula>
    </cfRule>
  </conditionalFormatting>
  <conditionalFormatting sqref="BB29">
    <cfRule type="cellIs" dxfId="4174" priority="1379" operator="lessThan">
      <formula>$C$4</formula>
    </cfRule>
  </conditionalFormatting>
  <conditionalFormatting sqref="BB30">
    <cfRule type="cellIs" dxfId="4173" priority="1380" operator="lessThan">
      <formula>$C$4</formula>
    </cfRule>
  </conditionalFormatting>
  <conditionalFormatting sqref="BB31">
    <cfRule type="cellIs" dxfId="4172" priority="1381" operator="lessThan">
      <formula>$C$4</formula>
    </cfRule>
  </conditionalFormatting>
  <conditionalFormatting sqref="BB32">
    <cfRule type="cellIs" dxfId="4171" priority="1382" operator="lessThan">
      <formula>$C$4</formula>
    </cfRule>
  </conditionalFormatting>
  <conditionalFormatting sqref="BB33">
    <cfRule type="cellIs" dxfId="4170" priority="1383" operator="lessThan">
      <formula>$C$4</formula>
    </cfRule>
  </conditionalFormatting>
  <conditionalFormatting sqref="BB34">
    <cfRule type="cellIs" dxfId="4169" priority="1384" operator="lessThan">
      <formula>$C$4</formula>
    </cfRule>
  </conditionalFormatting>
  <conditionalFormatting sqref="BB35">
    <cfRule type="cellIs" dxfId="4168" priority="1385" operator="lessThan">
      <formula>$C$4</formula>
    </cfRule>
  </conditionalFormatting>
  <conditionalFormatting sqref="BB36">
    <cfRule type="cellIs" dxfId="4167" priority="1386" operator="lessThan">
      <formula>$C$4</formula>
    </cfRule>
  </conditionalFormatting>
  <conditionalFormatting sqref="BB37">
    <cfRule type="cellIs" dxfId="4166" priority="1387" operator="lessThan">
      <formula>$C$4</formula>
    </cfRule>
  </conditionalFormatting>
  <conditionalFormatting sqref="BB38">
    <cfRule type="cellIs" dxfId="4165" priority="1388" operator="lessThan">
      <formula>$C$4</formula>
    </cfRule>
  </conditionalFormatting>
  <conditionalFormatting sqref="BB39">
    <cfRule type="cellIs" dxfId="4164" priority="1389" operator="lessThan">
      <formula>$C$4</formula>
    </cfRule>
  </conditionalFormatting>
  <conditionalFormatting sqref="BB40">
    <cfRule type="cellIs" dxfId="4163" priority="1390" operator="lessThan">
      <formula>$C$4</formula>
    </cfRule>
  </conditionalFormatting>
  <conditionalFormatting sqref="BB41">
    <cfRule type="cellIs" dxfId="4162" priority="1391" operator="lessThan">
      <formula>$C$4</formula>
    </cfRule>
  </conditionalFormatting>
  <conditionalFormatting sqref="BB42">
    <cfRule type="cellIs" dxfId="4161" priority="1392" operator="lessThan">
      <formula>$C$4</formula>
    </cfRule>
  </conditionalFormatting>
  <conditionalFormatting sqref="BB43">
    <cfRule type="cellIs" dxfId="4160" priority="1393" operator="lessThan">
      <formula>$C$4</formula>
    </cfRule>
  </conditionalFormatting>
  <conditionalFormatting sqref="BB44">
    <cfRule type="cellIs" dxfId="4159" priority="1394" operator="lessThan">
      <formula>$C$4</formula>
    </cfRule>
  </conditionalFormatting>
  <conditionalFormatting sqref="BB45">
    <cfRule type="cellIs" dxfId="4158" priority="1395" operator="lessThan">
      <formula>$C$4</formula>
    </cfRule>
  </conditionalFormatting>
  <conditionalFormatting sqref="BB46">
    <cfRule type="cellIs" dxfId="4157" priority="1396" operator="lessThan">
      <formula>$C$4</formula>
    </cfRule>
  </conditionalFormatting>
  <conditionalFormatting sqref="BB47">
    <cfRule type="cellIs" dxfId="4156" priority="1397" operator="lessThan">
      <formula>$C$4</formula>
    </cfRule>
  </conditionalFormatting>
  <conditionalFormatting sqref="BB48">
    <cfRule type="cellIs" dxfId="4155" priority="1398" operator="lessThan">
      <formula>$C$4</formula>
    </cfRule>
  </conditionalFormatting>
  <conditionalFormatting sqref="BB49">
    <cfRule type="cellIs" dxfId="4154" priority="1399" operator="lessThan">
      <formula>$C$4</formula>
    </cfRule>
  </conditionalFormatting>
  <conditionalFormatting sqref="BB50">
    <cfRule type="cellIs" dxfId="4153" priority="1400" operator="lessThan">
      <formula>$C$4</formula>
    </cfRule>
  </conditionalFormatting>
  <conditionalFormatting sqref="BC11">
    <cfRule type="cellIs" dxfId="4152" priority="1401" operator="lessThan">
      <formula>$C$4</formula>
    </cfRule>
  </conditionalFormatting>
  <conditionalFormatting sqref="BC12">
    <cfRule type="cellIs" dxfId="4151" priority="1402" operator="lessThan">
      <formula>$C$4</formula>
    </cfRule>
  </conditionalFormatting>
  <conditionalFormatting sqref="BC13">
    <cfRule type="cellIs" dxfId="4150" priority="1403" operator="lessThan">
      <formula>$C$4</formula>
    </cfRule>
  </conditionalFormatting>
  <conditionalFormatting sqref="BC14">
    <cfRule type="cellIs" dxfId="4149" priority="1404" operator="lessThan">
      <formula>$C$4</formula>
    </cfRule>
  </conditionalFormatting>
  <conditionalFormatting sqref="BC15">
    <cfRule type="cellIs" dxfId="4148" priority="1405" operator="lessThan">
      <formula>$C$4</formula>
    </cfRule>
  </conditionalFormatting>
  <conditionalFormatting sqref="BC16">
    <cfRule type="cellIs" dxfId="4147" priority="1406" operator="lessThan">
      <formula>$C$4</formula>
    </cfRule>
  </conditionalFormatting>
  <conditionalFormatting sqref="BC17">
    <cfRule type="cellIs" dxfId="4146" priority="1407" operator="lessThan">
      <formula>$C$4</formula>
    </cfRule>
  </conditionalFormatting>
  <conditionalFormatting sqref="BC18">
    <cfRule type="cellIs" dxfId="4145" priority="1408" operator="lessThan">
      <formula>$C$4</formula>
    </cfRule>
  </conditionalFormatting>
  <conditionalFormatting sqref="BC19">
    <cfRule type="cellIs" dxfId="4144" priority="1409" operator="lessThan">
      <formula>$C$4</formula>
    </cfRule>
  </conditionalFormatting>
  <conditionalFormatting sqref="BC20">
    <cfRule type="cellIs" dxfId="4143" priority="1410" operator="lessThan">
      <formula>$C$4</formula>
    </cfRule>
  </conditionalFormatting>
  <conditionalFormatting sqref="BC21">
    <cfRule type="cellIs" dxfId="4142" priority="1411" operator="lessThan">
      <formula>$C$4</formula>
    </cfRule>
  </conditionalFormatting>
  <conditionalFormatting sqref="BC22">
    <cfRule type="cellIs" dxfId="4141" priority="1412" operator="lessThan">
      <formula>$C$4</formula>
    </cfRule>
  </conditionalFormatting>
  <conditionalFormatting sqref="BC23">
    <cfRule type="cellIs" dxfId="4140" priority="1413" operator="lessThan">
      <formula>$C$4</formula>
    </cfRule>
  </conditionalFormatting>
  <conditionalFormatting sqref="BC24">
    <cfRule type="cellIs" dxfId="4139" priority="1414" operator="lessThan">
      <formula>$C$4</formula>
    </cfRule>
  </conditionalFormatting>
  <conditionalFormatting sqref="BC25">
    <cfRule type="cellIs" dxfId="4138" priority="1415" operator="lessThan">
      <formula>$C$4</formula>
    </cfRule>
  </conditionalFormatting>
  <conditionalFormatting sqref="BC26">
    <cfRule type="cellIs" dxfId="4137" priority="1416" operator="lessThan">
      <formula>$C$4</formula>
    </cfRule>
  </conditionalFormatting>
  <conditionalFormatting sqref="BC27">
    <cfRule type="cellIs" dxfId="4136" priority="1417" operator="lessThan">
      <formula>$C$4</formula>
    </cfRule>
  </conditionalFormatting>
  <conditionalFormatting sqref="BC28">
    <cfRule type="cellIs" dxfId="4135" priority="1418" operator="lessThan">
      <formula>$C$4</formula>
    </cfRule>
  </conditionalFormatting>
  <conditionalFormatting sqref="BC29">
    <cfRule type="cellIs" dxfId="4134" priority="1419" operator="lessThan">
      <formula>$C$4</formula>
    </cfRule>
  </conditionalFormatting>
  <conditionalFormatting sqref="BC30">
    <cfRule type="cellIs" dxfId="4133" priority="1420" operator="lessThan">
      <formula>$C$4</formula>
    </cfRule>
  </conditionalFormatting>
  <conditionalFormatting sqref="BC31">
    <cfRule type="cellIs" dxfId="4132" priority="1421" operator="lessThan">
      <formula>$C$4</formula>
    </cfRule>
  </conditionalFormatting>
  <conditionalFormatting sqref="BC32">
    <cfRule type="cellIs" dxfId="4131" priority="1422" operator="lessThan">
      <formula>$C$4</formula>
    </cfRule>
  </conditionalFormatting>
  <conditionalFormatting sqref="BC33">
    <cfRule type="cellIs" dxfId="4130" priority="1423" operator="lessThan">
      <formula>$C$4</formula>
    </cfRule>
  </conditionalFormatting>
  <conditionalFormatting sqref="BC34">
    <cfRule type="cellIs" dxfId="4129" priority="1424" operator="lessThan">
      <formula>$C$4</formula>
    </cfRule>
  </conditionalFormatting>
  <conditionalFormatting sqref="BC35">
    <cfRule type="cellIs" dxfId="4128" priority="1425" operator="lessThan">
      <formula>$C$4</formula>
    </cfRule>
  </conditionalFormatting>
  <conditionalFormatting sqref="BC36">
    <cfRule type="cellIs" dxfId="4127" priority="1426" operator="lessThan">
      <formula>$C$4</formula>
    </cfRule>
  </conditionalFormatting>
  <conditionalFormatting sqref="BC37">
    <cfRule type="cellIs" dxfId="4126" priority="1427" operator="lessThan">
      <formula>$C$4</formula>
    </cfRule>
  </conditionalFormatting>
  <conditionalFormatting sqref="BC38">
    <cfRule type="cellIs" dxfId="4125" priority="1428" operator="lessThan">
      <formula>$C$4</formula>
    </cfRule>
  </conditionalFormatting>
  <conditionalFormatting sqref="BC39">
    <cfRule type="cellIs" dxfId="4124" priority="1429" operator="lessThan">
      <formula>$C$4</formula>
    </cfRule>
  </conditionalFormatting>
  <conditionalFormatting sqref="BC40">
    <cfRule type="cellIs" dxfId="4123" priority="1430" operator="lessThan">
      <formula>$C$4</formula>
    </cfRule>
  </conditionalFormatting>
  <conditionalFormatting sqref="BC41">
    <cfRule type="cellIs" dxfId="4122" priority="1431" operator="lessThan">
      <formula>$C$4</formula>
    </cfRule>
  </conditionalFormatting>
  <conditionalFormatting sqref="BC42">
    <cfRule type="cellIs" dxfId="4121" priority="1432" operator="lessThan">
      <formula>$C$4</formula>
    </cfRule>
  </conditionalFormatting>
  <conditionalFormatting sqref="BC43">
    <cfRule type="cellIs" dxfId="4120" priority="1433" operator="lessThan">
      <formula>$C$4</formula>
    </cfRule>
  </conditionalFormatting>
  <conditionalFormatting sqref="BC44">
    <cfRule type="cellIs" dxfId="4119" priority="1434" operator="lessThan">
      <formula>$C$4</formula>
    </cfRule>
  </conditionalFormatting>
  <conditionalFormatting sqref="BC45">
    <cfRule type="cellIs" dxfId="4118" priority="1435" operator="lessThan">
      <formula>$C$4</formula>
    </cfRule>
  </conditionalFormatting>
  <conditionalFormatting sqref="BC46">
    <cfRule type="cellIs" dxfId="4117" priority="1436" operator="lessThan">
      <formula>$C$4</formula>
    </cfRule>
  </conditionalFormatting>
  <conditionalFormatting sqref="BC47">
    <cfRule type="cellIs" dxfId="4116" priority="1437" operator="lessThan">
      <formula>$C$4</formula>
    </cfRule>
  </conditionalFormatting>
  <conditionalFormatting sqref="BC48">
    <cfRule type="cellIs" dxfId="4115" priority="1438" operator="lessThan">
      <formula>$C$4</formula>
    </cfRule>
  </conditionalFormatting>
  <conditionalFormatting sqref="BC49">
    <cfRule type="cellIs" dxfId="4114" priority="1439" operator="lessThan">
      <formula>$C$4</formula>
    </cfRule>
  </conditionalFormatting>
  <conditionalFormatting sqref="BC50">
    <cfRule type="cellIs" dxfId="4113" priority="1440" operator="lessThan">
      <formula>$C$4</formula>
    </cfRule>
  </conditionalFormatting>
  <conditionalFormatting sqref="BD11">
    <cfRule type="cellIs" dxfId="4112" priority="1441" operator="lessThan">
      <formula>$C$4</formula>
    </cfRule>
  </conditionalFormatting>
  <conditionalFormatting sqref="BD12">
    <cfRule type="cellIs" dxfId="4111" priority="1442" operator="lessThan">
      <formula>$C$4</formula>
    </cfRule>
  </conditionalFormatting>
  <conditionalFormatting sqref="BD13">
    <cfRule type="cellIs" dxfId="4110" priority="1443" operator="lessThan">
      <formula>$C$4</formula>
    </cfRule>
  </conditionalFormatting>
  <conditionalFormatting sqref="BD14">
    <cfRule type="cellIs" dxfId="4109" priority="1444" operator="lessThan">
      <formula>$C$4</formula>
    </cfRule>
  </conditionalFormatting>
  <conditionalFormatting sqref="BD15">
    <cfRule type="cellIs" dxfId="4108" priority="1445" operator="lessThan">
      <formula>$C$4</formula>
    </cfRule>
  </conditionalFormatting>
  <conditionalFormatting sqref="BD16">
    <cfRule type="cellIs" dxfId="4107" priority="1446" operator="lessThan">
      <formula>$C$4</formula>
    </cfRule>
  </conditionalFormatting>
  <conditionalFormatting sqref="BD17">
    <cfRule type="cellIs" dxfId="4106" priority="1447" operator="lessThan">
      <formula>$C$4</formula>
    </cfRule>
  </conditionalFormatting>
  <conditionalFormatting sqref="BD18">
    <cfRule type="cellIs" dxfId="4105" priority="1448" operator="lessThan">
      <formula>$C$4</formula>
    </cfRule>
  </conditionalFormatting>
  <conditionalFormatting sqref="BD19">
    <cfRule type="cellIs" dxfId="4104" priority="1449" operator="lessThan">
      <formula>$C$4</formula>
    </cfRule>
  </conditionalFormatting>
  <conditionalFormatting sqref="BD20">
    <cfRule type="cellIs" dxfId="4103" priority="1450" operator="lessThan">
      <formula>$C$4</formula>
    </cfRule>
  </conditionalFormatting>
  <conditionalFormatting sqref="BD21">
    <cfRule type="cellIs" dxfId="4102" priority="1451" operator="lessThan">
      <formula>$C$4</formula>
    </cfRule>
  </conditionalFormatting>
  <conditionalFormatting sqref="BD22">
    <cfRule type="cellIs" dxfId="4101" priority="1452" operator="lessThan">
      <formula>$C$4</formula>
    </cfRule>
  </conditionalFormatting>
  <conditionalFormatting sqref="BD23">
    <cfRule type="cellIs" dxfId="4100" priority="1453" operator="lessThan">
      <formula>$C$4</formula>
    </cfRule>
  </conditionalFormatting>
  <conditionalFormatting sqref="BD24">
    <cfRule type="cellIs" dxfId="4099" priority="1454" operator="lessThan">
      <formula>$C$4</formula>
    </cfRule>
  </conditionalFormatting>
  <conditionalFormatting sqref="BD25">
    <cfRule type="cellIs" dxfId="4098" priority="1455" operator="lessThan">
      <formula>$C$4</formula>
    </cfRule>
  </conditionalFormatting>
  <conditionalFormatting sqref="BD26">
    <cfRule type="cellIs" dxfId="4097" priority="1456" operator="lessThan">
      <formula>$C$4</formula>
    </cfRule>
  </conditionalFormatting>
  <conditionalFormatting sqref="BD27">
    <cfRule type="cellIs" dxfId="4096" priority="1457" operator="lessThan">
      <formula>$C$4</formula>
    </cfRule>
  </conditionalFormatting>
  <conditionalFormatting sqref="BD28">
    <cfRule type="cellIs" dxfId="4095" priority="1458" operator="lessThan">
      <formula>$C$4</formula>
    </cfRule>
  </conditionalFormatting>
  <conditionalFormatting sqref="BD29">
    <cfRule type="cellIs" dxfId="4094" priority="1459" operator="lessThan">
      <formula>$C$4</formula>
    </cfRule>
  </conditionalFormatting>
  <conditionalFormatting sqref="BD30">
    <cfRule type="cellIs" dxfId="4093" priority="1460" operator="lessThan">
      <formula>$C$4</formula>
    </cfRule>
  </conditionalFormatting>
  <conditionalFormatting sqref="BD31">
    <cfRule type="cellIs" dxfId="4092" priority="1461" operator="lessThan">
      <formula>$C$4</formula>
    </cfRule>
  </conditionalFormatting>
  <conditionalFormatting sqref="BD32">
    <cfRule type="cellIs" dxfId="4091" priority="1462" operator="lessThan">
      <formula>$C$4</formula>
    </cfRule>
  </conditionalFormatting>
  <conditionalFormatting sqref="BD33">
    <cfRule type="cellIs" dxfId="4090" priority="1463" operator="lessThan">
      <formula>$C$4</formula>
    </cfRule>
  </conditionalFormatting>
  <conditionalFormatting sqref="BD34">
    <cfRule type="cellIs" dxfId="4089" priority="1464" operator="lessThan">
      <formula>$C$4</formula>
    </cfRule>
  </conditionalFormatting>
  <conditionalFormatting sqref="BD35">
    <cfRule type="cellIs" dxfId="4088" priority="1465" operator="lessThan">
      <formula>$C$4</formula>
    </cfRule>
  </conditionalFormatting>
  <conditionalFormatting sqref="BD36">
    <cfRule type="cellIs" dxfId="4087" priority="1466" operator="lessThan">
      <formula>$C$4</formula>
    </cfRule>
  </conditionalFormatting>
  <conditionalFormatting sqref="BD37">
    <cfRule type="cellIs" dxfId="4086" priority="1467" operator="lessThan">
      <formula>$C$4</formula>
    </cfRule>
  </conditionalFormatting>
  <conditionalFormatting sqref="BD38">
    <cfRule type="cellIs" dxfId="4085" priority="1468" operator="lessThan">
      <formula>$C$4</formula>
    </cfRule>
  </conditionalFormatting>
  <conditionalFormatting sqref="BD39">
    <cfRule type="cellIs" dxfId="4084" priority="1469" operator="lessThan">
      <formula>$C$4</formula>
    </cfRule>
  </conditionalFormatting>
  <conditionalFormatting sqref="BD40">
    <cfRule type="cellIs" dxfId="4083" priority="1470" operator="lessThan">
      <formula>$C$4</formula>
    </cfRule>
  </conditionalFormatting>
  <conditionalFormatting sqref="BD41">
    <cfRule type="cellIs" dxfId="4082" priority="1471" operator="lessThan">
      <formula>$C$4</formula>
    </cfRule>
  </conditionalFormatting>
  <conditionalFormatting sqref="BD42">
    <cfRule type="cellIs" dxfId="4081" priority="1472" operator="lessThan">
      <formula>$C$4</formula>
    </cfRule>
  </conditionalFormatting>
  <conditionalFormatting sqref="BD43">
    <cfRule type="cellIs" dxfId="4080" priority="1473" operator="lessThan">
      <formula>$C$4</formula>
    </cfRule>
  </conditionalFormatting>
  <conditionalFormatting sqref="BD44">
    <cfRule type="cellIs" dxfId="4079" priority="1474" operator="lessThan">
      <formula>$C$4</formula>
    </cfRule>
  </conditionalFormatting>
  <conditionalFormatting sqref="BD45">
    <cfRule type="cellIs" dxfId="4078" priority="1475" operator="lessThan">
      <formula>$C$4</formula>
    </cfRule>
  </conditionalFormatting>
  <conditionalFormatting sqref="BD46">
    <cfRule type="cellIs" dxfId="4077" priority="1476" operator="lessThan">
      <formula>$C$4</formula>
    </cfRule>
  </conditionalFormatting>
  <conditionalFormatting sqref="BD47">
    <cfRule type="cellIs" dxfId="4076" priority="1477" operator="lessThan">
      <formula>$C$4</formula>
    </cfRule>
  </conditionalFormatting>
  <conditionalFormatting sqref="BD48">
    <cfRule type="cellIs" dxfId="4075" priority="1478" operator="lessThan">
      <formula>$C$4</formula>
    </cfRule>
  </conditionalFormatting>
  <conditionalFormatting sqref="BD49">
    <cfRule type="cellIs" dxfId="4074" priority="1479" operator="lessThan">
      <formula>$C$4</formula>
    </cfRule>
  </conditionalFormatting>
  <conditionalFormatting sqref="BD50">
    <cfRule type="cellIs" dxfId="4073" priority="1480" operator="lessThan">
      <formula>$C$4</formula>
    </cfRule>
  </conditionalFormatting>
  <conditionalFormatting sqref="BE11">
    <cfRule type="cellIs" dxfId="4072" priority="1481" operator="lessThan">
      <formula>$C$4</formula>
    </cfRule>
  </conditionalFormatting>
  <conditionalFormatting sqref="BE12">
    <cfRule type="cellIs" dxfId="4071" priority="1482" operator="lessThan">
      <formula>$C$4</formula>
    </cfRule>
  </conditionalFormatting>
  <conditionalFormatting sqref="BE13">
    <cfRule type="cellIs" dxfId="4070" priority="1483" operator="lessThan">
      <formula>$C$4</formula>
    </cfRule>
  </conditionalFormatting>
  <conditionalFormatting sqref="BE14">
    <cfRule type="cellIs" dxfId="4069" priority="1484" operator="lessThan">
      <formula>$C$4</formula>
    </cfRule>
  </conditionalFormatting>
  <conditionalFormatting sqref="BE15">
    <cfRule type="cellIs" dxfId="4068" priority="1485" operator="lessThan">
      <formula>$C$4</formula>
    </cfRule>
  </conditionalFormatting>
  <conditionalFormatting sqref="BE16">
    <cfRule type="cellIs" dxfId="4067" priority="1486" operator="lessThan">
      <formula>$C$4</formula>
    </cfRule>
  </conditionalFormatting>
  <conditionalFormatting sqref="BE17">
    <cfRule type="cellIs" dxfId="4066" priority="1487" operator="lessThan">
      <formula>$C$4</formula>
    </cfRule>
  </conditionalFormatting>
  <conditionalFormatting sqref="BE18">
    <cfRule type="cellIs" dxfId="4065" priority="1488" operator="lessThan">
      <formula>$C$4</formula>
    </cfRule>
  </conditionalFormatting>
  <conditionalFormatting sqref="BE19">
    <cfRule type="cellIs" dxfId="4064" priority="1489" operator="lessThan">
      <formula>$C$4</formula>
    </cfRule>
  </conditionalFormatting>
  <conditionalFormatting sqref="BE20">
    <cfRule type="cellIs" dxfId="4063" priority="1490" operator="lessThan">
      <formula>$C$4</formula>
    </cfRule>
  </conditionalFormatting>
  <conditionalFormatting sqref="BE21">
    <cfRule type="cellIs" dxfId="4062" priority="1491" operator="lessThan">
      <formula>$C$4</formula>
    </cfRule>
  </conditionalFormatting>
  <conditionalFormatting sqref="BE22">
    <cfRule type="cellIs" dxfId="4061" priority="1492" operator="lessThan">
      <formula>$C$4</formula>
    </cfRule>
  </conditionalFormatting>
  <conditionalFormatting sqref="BE23">
    <cfRule type="cellIs" dxfId="4060" priority="1493" operator="lessThan">
      <formula>$C$4</formula>
    </cfRule>
  </conditionalFormatting>
  <conditionalFormatting sqref="BE24">
    <cfRule type="cellIs" dxfId="4059" priority="1494" operator="lessThan">
      <formula>$C$4</formula>
    </cfRule>
  </conditionalFormatting>
  <conditionalFormatting sqref="BE25">
    <cfRule type="cellIs" dxfId="4058" priority="1495" operator="lessThan">
      <formula>$C$4</formula>
    </cfRule>
  </conditionalFormatting>
  <conditionalFormatting sqref="BE26">
    <cfRule type="cellIs" dxfId="4057" priority="1496" operator="lessThan">
      <formula>$C$4</formula>
    </cfRule>
  </conditionalFormatting>
  <conditionalFormatting sqref="BE27">
    <cfRule type="cellIs" dxfId="4056" priority="1497" operator="lessThan">
      <formula>$C$4</formula>
    </cfRule>
  </conditionalFormatting>
  <conditionalFormatting sqref="BE28">
    <cfRule type="cellIs" dxfId="4055" priority="1498" operator="lessThan">
      <formula>$C$4</formula>
    </cfRule>
  </conditionalFormatting>
  <conditionalFormatting sqref="BE29">
    <cfRule type="cellIs" dxfId="4054" priority="1499" operator="lessThan">
      <formula>$C$4</formula>
    </cfRule>
  </conditionalFormatting>
  <conditionalFormatting sqref="BE30">
    <cfRule type="cellIs" dxfId="4053" priority="1500" operator="lessThan">
      <formula>$C$4</formula>
    </cfRule>
  </conditionalFormatting>
  <conditionalFormatting sqref="BE31">
    <cfRule type="cellIs" dxfId="4052" priority="1501" operator="lessThan">
      <formula>$C$4</formula>
    </cfRule>
  </conditionalFormatting>
  <conditionalFormatting sqref="BE32">
    <cfRule type="cellIs" dxfId="4051" priority="1502" operator="lessThan">
      <formula>$C$4</formula>
    </cfRule>
  </conditionalFormatting>
  <conditionalFormatting sqref="BE33">
    <cfRule type="cellIs" dxfId="4050" priority="1503" operator="lessThan">
      <formula>$C$4</formula>
    </cfRule>
  </conditionalFormatting>
  <conditionalFormatting sqref="BE34">
    <cfRule type="cellIs" dxfId="4049" priority="1504" operator="lessThan">
      <formula>$C$4</formula>
    </cfRule>
  </conditionalFormatting>
  <conditionalFormatting sqref="BE35">
    <cfRule type="cellIs" dxfId="4048" priority="1505" operator="lessThan">
      <formula>$C$4</formula>
    </cfRule>
  </conditionalFormatting>
  <conditionalFormatting sqref="BE36">
    <cfRule type="cellIs" dxfId="4047" priority="1506" operator="lessThan">
      <formula>$C$4</formula>
    </cfRule>
  </conditionalFormatting>
  <conditionalFormatting sqref="BE37">
    <cfRule type="cellIs" dxfId="4046" priority="1507" operator="lessThan">
      <formula>$C$4</formula>
    </cfRule>
  </conditionalFormatting>
  <conditionalFormatting sqref="BE38">
    <cfRule type="cellIs" dxfId="4045" priority="1508" operator="lessThan">
      <formula>$C$4</formula>
    </cfRule>
  </conditionalFormatting>
  <conditionalFormatting sqref="BE39">
    <cfRule type="cellIs" dxfId="4044" priority="1509" operator="lessThan">
      <formula>$C$4</formula>
    </cfRule>
  </conditionalFormatting>
  <conditionalFormatting sqref="BE40">
    <cfRule type="cellIs" dxfId="4043" priority="1510" operator="lessThan">
      <formula>$C$4</formula>
    </cfRule>
  </conditionalFormatting>
  <conditionalFormatting sqref="BE41">
    <cfRule type="cellIs" dxfId="4042" priority="1511" operator="lessThan">
      <formula>$C$4</formula>
    </cfRule>
  </conditionalFormatting>
  <conditionalFormatting sqref="BE42">
    <cfRule type="cellIs" dxfId="4041" priority="1512" operator="lessThan">
      <formula>$C$4</formula>
    </cfRule>
  </conditionalFormatting>
  <conditionalFormatting sqref="BE43">
    <cfRule type="cellIs" dxfId="4040" priority="1513" operator="lessThan">
      <formula>$C$4</formula>
    </cfRule>
  </conditionalFormatting>
  <conditionalFormatting sqref="BE44">
    <cfRule type="cellIs" dxfId="4039" priority="1514" operator="lessThan">
      <formula>$C$4</formula>
    </cfRule>
  </conditionalFormatting>
  <conditionalFormatting sqref="BE45">
    <cfRule type="cellIs" dxfId="4038" priority="1515" operator="lessThan">
      <formula>$C$4</formula>
    </cfRule>
  </conditionalFormatting>
  <conditionalFormatting sqref="BE46">
    <cfRule type="cellIs" dxfId="4037" priority="1516" operator="lessThan">
      <formula>$C$4</formula>
    </cfRule>
  </conditionalFormatting>
  <conditionalFormatting sqref="BE47">
    <cfRule type="cellIs" dxfId="4036" priority="1517" operator="lessThan">
      <formula>$C$4</formula>
    </cfRule>
  </conditionalFormatting>
  <conditionalFormatting sqref="BE48">
    <cfRule type="cellIs" dxfId="4035" priority="1518" operator="lessThan">
      <formula>$C$4</formula>
    </cfRule>
  </conditionalFormatting>
  <conditionalFormatting sqref="BE49">
    <cfRule type="cellIs" dxfId="4034" priority="1519" operator="lessThan">
      <formula>$C$4</formula>
    </cfRule>
  </conditionalFormatting>
  <conditionalFormatting sqref="BE50">
    <cfRule type="cellIs" dxfId="4033" priority="1520" operator="lessThan">
      <formula>$C$4</formula>
    </cfRule>
  </conditionalFormatting>
  <conditionalFormatting sqref="BF11">
    <cfRule type="cellIs" dxfId="4032" priority="1521" operator="lessThan">
      <formula>$C$4</formula>
    </cfRule>
  </conditionalFormatting>
  <conditionalFormatting sqref="BF12">
    <cfRule type="cellIs" dxfId="4031" priority="1522" operator="lessThan">
      <formula>$C$4</formula>
    </cfRule>
  </conditionalFormatting>
  <conditionalFormatting sqref="BF13">
    <cfRule type="cellIs" dxfId="4030" priority="1523" operator="lessThan">
      <formula>$C$4</formula>
    </cfRule>
  </conditionalFormatting>
  <conditionalFormatting sqref="BF14">
    <cfRule type="cellIs" dxfId="4029" priority="1524" operator="lessThan">
      <formula>$C$4</formula>
    </cfRule>
  </conditionalFormatting>
  <conditionalFormatting sqref="BF15">
    <cfRule type="cellIs" dxfId="4028" priority="1525" operator="lessThan">
      <formula>$C$4</formula>
    </cfRule>
  </conditionalFormatting>
  <conditionalFormatting sqref="BF16">
    <cfRule type="cellIs" dxfId="4027" priority="1526" operator="lessThan">
      <formula>$C$4</formula>
    </cfRule>
  </conditionalFormatting>
  <conditionalFormatting sqref="BF17">
    <cfRule type="cellIs" dxfId="4026" priority="1527" operator="lessThan">
      <formula>$C$4</formula>
    </cfRule>
  </conditionalFormatting>
  <conditionalFormatting sqref="BF18">
    <cfRule type="cellIs" dxfId="4025" priority="1528" operator="lessThan">
      <formula>$C$4</formula>
    </cfRule>
  </conditionalFormatting>
  <conditionalFormatting sqref="BF19">
    <cfRule type="cellIs" dxfId="4024" priority="1529" operator="lessThan">
      <formula>$C$4</formula>
    </cfRule>
  </conditionalFormatting>
  <conditionalFormatting sqref="BF20">
    <cfRule type="cellIs" dxfId="4023" priority="1530" operator="lessThan">
      <formula>$C$4</formula>
    </cfRule>
  </conditionalFormatting>
  <conditionalFormatting sqref="BF21">
    <cfRule type="cellIs" dxfId="4022" priority="1531" operator="lessThan">
      <formula>$C$4</formula>
    </cfRule>
  </conditionalFormatting>
  <conditionalFormatting sqref="BF22">
    <cfRule type="cellIs" dxfId="4021" priority="1532" operator="lessThan">
      <formula>$C$4</formula>
    </cfRule>
  </conditionalFormatting>
  <conditionalFormatting sqref="BF23">
    <cfRule type="cellIs" dxfId="4020" priority="1533" operator="lessThan">
      <formula>$C$4</formula>
    </cfRule>
  </conditionalFormatting>
  <conditionalFormatting sqref="BF24">
    <cfRule type="cellIs" dxfId="4019" priority="1534" operator="lessThan">
      <formula>$C$4</formula>
    </cfRule>
  </conditionalFormatting>
  <conditionalFormatting sqref="BF25">
    <cfRule type="cellIs" dxfId="4018" priority="1535" operator="lessThan">
      <formula>$C$4</formula>
    </cfRule>
  </conditionalFormatting>
  <conditionalFormatting sqref="BF26">
    <cfRule type="cellIs" dxfId="4017" priority="1536" operator="lessThan">
      <formula>$C$4</formula>
    </cfRule>
  </conditionalFormatting>
  <conditionalFormatting sqref="BF27">
    <cfRule type="cellIs" dxfId="4016" priority="1537" operator="lessThan">
      <formula>$C$4</formula>
    </cfRule>
  </conditionalFormatting>
  <conditionalFormatting sqref="BF28">
    <cfRule type="cellIs" dxfId="4015" priority="1538" operator="lessThan">
      <formula>$C$4</formula>
    </cfRule>
  </conditionalFormatting>
  <conditionalFormatting sqref="BF29">
    <cfRule type="cellIs" dxfId="4014" priority="1539" operator="lessThan">
      <formula>$C$4</formula>
    </cfRule>
  </conditionalFormatting>
  <conditionalFormatting sqref="BF30">
    <cfRule type="cellIs" dxfId="4013" priority="1540" operator="lessThan">
      <formula>$C$4</formula>
    </cfRule>
  </conditionalFormatting>
  <conditionalFormatting sqref="BF31">
    <cfRule type="cellIs" dxfId="4012" priority="1541" operator="lessThan">
      <formula>$C$4</formula>
    </cfRule>
  </conditionalFormatting>
  <conditionalFormatting sqref="BF32">
    <cfRule type="cellIs" dxfId="4011" priority="1542" operator="lessThan">
      <formula>$C$4</formula>
    </cfRule>
  </conditionalFormatting>
  <conditionalFormatting sqref="BF33">
    <cfRule type="cellIs" dxfId="4010" priority="1543" operator="lessThan">
      <formula>$C$4</formula>
    </cfRule>
  </conditionalFormatting>
  <conditionalFormatting sqref="BF34">
    <cfRule type="cellIs" dxfId="4009" priority="1544" operator="lessThan">
      <formula>$C$4</formula>
    </cfRule>
  </conditionalFormatting>
  <conditionalFormatting sqref="BF35">
    <cfRule type="cellIs" dxfId="4008" priority="1545" operator="lessThan">
      <formula>$C$4</formula>
    </cfRule>
  </conditionalFormatting>
  <conditionalFormatting sqref="BF36">
    <cfRule type="cellIs" dxfId="4007" priority="1546" operator="lessThan">
      <formula>$C$4</formula>
    </cfRule>
  </conditionalFormatting>
  <conditionalFormatting sqref="BF37">
    <cfRule type="cellIs" dxfId="4006" priority="1547" operator="lessThan">
      <formula>$C$4</formula>
    </cfRule>
  </conditionalFormatting>
  <conditionalFormatting sqref="BF38">
    <cfRule type="cellIs" dxfId="4005" priority="1548" operator="lessThan">
      <formula>$C$4</formula>
    </cfRule>
  </conditionalFormatting>
  <conditionalFormatting sqref="BF39">
    <cfRule type="cellIs" dxfId="4004" priority="1549" operator="lessThan">
      <formula>$C$4</formula>
    </cfRule>
  </conditionalFormatting>
  <conditionalFormatting sqref="BF40">
    <cfRule type="cellIs" dxfId="4003" priority="1550" operator="lessThan">
      <formula>$C$4</formula>
    </cfRule>
  </conditionalFormatting>
  <conditionalFormatting sqref="BF41">
    <cfRule type="cellIs" dxfId="4002" priority="1551" operator="lessThan">
      <formula>$C$4</formula>
    </cfRule>
  </conditionalFormatting>
  <conditionalFormatting sqref="BF42">
    <cfRule type="cellIs" dxfId="4001" priority="1552" operator="lessThan">
      <formula>$C$4</formula>
    </cfRule>
  </conditionalFormatting>
  <conditionalFormatting sqref="BF43">
    <cfRule type="cellIs" dxfId="4000" priority="1553" operator="lessThan">
      <formula>$C$4</formula>
    </cfRule>
  </conditionalFormatting>
  <conditionalFormatting sqref="BF44">
    <cfRule type="cellIs" dxfId="3999" priority="1554" operator="lessThan">
      <formula>$C$4</formula>
    </cfRule>
  </conditionalFormatting>
  <conditionalFormatting sqref="BF45">
    <cfRule type="cellIs" dxfId="3998" priority="1555" operator="lessThan">
      <formula>$C$4</formula>
    </cfRule>
  </conditionalFormatting>
  <conditionalFormatting sqref="BF46">
    <cfRule type="cellIs" dxfId="3997" priority="1556" operator="lessThan">
      <formula>$C$4</formula>
    </cfRule>
  </conditionalFormatting>
  <conditionalFormatting sqref="BF47">
    <cfRule type="cellIs" dxfId="3996" priority="1557" operator="lessThan">
      <formula>$C$4</formula>
    </cfRule>
  </conditionalFormatting>
  <conditionalFormatting sqref="BF48">
    <cfRule type="cellIs" dxfId="3995" priority="1558" operator="lessThan">
      <formula>$C$4</formula>
    </cfRule>
  </conditionalFormatting>
  <conditionalFormatting sqref="BF49">
    <cfRule type="cellIs" dxfId="3994" priority="1559" operator="lessThan">
      <formula>$C$4</formula>
    </cfRule>
  </conditionalFormatting>
  <conditionalFormatting sqref="BF50">
    <cfRule type="cellIs" dxfId="3993" priority="1560" operator="lessThan">
      <formula>$C$4</formula>
    </cfRule>
  </conditionalFormatting>
  <conditionalFormatting sqref="BG11">
    <cfRule type="cellIs" dxfId="3992" priority="1561" operator="lessThan">
      <formula>$C$4</formula>
    </cfRule>
  </conditionalFormatting>
  <conditionalFormatting sqref="BG12">
    <cfRule type="cellIs" dxfId="3991" priority="1562" operator="lessThan">
      <formula>$C$4</formula>
    </cfRule>
  </conditionalFormatting>
  <conditionalFormatting sqref="BG13">
    <cfRule type="cellIs" dxfId="3990" priority="1563" operator="lessThan">
      <formula>$C$4</formula>
    </cfRule>
  </conditionalFormatting>
  <conditionalFormatting sqref="BG14">
    <cfRule type="cellIs" dxfId="3989" priority="1564" operator="lessThan">
      <formula>$C$4</formula>
    </cfRule>
  </conditionalFormatting>
  <conditionalFormatting sqref="BG15">
    <cfRule type="cellIs" dxfId="3988" priority="1565" operator="lessThan">
      <formula>$C$4</formula>
    </cfRule>
  </conditionalFormatting>
  <conditionalFormatting sqref="BG16">
    <cfRule type="cellIs" dxfId="3987" priority="1566" operator="lessThan">
      <formula>$C$4</formula>
    </cfRule>
  </conditionalFormatting>
  <conditionalFormatting sqref="BG17">
    <cfRule type="cellIs" dxfId="3986" priority="1567" operator="lessThan">
      <formula>$C$4</formula>
    </cfRule>
  </conditionalFormatting>
  <conditionalFormatting sqref="BG18">
    <cfRule type="cellIs" dxfId="3985" priority="1568" operator="lessThan">
      <formula>$C$4</formula>
    </cfRule>
  </conditionalFormatting>
  <conditionalFormatting sqref="BG19">
    <cfRule type="cellIs" dxfId="3984" priority="1569" operator="lessThan">
      <formula>$C$4</formula>
    </cfRule>
  </conditionalFormatting>
  <conditionalFormatting sqref="BG20">
    <cfRule type="cellIs" dxfId="3983" priority="1570" operator="lessThan">
      <formula>$C$4</formula>
    </cfRule>
  </conditionalFormatting>
  <conditionalFormatting sqref="BG21">
    <cfRule type="cellIs" dxfId="3982" priority="1571" operator="lessThan">
      <formula>$C$4</formula>
    </cfRule>
  </conditionalFormatting>
  <conditionalFormatting sqref="BG22">
    <cfRule type="cellIs" dxfId="3981" priority="1572" operator="lessThan">
      <formula>$C$4</formula>
    </cfRule>
  </conditionalFormatting>
  <conditionalFormatting sqref="BG23">
    <cfRule type="cellIs" dxfId="3980" priority="1573" operator="lessThan">
      <formula>$C$4</formula>
    </cfRule>
  </conditionalFormatting>
  <conditionalFormatting sqref="BG24">
    <cfRule type="cellIs" dxfId="3979" priority="1574" operator="lessThan">
      <formula>$C$4</formula>
    </cfRule>
  </conditionalFormatting>
  <conditionalFormatting sqref="BG25">
    <cfRule type="cellIs" dxfId="3978" priority="1575" operator="lessThan">
      <formula>$C$4</formula>
    </cfRule>
  </conditionalFormatting>
  <conditionalFormatting sqref="BG26">
    <cfRule type="cellIs" dxfId="3977" priority="1576" operator="lessThan">
      <formula>$C$4</formula>
    </cfRule>
  </conditionalFormatting>
  <conditionalFormatting sqref="BG27">
    <cfRule type="cellIs" dxfId="3976" priority="1577" operator="lessThan">
      <formula>$C$4</formula>
    </cfRule>
  </conditionalFormatting>
  <conditionalFormatting sqref="BG28">
    <cfRule type="cellIs" dxfId="3975" priority="1578" operator="lessThan">
      <formula>$C$4</formula>
    </cfRule>
  </conditionalFormatting>
  <conditionalFormatting sqref="BG29">
    <cfRule type="cellIs" dxfId="3974" priority="1579" operator="lessThan">
      <formula>$C$4</formula>
    </cfRule>
  </conditionalFormatting>
  <conditionalFormatting sqref="BG30">
    <cfRule type="cellIs" dxfId="3973" priority="1580" operator="lessThan">
      <formula>$C$4</formula>
    </cfRule>
  </conditionalFormatting>
  <conditionalFormatting sqref="BG31">
    <cfRule type="cellIs" dxfId="3972" priority="1581" operator="lessThan">
      <formula>$C$4</formula>
    </cfRule>
  </conditionalFormatting>
  <conditionalFormatting sqref="BG32">
    <cfRule type="cellIs" dxfId="3971" priority="1582" operator="lessThan">
      <formula>$C$4</formula>
    </cfRule>
  </conditionalFormatting>
  <conditionalFormatting sqref="BG33">
    <cfRule type="cellIs" dxfId="3970" priority="1583" operator="lessThan">
      <formula>$C$4</formula>
    </cfRule>
  </conditionalFormatting>
  <conditionalFormatting sqref="BG34">
    <cfRule type="cellIs" dxfId="3969" priority="1584" operator="lessThan">
      <formula>$C$4</formula>
    </cfRule>
  </conditionalFormatting>
  <conditionalFormatting sqref="BG35">
    <cfRule type="cellIs" dxfId="3968" priority="1585" operator="lessThan">
      <formula>$C$4</formula>
    </cfRule>
  </conditionalFormatting>
  <conditionalFormatting sqref="BG36">
    <cfRule type="cellIs" dxfId="3967" priority="1586" operator="lessThan">
      <formula>$C$4</formula>
    </cfRule>
  </conditionalFormatting>
  <conditionalFormatting sqref="BG37">
    <cfRule type="cellIs" dxfId="3966" priority="1587" operator="lessThan">
      <formula>$C$4</formula>
    </cfRule>
  </conditionalFormatting>
  <conditionalFormatting sqref="BG38">
    <cfRule type="cellIs" dxfId="3965" priority="1588" operator="lessThan">
      <formula>$C$4</formula>
    </cfRule>
  </conditionalFormatting>
  <conditionalFormatting sqref="BG39">
    <cfRule type="cellIs" dxfId="3964" priority="1589" operator="lessThan">
      <formula>$C$4</formula>
    </cfRule>
  </conditionalFormatting>
  <conditionalFormatting sqref="BG40">
    <cfRule type="cellIs" dxfId="3963" priority="1590" operator="lessThan">
      <formula>$C$4</formula>
    </cfRule>
  </conditionalFormatting>
  <conditionalFormatting sqref="BG41">
    <cfRule type="cellIs" dxfId="3962" priority="1591" operator="lessThan">
      <formula>$C$4</formula>
    </cfRule>
  </conditionalFormatting>
  <conditionalFormatting sqref="BG42">
    <cfRule type="cellIs" dxfId="3961" priority="1592" operator="lessThan">
      <formula>$C$4</formula>
    </cfRule>
  </conditionalFormatting>
  <conditionalFormatting sqref="BG43">
    <cfRule type="cellIs" dxfId="3960" priority="1593" operator="lessThan">
      <formula>$C$4</formula>
    </cfRule>
  </conditionalFormatting>
  <conditionalFormatting sqref="BG44">
    <cfRule type="cellIs" dxfId="3959" priority="1594" operator="lessThan">
      <formula>$C$4</formula>
    </cfRule>
  </conditionalFormatting>
  <conditionalFormatting sqref="BG45">
    <cfRule type="cellIs" dxfId="3958" priority="1595" operator="lessThan">
      <formula>$C$4</formula>
    </cfRule>
  </conditionalFormatting>
  <conditionalFormatting sqref="BG46">
    <cfRule type="cellIs" dxfId="3957" priority="1596" operator="lessThan">
      <formula>$C$4</formula>
    </cfRule>
  </conditionalFormatting>
  <conditionalFormatting sqref="BG47">
    <cfRule type="cellIs" dxfId="3956" priority="1597" operator="lessThan">
      <formula>$C$4</formula>
    </cfRule>
  </conditionalFormatting>
  <conditionalFormatting sqref="BG48">
    <cfRule type="cellIs" dxfId="3955" priority="1598" operator="lessThan">
      <formula>$C$4</formula>
    </cfRule>
  </conditionalFormatting>
  <conditionalFormatting sqref="BG49">
    <cfRule type="cellIs" dxfId="3954" priority="1599" operator="lessThan">
      <formula>$C$4</formula>
    </cfRule>
  </conditionalFormatting>
  <conditionalFormatting sqref="BG50">
    <cfRule type="cellIs" dxfId="3953" priority="1600" operator="lessThan">
      <formula>$C$4</formula>
    </cfRule>
  </conditionalFormatting>
  <conditionalFormatting sqref="BH11">
    <cfRule type="cellIs" dxfId="3952" priority="1601" operator="lessThan">
      <formula>$C$4</formula>
    </cfRule>
  </conditionalFormatting>
  <conditionalFormatting sqref="BH12">
    <cfRule type="cellIs" dxfId="3951" priority="1602" operator="lessThan">
      <formula>$C$4</formula>
    </cfRule>
  </conditionalFormatting>
  <conditionalFormatting sqref="BH13">
    <cfRule type="cellIs" dxfId="3950" priority="1603" operator="lessThan">
      <formula>$C$4</formula>
    </cfRule>
  </conditionalFormatting>
  <conditionalFormatting sqref="BH14">
    <cfRule type="cellIs" dxfId="3949" priority="1604" operator="lessThan">
      <formula>$C$4</formula>
    </cfRule>
  </conditionalFormatting>
  <conditionalFormatting sqref="BH15">
    <cfRule type="cellIs" dxfId="3948" priority="1605" operator="lessThan">
      <formula>$C$4</formula>
    </cfRule>
  </conditionalFormatting>
  <conditionalFormatting sqref="BH16">
    <cfRule type="cellIs" dxfId="3947" priority="1606" operator="lessThan">
      <formula>$C$4</formula>
    </cfRule>
  </conditionalFormatting>
  <conditionalFormatting sqref="BH17">
    <cfRule type="cellIs" dxfId="3946" priority="1607" operator="lessThan">
      <formula>$C$4</formula>
    </cfRule>
  </conditionalFormatting>
  <conditionalFormatting sqref="BH18">
    <cfRule type="cellIs" dxfId="3945" priority="1608" operator="lessThan">
      <formula>$C$4</formula>
    </cfRule>
  </conditionalFormatting>
  <conditionalFormatting sqref="BH19">
    <cfRule type="cellIs" dxfId="3944" priority="1609" operator="lessThan">
      <formula>$C$4</formula>
    </cfRule>
  </conditionalFormatting>
  <conditionalFormatting sqref="BH20">
    <cfRule type="cellIs" dxfId="3943" priority="1610" operator="lessThan">
      <formula>$C$4</formula>
    </cfRule>
  </conditionalFormatting>
  <conditionalFormatting sqref="BH21">
    <cfRule type="cellIs" dxfId="3942" priority="1611" operator="lessThan">
      <formula>$C$4</formula>
    </cfRule>
  </conditionalFormatting>
  <conditionalFormatting sqref="BH22">
    <cfRule type="cellIs" dxfId="3941" priority="1612" operator="lessThan">
      <formula>$C$4</formula>
    </cfRule>
  </conditionalFormatting>
  <conditionalFormatting sqref="BH23">
    <cfRule type="cellIs" dxfId="3940" priority="1613" operator="lessThan">
      <formula>$C$4</formula>
    </cfRule>
  </conditionalFormatting>
  <conditionalFormatting sqref="BH24">
    <cfRule type="cellIs" dxfId="3939" priority="1614" operator="lessThan">
      <formula>$C$4</formula>
    </cfRule>
  </conditionalFormatting>
  <conditionalFormatting sqref="BH25">
    <cfRule type="cellIs" dxfId="3938" priority="1615" operator="lessThan">
      <formula>$C$4</formula>
    </cfRule>
  </conditionalFormatting>
  <conditionalFormatting sqref="BH26">
    <cfRule type="cellIs" dxfId="3937" priority="1616" operator="lessThan">
      <formula>$C$4</formula>
    </cfRule>
  </conditionalFormatting>
  <conditionalFormatting sqref="BH27">
    <cfRule type="cellIs" dxfId="3936" priority="1617" operator="lessThan">
      <formula>$C$4</formula>
    </cfRule>
  </conditionalFormatting>
  <conditionalFormatting sqref="BH28">
    <cfRule type="cellIs" dxfId="3935" priority="1618" operator="lessThan">
      <formula>$C$4</formula>
    </cfRule>
  </conditionalFormatting>
  <conditionalFormatting sqref="BH29">
    <cfRule type="cellIs" dxfId="3934" priority="1619" operator="lessThan">
      <formula>$C$4</formula>
    </cfRule>
  </conditionalFormatting>
  <conditionalFormatting sqref="BH30">
    <cfRule type="cellIs" dxfId="3933" priority="1620" operator="lessThan">
      <formula>$C$4</formula>
    </cfRule>
  </conditionalFormatting>
  <conditionalFormatting sqref="BH31">
    <cfRule type="cellIs" dxfId="3932" priority="1621" operator="lessThan">
      <formula>$C$4</formula>
    </cfRule>
  </conditionalFormatting>
  <conditionalFormatting sqref="BH32">
    <cfRule type="cellIs" dxfId="3931" priority="1622" operator="lessThan">
      <formula>$C$4</formula>
    </cfRule>
  </conditionalFormatting>
  <conditionalFormatting sqref="BH33">
    <cfRule type="cellIs" dxfId="3930" priority="1623" operator="lessThan">
      <formula>$C$4</formula>
    </cfRule>
  </conditionalFormatting>
  <conditionalFormatting sqref="BH34">
    <cfRule type="cellIs" dxfId="3929" priority="1624" operator="lessThan">
      <formula>$C$4</formula>
    </cfRule>
  </conditionalFormatting>
  <conditionalFormatting sqref="BH35">
    <cfRule type="cellIs" dxfId="3928" priority="1625" operator="lessThan">
      <formula>$C$4</formula>
    </cfRule>
  </conditionalFormatting>
  <conditionalFormatting sqref="BH36">
    <cfRule type="cellIs" dxfId="3927" priority="1626" operator="lessThan">
      <formula>$C$4</formula>
    </cfRule>
  </conditionalFormatting>
  <conditionalFormatting sqref="BH37">
    <cfRule type="cellIs" dxfId="3926" priority="1627" operator="lessThan">
      <formula>$C$4</formula>
    </cfRule>
  </conditionalFormatting>
  <conditionalFormatting sqref="BH38">
    <cfRule type="cellIs" dxfId="3925" priority="1628" operator="lessThan">
      <formula>$C$4</formula>
    </cfRule>
  </conditionalFormatting>
  <conditionalFormatting sqref="BH39">
    <cfRule type="cellIs" dxfId="3924" priority="1629" operator="lessThan">
      <formula>$C$4</formula>
    </cfRule>
  </conditionalFormatting>
  <conditionalFormatting sqref="BH40">
    <cfRule type="cellIs" dxfId="3923" priority="1630" operator="lessThan">
      <formula>$C$4</formula>
    </cfRule>
  </conditionalFormatting>
  <conditionalFormatting sqref="BH41">
    <cfRule type="cellIs" dxfId="3922" priority="1631" operator="lessThan">
      <formula>$C$4</formula>
    </cfRule>
  </conditionalFormatting>
  <conditionalFormatting sqref="BH42">
    <cfRule type="cellIs" dxfId="3921" priority="1632" operator="lessThan">
      <formula>$C$4</formula>
    </cfRule>
  </conditionalFormatting>
  <conditionalFormatting sqref="BH43">
    <cfRule type="cellIs" dxfId="3920" priority="1633" operator="lessThan">
      <formula>$C$4</formula>
    </cfRule>
  </conditionalFormatting>
  <conditionalFormatting sqref="BH44">
    <cfRule type="cellIs" dxfId="3919" priority="1634" operator="lessThan">
      <formula>$C$4</formula>
    </cfRule>
  </conditionalFormatting>
  <conditionalFormatting sqref="BH45">
    <cfRule type="cellIs" dxfId="3918" priority="1635" operator="lessThan">
      <formula>$C$4</formula>
    </cfRule>
  </conditionalFormatting>
  <conditionalFormatting sqref="BH46">
    <cfRule type="cellIs" dxfId="3917" priority="1636" operator="lessThan">
      <formula>$C$4</formula>
    </cfRule>
  </conditionalFormatting>
  <conditionalFormatting sqref="BH47">
    <cfRule type="cellIs" dxfId="3916" priority="1637" operator="lessThan">
      <formula>$C$4</formula>
    </cfRule>
  </conditionalFormatting>
  <conditionalFormatting sqref="BH48">
    <cfRule type="cellIs" dxfId="3915" priority="1638" operator="lessThan">
      <formula>$C$4</formula>
    </cfRule>
  </conditionalFormatting>
  <conditionalFormatting sqref="BH49">
    <cfRule type="cellIs" dxfId="3914" priority="1639" operator="lessThan">
      <formula>$C$4</formula>
    </cfRule>
  </conditionalFormatting>
  <conditionalFormatting sqref="BH50">
    <cfRule type="cellIs" dxfId="3913" priority="1640" operator="lessThan">
      <formula>$C$4</formula>
    </cfRule>
  </conditionalFormatting>
  <conditionalFormatting sqref="BI11">
    <cfRule type="cellIs" dxfId="3912" priority="1641" operator="lessThan">
      <formula>$C$4</formula>
    </cfRule>
  </conditionalFormatting>
  <conditionalFormatting sqref="BI12">
    <cfRule type="cellIs" dxfId="3911" priority="1642" operator="lessThan">
      <formula>$C$4</formula>
    </cfRule>
  </conditionalFormatting>
  <conditionalFormatting sqref="BI13">
    <cfRule type="cellIs" dxfId="3910" priority="1643" operator="lessThan">
      <formula>$C$4</formula>
    </cfRule>
  </conditionalFormatting>
  <conditionalFormatting sqref="BI14">
    <cfRule type="cellIs" dxfId="3909" priority="1644" operator="lessThan">
      <formula>$C$4</formula>
    </cfRule>
  </conditionalFormatting>
  <conditionalFormatting sqref="BI15">
    <cfRule type="cellIs" dxfId="3908" priority="1645" operator="lessThan">
      <formula>$C$4</formula>
    </cfRule>
  </conditionalFormatting>
  <conditionalFormatting sqref="BI16">
    <cfRule type="cellIs" dxfId="3907" priority="1646" operator="lessThan">
      <formula>$C$4</formula>
    </cfRule>
  </conditionalFormatting>
  <conditionalFormatting sqref="BI17">
    <cfRule type="cellIs" dxfId="3906" priority="1647" operator="lessThan">
      <formula>$C$4</formula>
    </cfRule>
  </conditionalFormatting>
  <conditionalFormatting sqref="BI18">
    <cfRule type="cellIs" dxfId="3905" priority="1648" operator="lessThan">
      <formula>$C$4</formula>
    </cfRule>
  </conditionalFormatting>
  <conditionalFormatting sqref="BI19">
    <cfRule type="cellIs" dxfId="3904" priority="1649" operator="lessThan">
      <formula>$C$4</formula>
    </cfRule>
  </conditionalFormatting>
  <conditionalFormatting sqref="BI20">
    <cfRule type="cellIs" dxfId="3903" priority="1650" operator="lessThan">
      <formula>$C$4</formula>
    </cfRule>
  </conditionalFormatting>
  <conditionalFormatting sqref="BI21">
    <cfRule type="cellIs" dxfId="3902" priority="1651" operator="lessThan">
      <formula>$C$4</formula>
    </cfRule>
  </conditionalFormatting>
  <conditionalFormatting sqref="BI22">
    <cfRule type="cellIs" dxfId="3901" priority="1652" operator="lessThan">
      <formula>$C$4</formula>
    </cfRule>
  </conditionalFormatting>
  <conditionalFormatting sqref="BI23">
    <cfRule type="cellIs" dxfId="3900" priority="1653" operator="lessThan">
      <formula>$C$4</formula>
    </cfRule>
  </conditionalFormatting>
  <conditionalFormatting sqref="BI24">
    <cfRule type="cellIs" dxfId="3899" priority="1654" operator="lessThan">
      <formula>$C$4</formula>
    </cfRule>
  </conditionalFormatting>
  <conditionalFormatting sqref="BI25">
    <cfRule type="cellIs" dxfId="3898" priority="1655" operator="lessThan">
      <formula>$C$4</formula>
    </cfRule>
  </conditionalFormatting>
  <conditionalFormatting sqref="BI26">
    <cfRule type="cellIs" dxfId="3897" priority="1656" operator="lessThan">
      <formula>$C$4</formula>
    </cfRule>
  </conditionalFormatting>
  <conditionalFormatting sqref="BI27">
    <cfRule type="cellIs" dxfId="3896" priority="1657" operator="lessThan">
      <formula>$C$4</formula>
    </cfRule>
  </conditionalFormatting>
  <conditionalFormatting sqref="BI28">
    <cfRule type="cellIs" dxfId="3895" priority="1658" operator="lessThan">
      <formula>$C$4</formula>
    </cfRule>
  </conditionalFormatting>
  <conditionalFormatting sqref="BI29">
    <cfRule type="cellIs" dxfId="3894" priority="1659" operator="lessThan">
      <formula>$C$4</formula>
    </cfRule>
  </conditionalFormatting>
  <conditionalFormatting sqref="BI30">
    <cfRule type="cellIs" dxfId="3893" priority="1660" operator="lessThan">
      <formula>$C$4</formula>
    </cfRule>
  </conditionalFormatting>
  <conditionalFormatting sqref="BI31">
    <cfRule type="cellIs" dxfId="3892" priority="1661" operator="lessThan">
      <formula>$C$4</formula>
    </cfRule>
  </conditionalFormatting>
  <conditionalFormatting sqref="BI32">
    <cfRule type="cellIs" dxfId="3891" priority="1662" operator="lessThan">
      <formula>$C$4</formula>
    </cfRule>
  </conditionalFormatting>
  <conditionalFormatting sqref="BI33">
    <cfRule type="cellIs" dxfId="3890" priority="1663" operator="lessThan">
      <formula>$C$4</formula>
    </cfRule>
  </conditionalFormatting>
  <conditionalFormatting sqref="BI34">
    <cfRule type="cellIs" dxfId="3889" priority="1664" operator="lessThan">
      <formula>$C$4</formula>
    </cfRule>
  </conditionalFormatting>
  <conditionalFormatting sqref="BI35">
    <cfRule type="cellIs" dxfId="3888" priority="1665" operator="lessThan">
      <formula>$C$4</formula>
    </cfRule>
  </conditionalFormatting>
  <conditionalFormatting sqref="BI36">
    <cfRule type="cellIs" dxfId="3887" priority="1666" operator="lessThan">
      <formula>$C$4</formula>
    </cfRule>
  </conditionalFormatting>
  <conditionalFormatting sqref="BI37">
    <cfRule type="cellIs" dxfId="3886" priority="1667" operator="lessThan">
      <formula>$C$4</formula>
    </cfRule>
  </conditionalFormatting>
  <conditionalFormatting sqref="BI38">
    <cfRule type="cellIs" dxfId="3885" priority="1668" operator="lessThan">
      <formula>$C$4</formula>
    </cfRule>
  </conditionalFormatting>
  <conditionalFormatting sqref="BI39">
    <cfRule type="cellIs" dxfId="3884" priority="1669" operator="lessThan">
      <formula>$C$4</formula>
    </cfRule>
  </conditionalFormatting>
  <conditionalFormatting sqref="BI40">
    <cfRule type="cellIs" dxfId="3883" priority="1670" operator="lessThan">
      <formula>$C$4</formula>
    </cfRule>
  </conditionalFormatting>
  <conditionalFormatting sqref="BI41">
    <cfRule type="cellIs" dxfId="3882" priority="1671" operator="lessThan">
      <formula>$C$4</formula>
    </cfRule>
  </conditionalFormatting>
  <conditionalFormatting sqref="BI42">
    <cfRule type="cellIs" dxfId="3881" priority="1672" operator="lessThan">
      <formula>$C$4</formula>
    </cfRule>
  </conditionalFormatting>
  <conditionalFormatting sqref="BI43">
    <cfRule type="cellIs" dxfId="3880" priority="1673" operator="lessThan">
      <formula>$C$4</formula>
    </cfRule>
  </conditionalFormatting>
  <conditionalFormatting sqref="BI44">
    <cfRule type="cellIs" dxfId="3879" priority="1674" operator="lessThan">
      <formula>$C$4</formula>
    </cfRule>
  </conditionalFormatting>
  <conditionalFormatting sqref="BI45">
    <cfRule type="cellIs" dxfId="3878" priority="1675" operator="lessThan">
      <formula>$C$4</formula>
    </cfRule>
  </conditionalFormatting>
  <conditionalFormatting sqref="BI46">
    <cfRule type="cellIs" dxfId="3877" priority="1676" operator="lessThan">
      <formula>$C$4</formula>
    </cfRule>
  </conditionalFormatting>
  <conditionalFormatting sqref="BI47">
    <cfRule type="cellIs" dxfId="3876" priority="1677" operator="lessThan">
      <formula>$C$4</formula>
    </cfRule>
  </conditionalFormatting>
  <conditionalFormatting sqref="BI48">
    <cfRule type="cellIs" dxfId="3875" priority="1678" operator="lessThan">
      <formula>$C$4</formula>
    </cfRule>
  </conditionalFormatting>
  <conditionalFormatting sqref="BI49">
    <cfRule type="cellIs" dxfId="3874" priority="1679" operator="lessThan">
      <formula>$C$4</formula>
    </cfRule>
  </conditionalFormatting>
  <conditionalFormatting sqref="BI50">
    <cfRule type="cellIs" dxfId="3873" priority="1680" operator="lessThan">
      <formula>$C$4</formula>
    </cfRule>
  </conditionalFormatting>
  <conditionalFormatting sqref="BJ11">
    <cfRule type="cellIs" dxfId="3872" priority="1681" operator="lessThan">
      <formula>$C$4</formula>
    </cfRule>
  </conditionalFormatting>
  <conditionalFormatting sqref="BJ12">
    <cfRule type="cellIs" dxfId="3871" priority="1682" operator="lessThan">
      <formula>$C$4</formula>
    </cfRule>
  </conditionalFormatting>
  <conditionalFormatting sqref="BJ13">
    <cfRule type="cellIs" dxfId="3870" priority="1683" operator="lessThan">
      <formula>$C$4</formula>
    </cfRule>
  </conditionalFormatting>
  <conditionalFormatting sqref="BJ14">
    <cfRule type="cellIs" dxfId="3869" priority="1684" operator="lessThan">
      <formula>$C$4</formula>
    </cfRule>
  </conditionalFormatting>
  <conditionalFormatting sqref="BJ15">
    <cfRule type="cellIs" dxfId="3868" priority="1685" operator="lessThan">
      <formula>$C$4</formula>
    </cfRule>
  </conditionalFormatting>
  <conditionalFormatting sqref="BJ16">
    <cfRule type="cellIs" dxfId="3867" priority="1686" operator="lessThan">
      <formula>$C$4</formula>
    </cfRule>
  </conditionalFormatting>
  <conditionalFormatting sqref="BJ17">
    <cfRule type="cellIs" dxfId="3866" priority="1687" operator="lessThan">
      <formula>$C$4</formula>
    </cfRule>
  </conditionalFormatting>
  <conditionalFormatting sqref="BJ18">
    <cfRule type="cellIs" dxfId="3865" priority="1688" operator="lessThan">
      <formula>$C$4</formula>
    </cfRule>
  </conditionalFormatting>
  <conditionalFormatting sqref="BJ19">
    <cfRule type="cellIs" dxfId="3864" priority="1689" operator="lessThan">
      <formula>$C$4</formula>
    </cfRule>
  </conditionalFormatting>
  <conditionalFormatting sqref="BJ20">
    <cfRule type="cellIs" dxfId="3863" priority="1690" operator="lessThan">
      <formula>$C$4</formula>
    </cfRule>
  </conditionalFormatting>
  <conditionalFormatting sqref="BJ21">
    <cfRule type="cellIs" dxfId="3862" priority="1691" operator="lessThan">
      <formula>$C$4</formula>
    </cfRule>
  </conditionalFormatting>
  <conditionalFormatting sqref="BJ22">
    <cfRule type="cellIs" dxfId="3861" priority="1692" operator="lessThan">
      <formula>$C$4</formula>
    </cfRule>
  </conditionalFormatting>
  <conditionalFormatting sqref="BJ23">
    <cfRule type="cellIs" dxfId="3860" priority="1693" operator="lessThan">
      <formula>$C$4</formula>
    </cfRule>
  </conditionalFormatting>
  <conditionalFormatting sqref="BJ24">
    <cfRule type="cellIs" dxfId="3859" priority="1694" operator="lessThan">
      <formula>$C$4</formula>
    </cfRule>
  </conditionalFormatting>
  <conditionalFormatting sqref="BJ25">
    <cfRule type="cellIs" dxfId="3858" priority="1695" operator="lessThan">
      <formula>$C$4</formula>
    </cfRule>
  </conditionalFormatting>
  <conditionalFormatting sqref="BJ26">
    <cfRule type="cellIs" dxfId="3857" priority="1696" operator="lessThan">
      <formula>$C$4</formula>
    </cfRule>
  </conditionalFormatting>
  <conditionalFormatting sqref="BJ27">
    <cfRule type="cellIs" dxfId="3856" priority="1697" operator="lessThan">
      <formula>$C$4</formula>
    </cfRule>
  </conditionalFormatting>
  <conditionalFormatting sqref="BJ28">
    <cfRule type="cellIs" dxfId="3855" priority="1698" operator="lessThan">
      <formula>$C$4</formula>
    </cfRule>
  </conditionalFormatting>
  <conditionalFormatting sqref="BJ29">
    <cfRule type="cellIs" dxfId="3854" priority="1699" operator="lessThan">
      <formula>$C$4</formula>
    </cfRule>
  </conditionalFormatting>
  <conditionalFormatting sqref="BJ30">
    <cfRule type="cellIs" dxfId="3853" priority="1700" operator="lessThan">
      <formula>$C$4</formula>
    </cfRule>
  </conditionalFormatting>
  <conditionalFormatting sqref="BJ31">
    <cfRule type="cellIs" dxfId="3852" priority="1701" operator="lessThan">
      <formula>$C$4</formula>
    </cfRule>
  </conditionalFormatting>
  <conditionalFormatting sqref="BJ32">
    <cfRule type="cellIs" dxfId="3851" priority="1702" operator="lessThan">
      <formula>$C$4</formula>
    </cfRule>
  </conditionalFormatting>
  <conditionalFormatting sqref="BJ33">
    <cfRule type="cellIs" dxfId="3850" priority="1703" operator="lessThan">
      <formula>$C$4</formula>
    </cfRule>
  </conditionalFormatting>
  <conditionalFormatting sqref="BJ34">
    <cfRule type="cellIs" dxfId="3849" priority="1704" operator="lessThan">
      <formula>$C$4</formula>
    </cfRule>
  </conditionalFormatting>
  <conditionalFormatting sqref="BJ35">
    <cfRule type="cellIs" dxfId="3848" priority="1705" operator="lessThan">
      <formula>$C$4</formula>
    </cfRule>
  </conditionalFormatting>
  <conditionalFormatting sqref="BJ36">
    <cfRule type="cellIs" dxfId="3847" priority="1706" operator="lessThan">
      <formula>$C$4</formula>
    </cfRule>
  </conditionalFormatting>
  <conditionalFormatting sqref="BJ37">
    <cfRule type="cellIs" dxfId="3846" priority="1707" operator="lessThan">
      <formula>$C$4</formula>
    </cfRule>
  </conditionalFormatting>
  <conditionalFormatting sqref="BJ38">
    <cfRule type="cellIs" dxfId="3845" priority="1708" operator="lessThan">
      <formula>$C$4</formula>
    </cfRule>
  </conditionalFormatting>
  <conditionalFormatting sqref="BJ39">
    <cfRule type="cellIs" dxfId="3844" priority="1709" operator="lessThan">
      <formula>$C$4</formula>
    </cfRule>
  </conditionalFormatting>
  <conditionalFormatting sqref="BJ40">
    <cfRule type="cellIs" dxfId="3843" priority="1710" operator="lessThan">
      <formula>$C$4</formula>
    </cfRule>
  </conditionalFormatting>
  <conditionalFormatting sqref="BJ41">
    <cfRule type="cellIs" dxfId="3842" priority="1711" operator="lessThan">
      <formula>$C$4</formula>
    </cfRule>
  </conditionalFormatting>
  <conditionalFormatting sqref="BJ42">
    <cfRule type="cellIs" dxfId="3841" priority="1712" operator="lessThan">
      <formula>$C$4</formula>
    </cfRule>
  </conditionalFormatting>
  <conditionalFormatting sqref="BJ43">
    <cfRule type="cellIs" dxfId="3840" priority="1713" operator="lessThan">
      <formula>$C$4</formula>
    </cfRule>
  </conditionalFormatting>
  <conditionalFormatting sqref="BJ44">
    <cfRule type="cellIs" dxfId="3839" priority="1714" operator="lessThan">
      <formula>$C$4</formula>
    </cfRule>
  </conditionalFormatting>
  <conditionalFormatting sqref="BJ45">
    <cfRule type="cellIs" dxfId="3838" priority="1715" operator="lessThan">
      <formula>$C$4</formula>
    </cfRule>
  </conditionalFormatting>
  <conditionalFormatting sqref="BJ46">
    <cfRule type="cellIs" dxfId="3837" priority="1716" operator="lessThan">
      <formula>$C$4</formula>
    </cfRule>
  </conditionalFormatting>
  <conditionalFormatting sqref="BJ47">
    <cfRule type="cellIs" dxfId="3836" priority="1717" operator="lessThan">
      <formula>$C$4</formula>
    </cfRule>
  </conditionalFormatting>
  <conditionalFormatting sqref="BJ48">
    <cfRule type="cellIs" dxfId="3835" priority="1718" operator="lessThan">
      <formula>$C$4</formula>
    </cfRule>
  </conditionalFormatting>
  <conditionalFormatting sqref="BJ49">
    <cfRule type="cellIs" dxfId="3834" priority="1719" operator="lessThan">
      <formula>$C$4</formula>
    </cfRule>
  </conditionalFormatting>
  <conditionalFormatting sqref="BJ50">
    <cfRule type="cellIs" dxfId="3833" priority="1720" operator="lessThan">
      <formula>$C$4</formula>
    </cfRule>
  </conditionalFormatting>
  <conditionalFormatting sqref="BK11">
    <cfRule type="cellIs" dxfId="3832" priority="1721" operator="lessThan">
      <formula>$C$4</formula>
    </cfRule>
  </conditionalFormatting>
  <conditionalFormatting sqref="BK12">
    <cfRule type="cellIs" dxfId="3831" priority="1722" operator="lessThan">
      <formula>$C$4</formula>
    </cfRule>
  </conditionalFormatting>
  <conditionalFormatting sqref="BK13">
    <cfRule type="cellIs" dxfId="3830" priority="1723" operator="lessThan">
      <formula>$C$4</formula>
    </cfRule>
  </conditionalFormatting>
  <conditionalFormatting sqref="BK14">
    <cfRule type="cellIs" dxfId="3829" priority="1724" operator="lessThan">
      <formula>$C$4</formula>
    </cfRule>
  </conditionalFormatting>
  <conditionalFormatting sqref="BK15">
    <cfRule type="cellIs" dxfId="3828" priority="1725" operator="lessThan">
      <formula>$C$4</formula>
    </cfRule>
  </conditionalFormatting>
  <conditionalFormatting sqref="BK16">
    <cfRule type="cellIs" dxfId="3827" priority="1726" operator="lessThan">
      <formula>$C$4</formula>
    </cfRule>
  </conditionalFormatting>
  <conditionalFormatting sqref="BK17">
    <cfRule type="cellIs" dxfId="3826" priority="1727" operator="lessThan">
      <formula>$C$4</formula>
    </cfRule>
  </conditionalFormatting>
  <conditionalFormatting sqref="BK18">
    <cfRule type="cellIs" dxfId="3825" priority="1728" operator="lessThan">
      <formula>$C$4</formula>
    </cfRule>
  </conditionalFormatting>
  <conditionalFormatting sqref="BK19">
    <cfRule type="cellIs" dxfId="3824" priority="1729" operator="lessThan">
      <formula>$C$4</formula>
    </cfRule>
  </conditionalFormatting>
  <conditionalFormatting sqref="BK20">
    <cfRule type="cellIs" dxfId="3823" priority="1730" operator="lessThan">
      <formula>$C$4</formula>
    </cfRule>
  </conditionalFormatting>
  <conditionalFormatting sqref="BK21">
    <cfRule type="cellIs" dxfId="3822" priority="1731" operator="lessThan">
      <formula>$C$4</formula>
    </cfRule>
  </conditionalFormatting>
  <conditionalFormatting sqref="BK22">
    <cfRule type="cellIs" dxfId="3821" priority="1732" operator="lessThan">
      <formula>$C$4</formula>
    </cfRule>
  </conditionalFormatting>
  <conditionalFormatting sqref="BK23">
    <cfRule type="cellIs" dxfId="3820" priority="1733" operator="lessThan">
      <formula>$C$4</formula>
    </cfRule>
  </conditionalFormatting>
  <conditionalFormatting sqref="BK24">
    <cfRule type="cellIs" dxfId="3819" priority="1734" operator="lessThan">
      <formula>$C$4</formula>
    </cfRule>
  </conditionalFormatting>
  <conditionalFormatting sqref="BK25">
    <cfRule type="cellIs" dxfId="3818" priority="1735" operator="lessThan">
      <formula>$C$4</formula>
    </cfRule>
  </conditionalFormatting>
  <conditionalFormatting sqref="BK26">
    <cfRule type="cellIs" dxfId="3817" priority="1736" operator="lessThan">
      <formula>$C$4</formula>
    </cfRule>
  </conditionalFormatting>
  <conditionalFormatting sqref="BK27">
    <cfRule type="cellIs" dxfId="3816" priority="1737" operator="lessThan">
      <formula>$C$4</formula>
    </cfRule>
  </conditionalFormatting>
  <conditionalFormatting sqref="BK28">
    <cfRule type="cellIs" dxfId="3815" priority="1738" operator="lessThan">
      <formula>$C$4</formula>
    </cfRule>
  </conditionalFormatting>
  <conditionalFormatting sqref="BK29">
    <cfRule type="cellIs" dxfId="3814" priority="1739" operator="lessThan">
      <formula>$C$4</formula>
    </cfRule>
  </conditionalFormatting>
  <conditionalFormatting sqref="BK30">
    <cfRule type="cellIs" dxfId="3813" priority="1740" operator="lessThan">
      <formula>$C$4</formula>
    </cfRule>
  </conditionalFormatting>
  <conditionalFormatting sqref="BK31">
    <cfRule type="cellIs" dxfId="3812" priority="1741" operator="lessThan">
      <formula>$C$4</formula>
    </cfRule>
  </conditionalFormatting>
  <conditionalFormatting sqref="BK32">
    <cfRule type="cellIs" dxfId="3811" priority="1742" operator="lessThan">
      <formula>$C$4</formula>
    </cfRule>
  </conditionalFormatting>
  <conditionalFormatting sqref="BK33">
    <cfRule type="cellIs" dxfId="3810" priority="1743" operator="lessThan">
      <formula>$C$4</formula>
    </cfRule>
  </conditionalFormatting>
  <conditionalFormatting sqref="BK34">
    <cfRule type="cellIs" dxfId="3809" priority="1744" operator="lessThan">
      <formula>$C$4</formula>
    </cfRule>
  </conditionalFormatting>
  <conditionalFormatting sqref="BK35">
    <cfRule type="cellIs" dxfId="3808" priority="1745" operator="lessThan">
      <formula>$C$4</formula>
    </cfRule>
  </conditionalFormatting>
  <conditionalFormatting sqref="BK36">
    <cfRule type="cellIs" dxfId="3807" priority="1746" operator="lessThan">
      <formula>$C$4</formula>
    </cfRule>
  </conditionalFormatting>
  <conditionalFormatting sqref="BK37">
    <cfRule type="cellIs" dxfId="3806" priority="1747" operator="lessThan">
      <formula>$C$4</formula>
    </cfRule>
  </conditionalFormatting>
  <conditionalFormatting sqref="BK38">
    <cfRule type="cellIs" dxfId="3805" priority="1748" operator="lessThan">
      <formula>$C$4</formula>
    </cfRule>
  </conditionalFormatting>
  <conditionalFormatting sqref="BK39">
    <cfRule type="cellIs" dxfId="3804" priority="1749" operator="lessThan">
      <formula>$C$4</formula>
    </cfRule>
  </conditionalFormatting>
  <conditionalFormatting sqref="BK40">
    <cfRule type="cellIs" dxfId="3803" priority="1750" operator="lessThan">
      <formula>$C$4</formula>
    </cfRule>
  </conditionalFormatting>
  <conditionalFormatting sqref="BK41">
    <cfRule type="cellIs" dxfId="3802" priority="1751" operator="lessThan">
      <formula>$C$4</formula>
    </cfRule>
  </conditionalFormatting>
  <conditionalFormatting sqref="BK42">
    <cfRule type="cellIs" dxfId="3801" priority="1752" operator="lessThan">
      <formula>$C$4</formula>
    </cfRule>
  </conditionalFormatting>
  <conditionalFormatting sqref="BK43">
    <cfRule type="cellIs" dxfId="3800" priority="1753" operator="lessThan">
      <formula>$C$4</formula>
    </cfRule>
  </conditionalFormatting>
  <conditionalFormatting sqref="BK44">
    <cfRule type="cellIs" dxfId="3799" priority="1754" operator="lessThan">
      <formula>$C$4</formula>
    </cfRule>
  </conditionalFormatting>
  <conditionalFormatting sqref="BK45">
    <cfRule type="cellIs" dxfId="3798" priority="1755" operator="lessThan">
      <formula>$C$4</formula>
    </cfRule>
  </conditionalFormatting>
  <conditionalFormatting sqref="BK46">
    <cfRule type="cellIs" dxfId="3797" priority="1756" operator="lessThan">
      <formula>$C$4</formula>
    </cfRule>
  </conditionalFormatting>
  <conditionalFormatting sqref="BK47">
    <cfRule type="cellIs" dxfId="3796" priority="1757" operator="lessThan">
      <formula>$C$4</formula>
    </cfRule>
  </conditionalFormatting>
  <conditionalFormatting sqref="BK48">
    <cfRule type="cellIs" dxfId="3795" priority="1758" operator="lessThan">
      <formula>$C$4</formula>
    </cfRule>
  </conditionalFormatting>
  <conditionalFormatting sqref="BK49">
    <cfRule type="cellIs" dxfId="3794" priority="1759" operator="lessThan">
      <formula>$C$4</formula>
    </cfRule>
  </conditionalFormatting>
  <conditionalFormatting sqref="BK50">
    <cfRule type="cellIs" dxfId="3793" priority="1760" operator="lessThan">
      <formula>$C$4</formula>
    </cfRule>
  </conditionalFormatting>
  <conditionalFormatting sqref="BL11">
    <cfRule type="cellIs" dxfId="3792" priority="1761" operator="lessThan">
      <formula>$C$4</formula>
    </cfRule>
  </conditionalFormatting>
  <conditionalFormatting sqref="BL12">
    <cfRule type="cellIs" dxfId="3791" priority="1762" operator="lessThan">
      <formula>$C$4</formula>
    </cfRule>
  </conditionalFormatting>
  <conditionalFormatting sqref="BL13">
    <cfRule type="cellIs" dxfId="3790" priority="1763" operator="lessThan">
      <formula>$C$4</formula>
    </cfRule>
  </conditionalFormatting>
  <conditionalFormatting sqref="BL14">
    <cfRule type="cellIs" dxfId="3789" priority="1764" operator="lessThan">
      <formula>$C$4</formula>
    </cfRule>
  </conditionalFormatting>
  <conditionalFormatting sqref="BL15">
    <cfRule type="cellIs" dxfId="3788" priority="1765" operator="lessThan">
      <formula>$C$4</formula>
    </cfRule>
  </conditionalFormatting>
  <conditionalFormatting sqref="BL16">
    <cfRule type="cellIs" dxfId="3787" priority="1766" operator="lessThan">
      <formula>$C$4</formula>
    </cfRule>
  </conditionalFormatting>
  <conditionalFormatting sqref="BL17">
    <cfRule type="cellIs" dxfId="3786" priority="1767" operator="lessThan">
      <formula>$C$4</formula>
    </cfRule>
  </conditionalFormatting>
  <conditionalFormatting sqref="BL18">
    <cfRule type="cellIs" dxfId="3785" priority="1768" operator="lessThan">
      <formula>$C$4</formula>
    </cfRule>
  </conditionalFormatting>
  <conditionalFormatting sqref="BL19">
    <cfRule type="cellIs" dxfId="3784" priority="1769" operator="lessThan">
      <formula>$C$4</formula>
    </cfRule>
  </conditionalFormatting>
  <conditionalFormatting sqref="BL20">
    <cfRule type="cellIs" dxfId="3783" priority="1770" operator="lessThan">
      <formula>$C$4</formula>
    </cfRule>
  </conditionalFormatting>
  <conditionalFormatting sqref="BL21">
    <cfRule type="cellIs" dxfId="3782" priority="1771" operator="lessThan">
      <formula>$C$4</formula>
    </cfRule>
  </conditionalFormatting>
  <conditionalFormatting sqref="BL22">
    <cfRule type="cellIs" dxfId="3781" priority="1772" operator="lessThan">
      <formula>$C$4</formula>
    </cfRule>
  </conditionalFormatting>
  <conditionalFormatting sqref="BL23">
    <cfRule type="cellIs" dxfId="3780" priority="1773" operator="lessThan">
      <formula>$C$4</formula>
    </cfRule>
  </conditionalFormatting>
  <conditionalFormatting sqref="BL24">
    <cfRule type="cellIs" dxfId="3779" priority="1774" operator="lessThan">
      <formula>$C$4</formula>
    </cfRule>
  </conditionalFormatting>
  <conditionalFormatting sqref="BL25">
    <cfRule type="cellIs" dxfId="3778" priority="1775" operator="lessThan">
      <formula>$C$4</formula>
    </cfRule>
  </conditionalFormatting>
  <conditionalFormatting sqref="BL26">
    <cfRule type="cellIs" dxfId="3777" priority="1776" operator="lessThan">
      <formula>$C$4</formula>
    </cfRule>
  </conditionalFormatting>
  <conditionalFormatting sqref="BL27">
    <cfRule type="cellIs" dxfId="3776" priority="1777" operator="lessThan">
      <formula>$C$4</formula>
    </cfRule>
  </conditionalFormatting>
  <conditionalFormatting sqref="BL28">
    <cfRule type="cellIs" dxfId="3775" priority="1778" operator="lessThan">
      <formula>$C$4</formula>
    </cfRule>
  </conditionalFormatting>
  <conditionalFormatting sqref="BL29">
    <cfRule type="cellIs" dxfId="3774" priority="1779" operator="lessThan">
      <formula>$C$4</formula>
    </cfRule>
  </conditionalFormatting>
  <conditionalFormatting sqref="BL30">
    <cfRule type="cellIs" dxfId="3773" priority="1780" operator="lessThan">
      <formula>$C$4</formula>
    </cfRule>
  </conditionalFormatting>
  <conditionalFormatting sqref="BL31">
    <cfRule type="cellIs" dxfId="3772" priority="1781" operator="lessThan">
      <formula>$C$4</formula>
    </cfRule>
  </conditionalFormatting>
  <conditionalFormatting sqref="BL32">
    <cfRule type="cellIs" dxfId="3771" priority="1782" operator="lessThan">
      <formula>$C$4</formula>
    </cfRule>
  </conditionalFormatting>
  <conditionalFormatting sqref="BL33">
    <cfRule type="cellIs" dxfId="3770" priority="1783" operator="lessThan">
      <formula>$C$4</formula>
    </cfRule>
  </conditionalFormatting>
  <conditionalFormatting sqref="BL34">
    <cfRule type="cellIs" dxfId="3769" priority="1784" operator="lessThan">
      <formula>$C$4</formula>
    </cfRule>
  </conditionalFormatting>
  <conditionalFormatting sqref="BL35">
    <cfRule type="cellIs" dxfId="3768" priority="1785" operator="lessThan">
      <formula>$C$4</formula>
    </cfRule>
  </conditionalFormatting>
  <conditionalFormatting sqref="BL36">
    <cfRule type="cellIs" dxfId="3767" priority="1786" operator="lessThan">
      <formula>$C$4</formula>
    </cfRule>
  </conditionalFormatting>
  <conditionalFormatting sqref="BL37">
    <cfRule type="cellIs" dxfId="3766" priority="1787" operator="lessThan">
      <formula>$C$4</formula>
    </cfRule>
  </conditionalFormatting>
  <conditionalFormatting sqref="BL38">
    <cfRule type="cellIs" dxfId="3765" priority="1788" operator="lessThan">
      <formula>$C$4</formula>
    </cfRule>
  </conditionalFormatting>
  <conditionalFormatting sqref="BL39">
    <cfRule type="cellIs" dxfId="3764" priority="1789" operator="lessThan">
      <formula>$C$4</formula>
    </cfRule>
  </conditionalFormatting>
  <conditionalFormatting sqref="BL40">
    <cfRule type="cellIs" dxfId="3763" priority="1790" operator="lessThan">
      <formula>$C$4</formula>
    </cfRule>
  </conditionalFormatting>
  <conditionalFormatting sqref="BL41">
    <cfRule type="cellIs" dxfId="3762" priority="1791" operator="lessThan">
      <formula>$C$4</formula>
    </cfRule>
  </conditionalFormatting>
  <conditionalFormatting sqref="BL42">
    <cfRule type="cellIs" dxfId="3761" priority="1792" operator="lessThan">
      <formula>$C$4</formula>
    </cfRule>
  </conditionalFormatting>
  <conditionalFormatting sqref="BL43">
    <cfRule type="cellIs" dxfId="3760" priority="1793" operator="lessThan">
      <formula>$C$4</formula>
    </cfRule>
  </conditionalFormatting>
  <conditionalFormatting sqref="BL44">
    <cfRule type="cellIs" dxfId="3759" priority="1794" operator="lessThan">
      <formula>$C$4</formula>
    </cfRule>
  </conditionalFormatting>
  <conditionalFormatting sqref="BL45">
    <cfRule type="cellIs" dxfId="3758" priority="1795" operator="lessThan">
      <formula>$C$4</formula>
    </cfRule>
  </conditionalFormatting>
  <conditionalFormatting sqref="BL46">
    <cfRule type="cellIs" dxfId="3757" priority="1796" operator="lessThan">
      <formula>$C$4</formula>
    </cfRule>
  </conditionalFormatting>
  <conditionalFormatting sqref="BL47">
    <cfRule type="cellIs" dxfId="3756" priority="1797" operator="lessThan">
      <formula>$C$4</formula>
    </cfRule>
  </conditionalFormatting>
  <conditionalFormatting sqref="BL48">
    <cfRule type="cellIs" dxfId="3755" priority="1798" operator="lessThan">
      <formula>$C$4</formula>
    </cfRule>
  </conditionalFormatting>
  <conditionalFormatting sqref="BL49">
    <cfRule type="cellIs" dxfId="3754" priority="1799" operator="lessThan">
      <formula>$C$4</formula>
    </cfRule>
  </conditionalFormatting>
  <conditionalFormatting sqref="BL50">
    <cfRule type="cellIs" dxfId="3753" priority="1800" operator="lessThan">
      <formula>$C$4</formula>
    </cfRule>
  </conditionalFormatting>
  <conditionalFormatting sqref="BM11:BM40">
    <cfRule type="cellIs" dxfId="3752" priority="1801" operator="lessThan">
      <formula>$C$4</formula>
    </cfRule>
  </conditionalFormatting>
  <conditionalFormatting sqref="BM41">
    <cfRule type="cellIs" dxfId="3751" priority="1831" operator="lessThan">
      <formula>$C$4</formula>
    </cfRule>
  </conditionalFormatting>
  <conditionalFormatting sqref="BM42">
    <cfRule type="cellIs" dxfId="3750" priority="1832" operator="lessThan">
      <formula>$C$4</formula>
    </cfRule>
  </conditionalFormatting>
  <conditionalFormatting sqref="BM43">
    <cfRule type="cellIs" dxfId="3749" priority="1833" operator="lessThan">
      <formula>$C$4</formula>
    </cfRule>
  </conditionalFormatting>
  <conditionalFormatting sqref="BM44">
    <cfRule type="cellIs" dxfId="3748" priority="1834" operator="lessThan">
      <formula>$C$4</formula>
    </cfRule>
  </conditionalFormatting>
  <conditionalFormatting sqref="BM45">
    <cfRule type="cellIs" dxfId="3747" priority="1835" operator="lessThan">
      <formula>$C$4</formula>
    </cfRule>
  </conditionalFormatting>
  <conditionalFormatting sqref="BM46">
    <cfRule type="cellIs" dxfId="3746" priority="1836" operator="lessThan">
      <formula>$C$4</formula>
    </cfRule>
  </conditionalFormatting>
  <conditionalFormatting sqref="BM47">
    <cfRule type="cellIs" dxfId="3745" priority="1837" operator="lessThan">
      <formula>$C$4</formula>
    </cfRule>
  </conditionalFormatting>
  <conditionalFormatting sqref="BM48">
    <cfRule type="cellIs" dxfId="3744" priority="1838" operator="lessThan">
      <formula>$C$4</formula>
    </cfRule>
  </conditionalFormatting>
  <conditionalFormatting sqref="BM49">
    <cfRule type="cellIs" dxfId="3743" priority="1839" operator="lessThan">
      <formula>$C$4</formula>
    </cfRule>
  </conditionalFormatting>
  <conditionalFormatting sqref="BM50">
    <cfRule type="cellIs" dxfId="3742" priority="1840" operator="lessThan">
      <formula>$C$4</formula>
    </cfRule>
  </conditionalFormatting>
  <conditionalFormatting sqref="BN11">
    <cfRule type="cellIs" dxfId="3741" priority="1841" operator="lessThan">
      <formula>$C$4</formula>
    </cfRule>
  </conditionalFormatting>
  <conditionalFormatting sqref="BN12">
    <cfRule type="cellIs" dxfId="3740" priority="1842" operator="lessThan">
      <formula>$C$4</formula>
    </cfRule>
  </conditionalFormatting>
  <conditionalFormatting sqref="BN13">
    <cfRule type="cellIs" dxfId="3739" priority="1843" operator="lessThan">
      <formula>$C$4</formula>
    </cfRule>
  </conditionalFormatting>
  <conditionalFormatting sqref="BN14">
    <cfRule type="cellIs" dxfId="3738" priority="1844" operator="lessThan">
      <formula>$C$4</formula>
    </cfRule>
  </conditionalFormatting>
  <conditionalFormatting sqref="BN15">
    <cfRule type="cellIs" dxfId="3737" priority="1845" operator="lessThan">
      <formula>$C$4</formula>
    </cfRule>
  </conditionalFormatting>
  <conditionalFormatting sqref="BN16">
    <cfRule type="cellIs" dxfId="3736" priority="1846" operator="lessThan">
      <formula>$C$4</formula>
    </cfRule>
  </conditionalFormatting>
  <conditionalFormatting sqref="BN17">
    <cfRule type="cellIs" dxfId="3735" priority="1847" operator="lessThan">
      <formula>$C$4</formula>
    </cfRule>
  </conditionalFormatting>
  <conditionalFormatting sqref="BN18">
    <cfRule type="cellIs" dxfId="3734" priority="1848" operator="lessThan">
      <formula>$C$4</formula>
    </cfRule>
  </conditionalFormatting>
  <conditionalFormatting sqref="BN19">
    <cfRule type="cellIs" dxfId="3733" priority="1849" operator="lessThan">
      <formula>$C$4</formula>
    </cfRule>
  </conditionalFormatting>
  <conditionalFormatting sqref="BN20">
    <cfRule type="cellIs" dxfId="3732" priority="1850" operator="lessThan">
      <formula>$C$4</formula>
    </cfRule>
  </conditionalFormatting>
  <conditionalFormatting sqref="BN21">
    <cfRule type="cellIs" dxfId="3731" priority="1851" operator="lessThan">
      <formula>$C$4</formula>
    </cfRule>
  </conditionalFormatting>
  <conditionalFormatting sqref="BN22">
    <cfRule type="cellIs" dxfId="3730" priority="1852" operator="lessThan">
      <formula>$C$4</formula>
    </cfRule>
  </conditionalFormatting>
  <conditionalFormatting sqref="BN23">
    <cfRule type="cellIs" dxfId="3729" priority="1853" operator="lessThan">
      <formula>$C$4</formula>
    </cfRule>
  </conditionalFormatting>
  <conditionalFormatting sqref="BN24">
    <cfRule type="cellIs" dxfId="3728" priority="1854" operator="lessThan">
      <formula>$C$4</formula>
    </cfRule>
  </conditionalFormatting>
  <conditionalFormatting sqref="BN25">
    <cfRule type="cellIs" dxfId="3727" priority="1855" operator="lessThan">
      <formula>$C$4</formula>
    </cfRule>
  </conditionalFormatting>
  <conditionalFormatting sqref="BN26">
    <cfRule type="cellIs" dxfId="3726" priority="1856" operator="lessThan">
      <formula>$C$4</formula>
    </cfRule>
  </conditionalFormatting>
  <conditionalFormatting sqref="BN27">
    <cfRule type="cellIs" dxfId="3725" priority="1857" operator="lessThan">
      <formula>$C$4</formula>
    </cfRule>
  </conditionalFormatting>
  <conditionalFormatting sqref="BN28">
    <cfRule type="cellIs" dxfId="3724" priority="1858" operator="lessThan">
      <formula>$C$4</formula>
    </cfRule>
  </conditionalFormatting>
  <conditionalFormatting sqref="BN29">
    <cfRule type="cellIs" dxfId="3723" priority="1859" operator="lessThan">
      <formula>$C$4</formula>
    </cfRule>
  </conditionalFormatting>
  <conditionalFormatting sqref="BN30">
    <cfRule type="cellIs" dxfId="3722" priority="1860" operator="lessThan">
      <formula>$C$4</formula>
    </cfRule>
  </conditionalFormatting>
  <conditionalFormatting sqref="BN31">
    <cfRule type="cellIs" dxfId="3721" priority="1861" operator="lessThan">
      <formula>$C$4</formula>
    </cfRule>
  </conditionalFormatting>
  <conditionalFormatting sqref="BN32">
    <cfRule type="cellIs" dxfId="3720" priority="1862" operator="lessThan">
      <formula>$C$4</formula>
    </cfRule>
  </conditionalFormatting>
  <conditionalFormatting sqref="BN33">
    <cfRule type="cellIs" dxfId="3719" priority="1863" operator="lessThan">
      <formula>$C$4</formula>
    </cfRule>
  </conditionalFormatting>
  <conditionalFormatting sqref="BN34">
    <cfRule type="cellIs" dxfId="3718" priority="1864" operator="lessThan">
      <formula>$C$4</formula>
    </cfRule>
  </conditionalFormatting>
  <conditionalFormatting sqref="BN35">
    <cfRule type="cellIs" dxfId="3717" priority="1865" operator="lessThan">
      <formula>$C$4</formula>
    </cfRule>
  </conditionalFormatting>
  <conditionalFormatting sqref="BN36">
    <cfRule type="cellIs" dxfId="3716" priority="1866" operator="lessThan">
      <formula>$C$4</formula>
    </cfRule>
  </conditionalFormatting>
  <conditionalFormatting sqref="BN37">
    <cfRule type="cellIs" dxfId="3715" priority="1867" operator="lessThan">
      <formula>$C$4</formula>
    </cfRule>
  </conditionalFormatting>
  <conditionalFormatting sqref="BN38">
    <cfRule type="cellIs" dxfId="3714" priority="1868" operator="lessThan">
      <formula>$C$4</formula>
    </cfRule>
  </conditionalFormatting>
  <conditionalFormatting sqref="BN39">
    <cfRule type="cellIs" dxfId="3713" priority="1869" operator="lessThan">
      <formula>$C$4</formula>
    </cfRule>
  </conditionalFormatting>
  <conditionalFormatting sqref="BN40">
    <cfRule type="cellIs" dxfId="3712" priority="1870" operator="lessThan">
      <formula>$C$4</formula>
    </cfRule>
  </conditionalFormatting>
  <conditionalFormatting sqref="BN41">
    <cfRule type="cellIs" dxfId="3711" priority="1871" operator="lessThan">
      <formula>$C$4</formula>
    </cfRule>
  </conditionalFormatting>
  <conditionalFormatting sqref="BN42">
    <cfRule type="cellIs" dxfId="3710" priority="1872" operator="lessThan">
      <formula>$C$4</formula>
    </cfRule>
  </conditionalFormatting>
  <conditionalFormatting sqref="BN43">
    <cfRule type="cellIs" dxfId="3709" priority="1873" operator="lessThan">
      <formula>$C$4</formula>
    </cfRule>
  </conditionalFormatting>
  <conditionalFormatting sqref="BN44">
    <cfRule type="cellIs" dxfId="3708" priority="1874" operator="lessThan">
      <formula>$C$4</formula>
    </cfRule>
  </conditionalFormatting>
  <conditionalFormatting sqref="BN45">
    <cfRule type="cellIs" dxfId="3707" priority="1875" operator="lessThan">
      <formula>$C$4</formula>
    </cfRule>
  </conditionalFormatting>
  <conditionalFormatting sqref="BN46">
    <cfRule type="cellIs" dxfId="3706" priority="1876" operator="lessThan">
      <formula>$C$4</formula>
    </cfRule>
  </conditionalFormatting>
  <conditionalFormatting sqref="BN47">
    <cfRule type="cellIs" dxfId="3705" priority="1877" operator="lessThan">
      <formula>$C$4</formula>
    </cfRule>
  </conditionalFormatting>
  <conditionalFormatting sqref="BN48">
    <cfRule type="cellIs" dxfId="3704" priority="1878" operator="lessThan">
      <formula>$C$4</formula>
    </cfRule>
  </conditionalFormatting>
  <conditionalFormatting sqref="BN49">
    <cfRule type="cellIs" dxfId="3703" priority="1879" operator="lessThan">
      <formula>$C$4</formula>
    </cfRule>
  </conditionalFormatting>
  <conditionalFormatting sqref="BN50">
    <cfRule type="cellIs" dxfId="3702" priority="1880" operator="lessThan">
      <formula>$C$4</formula>
    </cfRule>
  </conditionalFormatting>
  <conditionalFormatting sqref="BO11">
    <cfRule type="cellIs" dxfId="3701" priority="1881" operator="lessThan">
      <formula>$C$4</formula>
    </cfRule>
  </conditionalFormatting>
  <conditionalFormatting sqref="BO12">
    <cfRule type="cellIs" dxfId="3700" priority="1882" operator="lessThan">
      <formula>$C$4</formula>
    </cfRule>
  </conditionalFormatting>
  <conditionalFormatting sqref="BO13">
    <cfRule type="cellIs" dxfId="3699" priority="1883" operator="lessThan">
      <formula>$C$4</formula>
    </cfRule>
  </conditionalFormatting>
  <conditionalFormatting sqref="BO14">
    <cfRule type="cellIs" dxfId="3698" priority="1884" operator="lessThan">
      <formula>$C$4</formula>
    </cfRule>
  </conditionalFormatting>
  <conditionalFormatting sqref="BO15">
    <cfRule type="cellIs" dxfId="3697" priority="1885" operator="lessThan">
      <formula>$C$4</formula>
    </cfRule>
  </conditionalFormatting>
  <conditionalFormatting sqref="BO16">
    <cfRule type="cellIs" dxfId="3696" priority="1886" operator="lessThan">
      <formula>$C$4</formula>
    </cfRule>
  </conditionalFormatting>
  <conditionalFormatting sqref="BO17">
    <cfRule type="cellIs" dxfId="3695" priority="1887" operator="lessThan">
      <formula>$C$4</formula>
    </cfRule>
  </conditionalFormatting>
  <conditionalFormatting sqref="BO18">
    <cfRule type="cellIs" dxfId="3694" priority="1888" operator="lessThan">
      <formula>$C$4</formula>
    </cfRule>
  </conditionalFormatting>
  <conditionalFormatting sqref="BO19">
    <cfRule type="cellIs" dxfId="3693" priority="1889" operator="lessThan">
      <formula>$C$4</formula>
    </cfRule>
  </conditionalFormatting>
  <conditionalFormatting sqref="BO20">
    <cfRule type="cellIs" dxfId="3692" priority="1890" operator="lessThan">
      <formula>$C$4</formula>
    </cfRule>
  </conditionalFormatting>
  <conditionalFormatting sqref="BO21">
    <cfRule type="cellIs" dxfId="3691" priority="1891" operator="lessThan">
      <formula>$C$4</formula>
    </cfRule>
  </conditionalFormatting>
  <conditionalFormatting sqref="BO22">
    <cfRule type="cellIs" dxfId="3690" priority="1892" operator="lessThan">
      <formula>$C$4</formula>
    </cfRule>
  </conditionalFormatting>
  <conditionalFormatting sqref="BO23">
    <cfRule type="cellIs" dxfId="3689" priority="1893" operator="lessThan">
      <formula>$C$4</formula>
    </cfRule>
  </conditionalFormatting>
  <conditionalFormatting sqref="BO24">
    <cfRule type="cellIs" dxfId="3688" priority="1894" operator="lessThan">
      <formula>$C$4</formula>
    </cfRule>
  </conditionalFormatting>
  <conditionalFormatting sqref="BO25">
    <cfRule type="cellIs" dxfId="3687" priority="1895" operator="lessThan">
      <formula>$C$4</formula>
    </cfRule>
  </conditionalFormatting>
  <conditionalFormatting sqref="BO26">
    <cfRule type="cellIs" dxfId="3686" priority="1896" operator="lessThan">
      <formula>$C$4</formula>
    </cfRule>
  </conditionalFormatting>
  <conditionalFormatting sqref="BO27">
    <cfRule type="cellIs" dxfId="3685" priority="1897" operator="lessThan">
      <formula>$C$4</formula>
    </cfRule>
  </conditionalFormatting>
  <conditionalFormatting sqref="BO28">
    <cfRule type="cellIs" dxfId="3684" priority="1898" operator="lessThan">
      <formula>$C$4</formula>
    </cfRule>
  </conditionalFormatting>
  <conditionalFormatting sqref="BO29">
    <cfRule type="cellIs" dxfId="3683" priority="1899" operator="lessThan">
      <formula>$C$4</formula>
    </cfRule>
  </conditionalFormatting>
  <conditionalFormatting sqref="BO30">
    <cfRule type="cellIs" dxfId="3682" priority="1900" operator="lessThan">
      <formula>$C$4</formula>
    </cfRule>
  </conditionalFormatting>
  <conditionalFormatting sqref="BO31">
    <cfRule type="cellIs" dxfId="3681" priority="1901" operator="lessThan">
      <formula>$C$4</formula>
    </cfRule>
  </conditionalFormatting>
  <conditionalFormatting sqref="BO32">
    <cfRule type="cellIs" dxfId="3680" priority="1902" operator="lessThan">
      <formula>$C$4</formula>
    </cfRule>
  </conditionalFormatting>
  <conditionalFormatting sqref="BO33">
    <cfRule type="cellIs" dxfId="3679" priority="1903" operator="lessThan">
      <formula>$C$4</formula>
    </cfRule>
  </conditionalFormatting>
  <conditionalFormatting sqref="BO34">
    <cfRule type="cellIs" dxfId="3678" priority="1904" operator="lessThan">
      <formula>$C$4</formula>
    </cfRule>
  </conditionalFormatting>
  <conditionalFormatting sqref="BO35">
    <cfRule type="cellIs" dxfId="3677" priority="1905" operator="lessThan">
      <formula>$C$4</formula>
    </cfRule>
  </conditionalFormatting>
  <conditionalFormatting sqref="BO36">
    <cfRule type="cellIs" dxfId="3676" priority="1906" operator="lessThan">
      <formula>$C$4</formula>
    </cfRule>
  </conditionalFormatting>
  <conditionalFormatting sqref="BO37">
    <cfRule type="cellIs" dxfId="3675" priority="1907" operator="lessThan">
      <formula>$C$4</formula>
    </cfRule>
  </conditionalFormatting>
  <conditionalFormatting sqref="BO38">
    <cfRule type="cellIs" dxfId="3674" priority="1908" operator="lessThan">
      <formula>$C$4</formula>
    </cfRule>
  </conditionalFormatting>
  <conditionalFormatting sqref="BO39">
    <cfRule type="cellIs" dxfId="3673" priority="1909" operator="lessThan">
      <formula>$C$4</formula>
    </cfRule>
  </conditionalFormatting>
  <conditionalFormatting sqref="BO40">
    <cfRule type="cellIs" dxfId="3672" priority="1910" operator="lessThan">
      <formula>$C$4</formula>
    </cfRule>
  </conditionalFormatting>
  <conditionalFormatting sqref="BO41">
    <cfRule type="cellIs" dxfId="3671" priority="1911" operator="lessThan">
      <formula>$C$4</formula>
    </cfRule>
  </conditionalFormatting>
  <conditionalFormatting sqref="BO42">
    <cfRule type="cellIs" dxfId="3670" priority="1912" operator="lessThan">
      <formula>$C$4</formula>
    </cfRule>
  </conditionalFormatting>
  <conditionalFormatting sqref="BO43">
    <cfRule type="cellIs" dxfId="3669" priority="1913" operator="lessThan">
      <formula>$C$4</formula>
    </cfRule>
  </conditionalFormatting>
  <conditionalFormatting sqref="BO44">
    <cfRule type="cellIs" dxfId="3668" priority="1914" operator="lessThan">
      <formula>$C$4</formula>
    </cfRule>
  </conditionalFormatting>
  <conditionalFormatting sqref="BO45">
    <cfRule type="cellIs" dxfId="3667" priority="1915" operator="lessThan">
      <formula>$C$4</formula>
    </cfRule>
  </conditionalFormatting>
  <conditionalFormatting sqref="BO46">
    <cfRule type="cellIs" dxfId="3666" priority="1916" operator="lessThan">
      <formula>$C$4</formula>
    </cfRule>
  </conditionalFormatting>
  <conditionalFormatting sqref="BO47">
    <cfRule type="cellIs" dxfId="3665" priority="1917" operator="lessThan">
      <formula>$C$4</formula>
    </cfRule>
  </conditionalFormatting>
  <conditionalFormatting sqref="BO48">
    <cfRule type="cellIs" dxfId="3664" priority="1918" operator="lessThan">
      <formula>$C$4</formula>
    </cfRule>
  </conditionalFormatting>
  <conditionalFormatting sqref="BO49">
    <cfRule type="cellIs" dxfId="3663" priority="1919" operator="lessThan">
      <formula>$C$4</formula>
    </cfRule>
  </conditionalFormatting>
  <conditionalFormatting sqref="BO50">
    <cfRule type="cellIs" dxfId="3662" priority="1920" operator="lessThan">
      <formula>$C$4</formula>
    </cfRule>
  </conditionalFormatting>
  <conditionalFormatting sqref="BP11">
    <cfRule type="cellIs" dxfId="3661" priority="1921" operator="lessThan">
      <formula>$C$4</formula>
    </cfRule>
  </conditionalFormatting>
  <conditionalFormatting sqref="BP12">
    <cfRule type="cellIs" dxfId="3660" priority="1922" operator="lessThan">
      <formula>$C$4</formula>
    </cfRule>
  </conditionalFormatting>
  <conditionalFormatting sqref="BP13">
    <cfRule type="cellIs" dxfId="3659" priority="1923" operator="lessThan">
      <formula>$C$4</formula>
    </cfRule>
  </conditionalFormatting>
  <conditionalFormatting sqref="BP14">
    <cfRule type="cellIs" dxfId="3658" priority="1924" operator="lessThan">
      <formula>$C$4</formula>
    </cfRule>
  </conditionalFormatting>
  <conditionalFormatting sqref="BP15">
    <cfRule type="cellIs" dxfId="3657" priority="1925" operator="lessThan">
      <formula>$C$4</formula>
    </cfRule>
  </conditionalFormatting>
  <conditionalFormatting sqref="BP16">
    <cfRule type="cellIs" dxfId="3656" priority="1926" operator="lessThan">
      <formula>$C$4</formula>
    </cfRule>
  </conditionalFormatting>
  <conditionalFormatting sqref="BP17">
    <cfRule type="cellIs" dxfId="3655" priority="1927" operator="lessThan">
      <formula>$C$4</formula>
    </cfRule>
  </conditionalFormatting>
  <conditionalFormatting sqref="BP18">
    <cfRule type="cellIs" dxfId="3654" priority="1928" operator="lessThan">
      <formula>$C$4</formula>
    </cfRule>
  </conditionalFormatting>
  <conditionalFormatting sqref="BP19">
    <cfRule type="cellIs" dxfId="3653" priority="1929" operator="lessThan">
      <formula>$C$4</formula>
    </cfRule>
  </conditionalFormatting>
  <conditionalFormatting sqref="BP20">
    <cfRule type="cellIs" dxfId="3652" priority="1930" operator="lessThan">
      <formula>$C$4</formula>
    </cfRule>
  </conditionalFormatting>
  <conditionalFormatting sqref="BP21">
    <cfRule type="cellIs" dxfId="3651" priority="1931" operator="lessThan">
      <formula>$C$4</formula>
    </cfRule>
  </conditionalFormatting>
  <conditionalFormatting sqref="BP22">
    <cfRule type="cellIs" dxfId="3650" priority="1932" operator="lessThan">
      <formula>$C$4</formula>
    </cfRule>
  </conditionalFormatting>
  <conditionalFormatting sqref="BP23">
    <cfRule type="cellIs" dxfId="3649" priority="1933" operator="lessThan">
      <formula>$C$4</formula>
    </cfRule>
  </conditionalFormatting>
  <conditionalFormatting sqref="BP24">
    <cfRule type="cellIs" dxfId="3648" priority="1934" operator="lessThan">
      <formula>$C$4</formula>
    </cfRule>
  </conditionalFormatting>
  <conditionalFormatting sqref="BP25">
    <cfRule type="cellIs" dxfId="3647" priority="1935" operator="lessThan">
      <formula>$C$4</formula>
    </cfRule>
  </conditionalFormatting>
  <conditionalFormatting sqref="BP26">
    <cfRule type="cellIs" dxfId="3646" priority="1936" operator="lessThan">
      <formula>$C$4</formula>
    </cfRule>
  </conditionalFormatting>
  <conditionalFormatting sqref="BP27">
    <cfRule type="cellIs" dxfId="3645" priority="1937" operator="lessThan">
      <formula>$C$4</formula>
    </cfRule>
  </conditionalFormatting>
  <conditionalFormatting sqref="BP28">
    <cfRule type="cellIs" dxfId="3644" priority="1938" operator="lessThan">
      <formula>$C$4</formula>
    </cfRule>
  </conditionalFormatting>
  <conditionalFormatting sqref="BP29">
    <cfRule type="cellIs" dxfId="3643" priority="1939" operator="lessThan">
      <formula>$C$4</formula>
    </cfRule>
  </conditionalFormatting>
  <conditionalFormatting sqref="BP30">
    <cfRule type="cellIs" dxfId="3642" priority="1940" operator="lessThan">
      <formula>$C$4</formula>
    </cfRule>
  </conditionalFormatting>
  <conditionalFormatting sqref="BP31">
    <cfRule type="cellIs" dxfId="3641" priority="1941" operator="lessThan">
      <formula>$C$4</formula>
    </cfRule>
  </conditionalFormatting>
  <conditionalFormatting sqref="BP32">
    <cfRule type="cellIs" dxfId="3640" priority="1942" operator="lessThan">
      <formula>$C$4</formula>
    </cfRule>
  </conditionalFormatting>
  <conditionalFormatting sqref="BP33">
    <cfRule type="cellIs" dxfId="3639" priority="1943" operator="lessThan">
      <formula>$C$4</formula>
    </cfRule>
  </conditionalFormatting>
  <conditionalFormatting sqref="BP34">
    <cfRule type="cellIs" dxfId="3638" priority="1944" operator="lessThan">
      <formula>$C$4</formula>
    </cfRule>
  </conditionalFormatting>
  <conditionalFormatting sqref="BP35">
    <cfRule type="cellIs" dxfId="3637" priority="1945" operator="lessThan">
      <formula>$C$4</formula>
    </cfRule>
  </conditionalFormatting>
  <conditionalFormatting sqref="BP36">
    <cfRule type="cellIs" dxfId="3636" priority="1946" operator="lessThan">
      <formula>$C$4</formula>
    </cfRule>
  </conditionalFormatting>
  <conditionalFormatting sqref="BP37">
    <cfRule type="cellIs" dxfId="3635" priority="1947" operator="lessThan">
      <formula>$C$4</formula>
    </cfRule>
  </conditionalFormatting>
  <conditionalFormatting sqref="BP38">
    <cfRule type="cellIs" dxfId="3634" priority="1948" operator="lessThan">
      <formula>$C$4</formula>
    </cfRule>
  </conditionalFormatting>
  <conditionalFormatting sqref="BP39">
    <cfRule type="cellIs" dxfId="3633" priority="1949" operator="lessThan">
      <formula>$C$4</formula>
    </cfRule>
  </conditionalFormatting>
  <conditionalFormatting sqref="BP40">
    <cfRule type="cellIs" dxfId="3632" priority="1950" operator="lessThan">
      <formula>$C$4</formula>
    </cfRule>
  </conditionalFormatting>
  <conditionalFormatting sqref="BP41">
    <cfRule type="cellIs" dxfId="3631" priority="1951" operator="lessThan">
      <formula>$C$4</formula>
    </cfRule>
  </conditionalFormatting>
  <conditionalFormatting sqref="BP42">
    <cfRule type="cellIs" dxfId="3630" priority="1952" operator="lessThan">
      <formula>$C$4</formula>
    </cfRule>
  </conditionalFormatting>
  <conditionalFormatting sqref="BP43">
    <cfRule type="cellIs" dxfId="3629" priority="1953" operator="lessThan">
      <formula>$C$4</formula>
    </cfRule>
  </conditionalFormatting>
  <conditionalFormatting sqref="BP44">
    <cfRule type="cellIs" dxfId="3628" priority="1954" operator="lessThan">
      <formula>$C$4</formula>
    </cfRule>
  </conditionalFormatting>
  <conditionalFormatting sqref="BP45">
    <cfRule type="cellIs" dxfId="3627" priority="1955" operator="lessThan">
      <formula>$C$4</formula>
    </cfRule>
  </conditionalFormatting>
  <conditionalFormatting sqref="BP46">
    <cfRule type="cellIs" dxfId="3626" priority="1956" operator="lessThan">
      <formula>$C$4</formula>
    </cfRule>
  </conditionalFormatting>
  <conditionalFormatting sqref="BP47">
    <cfRule type="cellIs" dxfId="3625" priority="1957" operator="lessThan">
      <formula>$C$4</formula>
    </cfRule>
  </conditionalFormatting>
  <conditionalFormatting sqref="BP48">
    <cfRule type="cellIs" dxfId="3624" priority="1958" operator="lessThan">
      <formula>$C$4</formula>
    </cfRule>
  </conditionalFormatting>
  <conditionalFormatting sqref="BP49">
    <cfRule type="cellIs" dxfId="3623" priority="1959" operator="lessThan">
      <formula>$C$4</formula>
    </cfRule>
  </conditionalFormatting>
  <conditionalFormatting sqref="BP50">
    <cfRule type="cellIs" dxfId="3622" priority="1960" operator="lessThan">
      <formula>$C$4</formula>
    </cfRule>
  </conditionalFormatting>
  <conditionalFormatting sqref="BQ11">
    <cfRule type="cellIs" dxfId="3621" priority="1961" operator="lessThan">
      <formula>$C$4</formula>
    </cfRule>
  </conditionalFormatting>
  <conditionalFormatting sqref="BQ12">
    <cfRule type="cellIs" dxfId="3620" priority="1962" operator="lessThan">
      <formula>$C$4</formula>
    </cfRule>
  </conditionalFormatting>
  <conditionalFormatting sqref="BQ13">
    <cfRule type="cellIs" dxfId="3619" priority="1963" operator="lessThan">
      <formula>$C$4</formula>
    </cfRule>
  </conditionalFormatting>
  <conditionalFormatting sqref="BQ14">
    <cfRule type="cellIs" dxfId="3618" priority="1964" operator="lessThan">
      <formula>$C$4</formula>
    </cfRule>
  </conditionalFormatting>
  <conditionalFormatting sqref="BQ15">
    <cfRule type="cellIs" dxfId="3617" priority="1965" operator="lessThan">
      <formula>$C$4</formula>
    </cfRule>
  </conditionalFormatting>
  <conditionalFormatting sqref="BQ16">
    <cfRule type="cellIs" dxfId="3616" priority="1966" operator="lessThan">
      <formula>$C$4</formula>
    </cfRule>
  </conditionalFormatting>
  <conditionalFormatting sqref="BQ17">
    <cfRule type="cellIs" dxfId="3615" priority="1967" operator="lessThan">
      <formula>$C$4</formula>
    </cfRule>
  </conditionalFormatting>
  <conditionalFormatting sqref="BQ18">
    <cfRule type="cellIs" dxfId="3614" priority="1968" operator="lessThan">
      <formula>$C$4</formula>
    </cfRule>
  </conditionalFormatting>
  <conditionalFormatting sqref="BQ19">
    <cfRule type="cellIs" dxfId="3613" priority="1969" operator="lessThan">
      <formula>$C$4</formula>
    </cfRule>
  </conditionalFormatting>
  <conditionalFormatting sqref="BQ20">
    <cfRule type="cellIs" dxfId="3612" priority="1970" operator="lessThan">
      <formula>$C$4</formula>
    </cfRule>
  </conditionalFormatting>
  <conditionalFormatting sqref="BQ21">
    <cfRule type="cellIs" dxfId="3611" priority="1971" operator="lessThan">
      <formula>$C$4</formula>
    </cfRule>
  </conditionalFormatting>
  <conditionalFormatting sqref="BQ22">
    <cfRule type="cellIs" dxfId="3610" priority="1972" operator="lessThan">
      <formula>$C$4</formula>
    </cfRule>
  </conditionalFormatting>
  <conditionalFormatting sqref="BQ23">
    <cfRule type="cellIs" dxfId="3609" priority="1973" operator="lessThan">
      <formula>$C$4</formula>
    </cfRule>
  </conditionalFormatting>
  <conditionalFormatting sqref="BQ24">
    <cfRule type="cellIs" dxfId="3608" priority="1974" operator="lessThan">
      <formula>$C$4</formula>
    </cfRule>
  </conditionalFormatting>
  <conditionalFormatting sqref="BQ25">
    <cfRule type="cellIs" dxfId="3607" priority="1975" operator="lessThan">
      <formula>$C$4</formula>
    </cfRule>
  </conditionalFormatting>
  <conditionalFormatting sqref="BQ26">
    <cfRule type="cellIs" dxfId="3606" priority="1976" operator="lessThan">
      <formula>$C$4</formula>
    </cfRule>
  </conditionalFormatting>
  <conditionalFormatting sqref="BQ27">
    <cfRule type="cellIs" dxfId="3605" priority="1977" operator="lessThan">
      <formula>$C$4</formula>
    </cfRule>
  </conditionalFormatting>
  <conditionalFormatting sqref="BQ28">
    <cfRule type="cellIs" dxfId="3604" priority="1978" operator="lessThan">
      <formula>$C$4</formula>
    </cfRule>
  </conditionalFormatting>
  <conditionalFormatting sqref="BQ29">
    <cfRule type="cellIs" dxfId="3603" priority="1979" operator="lessThan">
      <formula>$C$4</formula>
    </cfRule>
  </conditionalFormatting>
  <conditionalFormatting sqref="BQ30">
    <cfRule type="cellIs" dxfId="3602" priority="1980" operator="lessThan">
      <formula>$C$4</formula>
    </cfRule>
  </conditionalFormatting>
  <conditionalFormatting sqref="BQ31">
    <cfRule type="cellIs" dxfId="3601" priority="1981" operator="lessThan">
      <formula>$C$4</formula>
    </cfRule>
  </conditionalFormatting>
  <conditionalFormatting sqref="BQ32">
    <cfRule type="cellIs" dxfId="3600" priority="1982" operator="lessThan">
      <formula>$C$4</formula>
    </cfRule>
  </conditionalFormatting>
  <conditionalFormatting sqref="BQ33">
    <cfRule type="cellIs" dxfId="3599" priority="1983" operator="lessThan">
      <formula>$C$4</formula>
    </cfRule>
  </conditionalFormatting>
  <conditionalFormatting sqref="BQ34">
    <cfRule type="cellIs" dxfId="3598" priority="1984" operator="lessThan">
      <formula>$C$4</formula>
    </cfRule>
  </conditionalFormatting>
  <conditionalFormatting sqref="BQ35">
    <cfRule type="cellIs" dxfId="3597" priority="1985" operator="lessThan">
      <formula>$C$4</formula>
    </cfRule>
  </conditionalFormatting>
  <conditionalFormatting sqref="BQ36">
    <cfRule type="cellIs" dxfId="3596" priority="1986" operator="lessThan">
      <formula>$C$4</formula>
    </cfRule>
  </conditionalFormatting>
  <conditionalFormatting sqref="BQ37">
    <cfRule type="cellIs" dxfId="3595" priority="1987" operator="lessThan">
      <formula>$C$4</formula>
    </cfRule>
  </conditionalFormatting>
  <conditionalFormatting sqref="BQ38">
    <cfRule type="cellIs" dxfId="3594" priority="1988" operator="lessThan">
      <formula>$C$4</formula>
    </cfRule>
  </conditionalFormatting>
  <conditionalFormatting sqref="BQ39">
    <cfRule type="cellIs" dxfId="3593" priority="1989" operator="lessThan">
      <formula>$C$4</formula>
    </cfRule>
  </conditionalFormatting>
  <conditionalFormatting sqref="BQ40">
    <cfRule type="cellIs" dxfId="3592" priority="1990" operator="lessThan">
      <formula>$C$4</formula>
    </cfRule>
  </conditionalFormatting>
  <conditionalFormatting sqref="BQ41">
    <cfRule type="cellIs" dxfId="3591" priority="1991" operator="lessThan">
      <formula>$C$4</formula>
    </cfRule>
  </conditionalFormatting>
  <conditionalFormatting sqref="BQ42">
    <cfRule type="cellIs" dxfId="3590" priority="1992" operator="lessThan">
      <formula>$C$4</formula>
    </cfRule>
  </conditionalFormatting>
  <conditionalFormatting sqref="BQ43">
    <cfRule type="cellIs" dxfId="3589" priority="1993" operator="lessThan">
      <formula>$C$4</formula>
    </cfRule>
  </conditionalFormatting>
  <conditionalFormatting sqref="BQ44">
    <cfRule type="cellIs" dxfId="3588" priority="1994" operator="lessThan">
      <formula>$C$4</formula>
    </cfRule>
  </conditionalFormatting>
  <conditionalFormatting sqref="BQ45">
    <cfRule type="cellIs" dxfId="3587" priority="1995" operator="lessThan">
      <formula>$C$4</formula>
    </cfRule>
  </conditionalFormatting>
  <conditionalFormatting sqref="BQ46">
    <cfRule type="cellIs" dxfId="3586" priority="1996" operator="lessThan">
      <formula>$C$4</formula>
    </cfRule>
  </conditionalFormatting>
  <conditionalFormatting sqref="BQ47">
    <cfRule type="cellIs" dxfId="3585" priority="1997" operator="lessThan">
      <formula>$C$4</formula>
    </cfRule>
  </conditionalFormatting>
  <conditionalFormatting sqref="BQ48">
    <cfRule type="cellIs" dxfId="3584" priority="1998" operator="lessThan">
      <formula>$C$4</formula>
    </cfRule>
  </conditionalFormatting>
  <conditionalFormatting sqref="BQ49">
    <cfRule type="cellIs" dxfId="3583" priority="1999" operator="lessThan">
      <formula>$C$4</formula>
    </cfRule>
  </conditionalFormatting>
  <conditionalFormatting sqref="BQ50">
    <cfRule type="cellIs" dxfId="3582" priority="2000" operator="lessThan">
      <formula>$C$4</formula>
    </cfRule>
  </conditionalFormatting>
  <conditionalFormatting sqref="BR11">
    <cfRule type="cellIs" dxfId="3581" priority="2001" operator="lessThan">
      <formula>$C$4</formula>
    </cfRule>
  </conditionalFormatting>
  <conditionalFormatting sqref="BR12">
    <cfRule type="cellIs" dxfId="3580" priority="2002" operator="lessThan">
      <formula>$C$4</formula>
    </cfRule>
  </conditionalFormatting>
  <conditionalFormatting sqref="BR13">
    <cfRule type="cellIs" dxfId="3579" priority="2003" operator="lessThan">
      <formula>$C$4</formula>
    </cfRule>
  </conditionalFormatting>
  <conditionalFormatting sqref="BR14">
    <cfRule type="cellIs" dxfId="3578" priority="2004" operator="lessThan">
      <formula>$C$4</formula>
    </cfRule>
  </conditionalFormatting>
  <conditionalFormatting sqref="BR15">
    <cfRule type="cellIs" dxfId="3577" priority="2005" operator="lessThan">
      <formula>$C$4</formula>
    </cfRule>
  </conditionalFormatting>
  <conditionalFormatting sqref="BR16">
    <cfRule type="cellIs" dxfId="3576" priority="2006" operator="lessThan">
      <formula>$C$4</formula>
    </cfRule>
  </conditionalFormatting>
  <conditionalFormatting sqref="BR17">
    <cfRule type="cellIs" dxfId="3575" priority="2007" operator="lessThan">
      <formula>$C$4</formula>
    </cfRule>
  </conditionalFormatting>
  <conditionalFormatting sqref="BR18">
    <cfRule type="cellIs" dxfId="3574" priority="2008" operator="lessThan">
      <formula>$C$4</formula>
    </cfRule>
  </conditionalFormatting>
  <conditionalFormatting sqref="BR19">
    <cfRule type="cellIs" dxfId="3573" priority="2009" operator="lessThan">
      <formula>$C$4</formula>
    </cfRule>
  </conditionalFormatting>
  <conditionalFormatting sqref="BR20">
    <cfRule type="cellIs" dxfId="3572" priority="2010" operator="lessThan">
      <formula>$C$4</formula>
    </cfRule>
  </conditionalFormatting>
  <conditionalFormatting sqref="BR21">
    <cfRule type="cellIs" dxfId="3571" priority="2011" operator="lessThan">
      <formula>$C$4</formula>
    </cfRule>
  </conditionalFormatting>
  <conditionalFormatting sqref="BR22">
    <cfRule type="cellIs" dxfId="3570" priority="2012" operator="lessThan">
      <formula>$C$4</formula>
    </cfRule>
  </conditionalFormatting>
  <conditionalFormatting sqref="BR23">
    <cfRule type="cellIs" dxfId="3569" priority="2013" operator="lessThan">
      <formula>$C$4</formula>
    </cfRule>
  </conditionalFormatting>
  <conditionalFormatting sqref="BR24">
    <cfRule type="cellIs" dxfId="3568" priority="2014" operator="lessThan">
      <formula>$C$4</formula>
    </cfRule>
  </conditionalFormatting>
  <conditionalFormatting sqref="BR25">
    <cfRule type="cellIs" dxfId="3567" priority="2015" operator="lessThan">
      <formula>$C$4</formula>
    </cfRule>
  </conditionalFormatting>
  <conditionalFormatting sqref="BR26">
    <cfRule type="cellIs" dxfId="3566" priority="2016" operator="lessThan">
      <formula>$C$4</formula>
    </cfRule>
  </conditionalFormatting>
  <conditionalFormatting sqref="BR27">
    <cfRule type="cellIs" dxfId="3565" priority="2017" operator="lessThan">
      <formula>$C$4</formula>
    </cfRule>
  </conditionalFormatting>
  <conditionalFormatting sqref="BR28">
    <cfRule type="cellIs" dxfId="3564" priority="2018" operator="lessThan">
      <formula>$C$4</formula>
    </cfRule>
  </conditionalFormatting>
  <conditionalFormatting sqref="BR29">
    <cfRule type="cellIs" dxfId="3563" priority="2019" operator="lessThan">
      <formula>$C$4</formula>
    </cfRule>
  </conditionalFormatting>
  <conditionalFormatting sqref="BR30">
    <cfRule type="cellIs" dxfId="3562" priority="2020" operator="lessThan">
      <formula>$C$4</formula>
    </cfRule>
  </conditionalFormatting>
  <conditionalFormatting sqref="BR31">
    <cfRule type="cellIs" dxfId="3561" priority="2021" operator="lessThan">
      <formula>$C$4</formula>
    </cfRule>
  </conditionalFormatting>
  <conditionalFormatting sqref="BR32">
    <cfRule type="cellIs" dxfId="3560" priority="2022" operator="lessThan">
      <formula>$C$4</formula>
    </cfRule>
  </conditionalFormatting>
  <conditionalFormatting sqref="BR33">
    <cfRule type="cellIs" dxfId="3559" priority="2023" operator="lessThan">
      <formula>$C$4</formula>
    </cfRule>
  </conditionalFormatting>
  <conditionalFormatting sqref="BR34">
    <cfRule type="cellIs" dxfId="3558" priority="2024" operator="lessThan">
      <formula>$C$4</formula>
    </cfRule>
  </conditionalFormatting>
  <conditionalFormatting sqref="BR35">
    <cfRule type="cellIs" dxfId="3557" priority="2025" operator="lessThan">
      <formula>$C$4</formula>
    </cfRule>
  </conditionalFormatting>
  <conditionalFormatting sqref="BR36">
    <cfRule type="cellIs" dxfId="3556" priority="2026" operator="lessThan">
      <formula>$C$4</formula>
    </cfRule>
  </conditionalFormatting>
  <conditionalFormatting sqref="BR37">
    <cfRule type="cellIs" dxfId="3555" priority="2027" operator="lessThan">
      <formula>$C$4</formula>
    </cfRule>
  </conditionalFormatting>
  <conditionalFormatting sqref="BR38">
    <cfRule type="cellIs" dxfId="3554" priority="2028" operator="lessThan">
      <formula>$C$4</formula>
    </cfRule>
  </conditionalFormatting>
  <conditionalFormatting sqref="BR39">
    <cfRule type="cellIs" dxfId="3553" priority="2029" operator="lessThan">
      <formula>$C$4</formula>
    </cfRule>
  </conditionalFormatting>
  <conditionalFormatting sqref="BR40">
    <cfRule type="cellIs" dxfId="3552" priority="2030" operator="lessThan">
      <formula>$C$4</formula>
    </cfRule>
  </conditionalFormatting>
  <conditionalFormatting sqref="BR41">
    <cfRule type="cellIs" dxfId="3551" priority="2031" operator="lessThan">
      <formula>$C$4</formula>
    </cfRule>
  </conditionalFormatting>
  <conditionalFormatting sqref="BR42">
    <cfRule type="cellIs" dxfId="3550" priority="2032" operator="lessThan">
      <formula>$C$4</formula>
    </cfRule>
  </conditionalFormatting>
  <conditionalFormatting sqref="BR43">
    <cfRule type="cellIs" dxfId="3549" priority="2033" operator="lessThan">
      <formula>$C$4</formula>
    </cfRule>
  </conditionalFormatting>
  <conditionalFormatting sqref="BR44">
    <cfRule type="cellIs" dxfId="3548" priority="2034" operator="lessThan">
      <formula>$C$4</formula>
    </cfRule>
  </conditionalFormatting>
  <conditionalFormatting sqref="BR45">
    <cfRule type="cellIs" dxfId="3547" priority="2035" operator="lessThan">
      <formula>$C$4</formula>
    </cfRule>
  </conditionalFormatting>
  <conditionalFormatting sqref="BR46">
    <cfRule type="cellIs" dxfId="3546" priority="2036" operator="lessThan">
      <formula>$C$4</formula>
    </cfRule>
  </conditionalFormatting>
  <conditionalFormatting sqref="BR47">
    <cfRule type="cellIs" dxfId="3545" priority="2037" operator="lessThan">
      <formula>$C$4</formula>
    </cfRule>
  </conditionalFormatting>
  <conditionalFormatting sqref="BR48">
    <cfRule type="cellIs" dxfId="3544" priority="2038" operator="lessThan">
      <formula>$C$4</formula>
    </cfRule>
  </conditionalFormatting>
  <conditionalFormatting sqref="BR49">
    <cfRule type="cellIs" dxfId="3543" priority="2039" operator="lessThan">
      <formula>$C$4</formula>
    </cfRule>
  </conditionalFormatting>
  <conditionalFormatting sqref="BR50">
    <cfRule type="cellIs" dxfId="3542" priority="2040" operator="lessThan">
      <formula>$C$4</formula>
    </cfRule>
  </conditionalFormatting>
  <conditionalFormatting sqref="BS11">
    <cfRule type="cellIs" dxfId="3541" priority="2041" operator="lessThan">
      <formula>$C$4</formula>
    </cfRule>
  </conditionalFormatting>
  <conditionalFormatting sqref="BS12">
    <cfRule type="cellIs" dxfId="3540" priority="2042" operator="lessThan">
      <formula>$C$4</formula>
    </cfRule>
  </conditionalFormatting>
  <conditionalFormatting sqref="BS13">
    <cfRule type="cellIs" dxfId="3539" priority="2043" operator="lessThan">
      <formula>$C$4</formula>
    </cfRule>
  </conditionalFormatting>
  <conditionalFormatting sqref="BS14">
    <cfRule type="cellIs" dxfId="3538" priority="2044" operator="lessThan">
      <formula>$C$4</formula>
    </cfRule>
  </conditionalFormatting>
  <conditionalFormatting sqref="BS15">
    <cfRule type="cellIs" dxfId="3537" priority="2045" operator="lessThan">
      <formula>$C$4</formula>
    </cfRule>
  </conditionalFormatting>
  <conditionalFormatting sqref="BS16">
    <cfRule type="cellIs" dxfId="3536" priority="2046" operator="lessThan">
      <formula>$C$4</formula>
    </cfRule>
  </conditionalFormatting>
  <conditionalFormatting sqref="BS17">
    <cfRule type="cellIs" dxfId="3535" priority="2047" operator="lessThan">
      <formula>$C$4</formula>
    </cfRule>
  </conditionalFormatting>
  <conditionalFormatting sqref="BS18">
    <cfRule type="cellIs" dxfId="3534" priority="2048" operator="lessThan">
      <formula>$C$4</formula>
    </cfRule>
  </conditionalFormatting>
  <conditionalFormatting sqref="BS19">
    <cfRule type="cellIs" dxfId="3533" priority="2049" operator="lessThan">
      <formula>$C$4</formula>
    </cfRule>
  </conditionalFormatting>
  <conditionalFormatting sqref="BS20">
    <cfRule type="cellIs" dxfId="3532" priority="2050" operator="lessThan">
      <formula>$C$4</formula>
    </cfRule>
  </conditionalFormatting>
  <conditionalFormatting sqref="BS21">
    <cfRule type="cellIs" dxfId="3531" priority="2051" operator="lessThan">
      <formula>$C$4</formula>
    </cfRule>
  </conditionalFormatting>
  <conditionalFormatting sqref="BS22">
    <cfRule type="cellIs" dxfId="3530" priority="2052" operator="lessThan">
      <formula>$C$4</formula>
    </cfRule>
  </conditionalFormatting>
  <conditionalFormatting sqref="BS23">
    <cfRule type="cellIs" dxfId="3529" priority="2053" operator="lessThan">
      <formula>$C$4</formula>
    </cfRule>
  </conditionalFormatting>
  <conditionalFormatting sqref="BS24">
    <cfRule type="cellIs" dxfId="3528" priority="2054" operator="lessThan">
      <formula>$C$4</formula>
    </cfRule>
  </conditionalFormatting>
  <conditionalFormatting sqref="BS25">
    <cfRule type="cellIs" dxfId="3527" priority="2055" operator="lessThan">
      <formula>$C$4</formula>
    </cfRule>
  </conditionalFormatting>
  <conditionalFormatting sqref="BS26">
    <cfRule type="cellIs" dxfId="3526" priority="2056" operator="lessThan">
      <formula>$C$4</formula>
    </cfRule>
  </conditionalFormatting>
  <conditionalFormatting sqref="BS27">
    <cfRule type="cellIs" dxfId="3525" priority="2057" operator="lessThan">
      <formula>$C$4</formula>
    </cfRule>
  </conditionalFormatting>
  <conditionalFormatting sqref="BS28">
    <cfRule type="cellIs" dxfId="3524" priority="2058" operator="lessThan">
      <formula>$C$4</formula>
    </cfRule>
  </conditionalFormatting>
  <conditionalFormatting sqref="BS29">
    <cfRule type="cellIs" dxfId="3523" priority="2059" operator="lessThan">
      <formula>$C$4</formula>
    </cfRule>
  </conditionalFormatting>
  <conditionalFormatting sqref="BS30">
    <cfRule type="cellIs" dxfId="3522" priority="2060" operator="lessThan">
      <formula>$C$4</formula>
    </cfRule>
  </conditionalFormatting>
  <conditionalFormatting sqref="BS31">
    <cfRule type="cellIs" dxfId="3521" priority="2061" operator="lessThan">
      <formula>$C$4</formula>
    </cfRule>
  </conditionalFormatting>
  <conditionalFormatting sqref="BS32">
    <cfRule type="cellIs" dxfId="3520" priority="2062" operator="lessThan">
      <formula>$C$4</formula>
    </cfRule>
  </conditionalFormatting>
  <conditionalFormatting sqref="BS33">
    <cfRule type="cellIs" dxfId="3519" priority="2063" operator="lessThan">
      <formula>$C$4</formula>
    </cfRule>
  </conditionalFormatting>
  <conditionalFormatting sqref="BS34">
    <cfRule type="cellIs" dxfId="3518" priority="2064" operator="lessThan">
      <formula>$C$4</formula>
    </cfRule>
  </conditionalFormatting>
  <conditionalFormatting sqref="BS35">
    <cfRule type="cellIs" dxfId="3517" priority="2065" operator="lessThan">
      <formula>$C$4</formula>
    </cfRule>
  </conditionalFormatting>
  <conditionalFormatting sqref="BS36">
    <cfRule type="cellIs" dxfId="3516" priority="2066" operator="lessThan">
      <formula>$C$4</formula>
    </cfRule>
  </conditionalFormatting>
  <conditionalFormatting sqref="BS37">
    <cfRule type="cellIs" dxfId="3515" priority="2067" operator="lessThan">
      <formula>$C$4</formula>
    </cfRule>
  </conditionalFormatting>
  <conditionalFormatting sqref="BS38">
    <cfRule type="cellIs" dxfId="3514" priority="2068" operator="lessThan">
      <formula>$C$4</formula>
    </cfRule>
  </conditionalFormatting>
  <conditionalFormatting sqref="BS39">
    <cfRule type="cellIs" dxfId="3513" priority="2069" operator="lessThan">
      <formula>$C$4</formula>
    </cfRule>
  </conditionalFormatting>
  <conditionalFormatting sqref="BS40">
    <cfRule type="cellIs" dxfId="3512" priority="2070" operator="lessThan">
      <formula>$C$4</formula>
    </cfRule>
  </conditionalFormatting>
  <conditionalFormatting sqref="BS41">
    <cfRule type="cellIs" dxfId="3511" priority="2071" operator="lessThan">
      <formula>$C$4</formula>
    </cfRule>
  </conditionalFormatting>
  <conditionalFormatting sqref="BS42">
    <cfRule type="cellIs" dxfId="3510" priority="2072" operator="lessThan">
      <formula>$C$4</formula>
    </cfRule>
  </conditionalFormatting>
  <conditionalFormatting sqref="BS43">
    <cfRule type="cellIs" dxfId="3509" priority="2073" operator="lessThan">
      <formula>$C$4</formula>
    </cfRule>
  </conditionalFormatting>
  <conditionalFormatting sqref="BS44">
    <cfRule type="cellIs" dxfId="3508" priority="2074" operator="lessThan">
      <formula>$C$4</formula>
    </cfRule>
  </conditionalFormatting>
  <conditionalFormatting sqref="BS45">
    <cfRule type="cellIs" dxfId="3507" priority="2075" operator="lessThan">
      <formula>$C$4</formula>
    </cfRule>
  </conditionalFormatting>
  <conditionalFormatting sqref="BS46">
    <cfRule type="cellIs" dxfId="3506" priority="2076" operator="lessThan">
      <formula>$C$4</formula>
    </cfRule>
  </conditionalFormatting>
  <conditionalFormatting sqref="BS47">
    <cfRule type="cellIs" dxfId="3505" priority="2077" operator="lessThan">
      <formula>$C$4</formula>
    </cfRule>
  </conditionalFormatting>
  <conditionalFormatting sqref="BS48">
    <cfRule type="cellIs" dxfId="3504" priority="2078" operator="lessThan">
      <formula>$C$4</formula>
    </cfRule>
  </conditionalFormatting>
  <conditionalFormatting sqref="BS49">
    <cfRule type="cellIs" dxfId="3503" priority="2079" operator="lessThan">
      <formula>$C$4</formula>
    </cfRule>
  </conditionalFormatting>
  <conditionalFormatting sqref="BS50">
    <cfRule type="cellIs" dxfId="3502" priority="2080" operator="lessThan">
      <formula>$C$4</formula>
    </cfRule>
  </conditionalFormatting>
  <conditionalFormatting sqref="BT11">
    <cfRule type="cellIs" dxfId="3501" priority="2081" operator="lessThan">
      <formula>$C$4</formula>
    </cfRule>
  </conditionalFormatting>
  <conditionalFormatting sqref="BT12">
    <cfRule type="cellIs" dxfId="3500" priority="2082" operator="lessThan">
      <formula>$C$4</formula>
    </cfRule>
  </conditionalFormatting>
  <conditionalFormatting sqref="BT13">
    <cfRule type="cellIs" dxfId="3499" priority="2083" operator="lessThan">
      <formula>$C$4</formula>
    </cfRule>
  </conditionalFormatting>
  <conditionalFormatting sqref="BT14">
    <cfRule type="cellIs" dxfId="3498" priority="2084" operator="lessThan">
      <formula>$C$4</formula>
    </cfRule>
  </conditionalFormatting>
  <conditionalFormatting sqref="BT15">
    <cfRule type="cellIs" dxfId="3497" priority="2085" operator="lessThan">
      <formula>$C$4</formula>
    </cfRule>
  </conditionalFormatting>
  <conditionalFormatting sqref="BT16">
    <cfRule type="cellIs" dxfId="3496" priority="2086" operator="lessThan">
      <formula>$C$4</formula>
    </cfRule>
  </conditionalFormatting>
  <conditionalFormatting sqref="BT17">
    <cfRule type="cellIs" dxfId="3495" priority="2087" operator="lessThan">
      <formula>$C$4</formula>
    </cfRule>
  </conditionalFormatting>
  <conditionalFormatting sqref="BT18">
    <cfRule type="cellIs" dxfId="3494" priority="2088" operator="lessThan">
      <formula>$C$4</formula>
    </cfRule>
  </conditionalFormatting>
  <conditionalFormatting sqref="BT19">
    <cfRule type="cellIs" dxfId="3493" priority="2089" operator="lessThan">
      <formula>$C$4</formula>
    </cfRule>
  </conditionalFormatting>
  <conditionalFormatting sqref="BT20">
    <cfRule type="cellIs" dxfId="3492" priority="2090" operator="lessThan">
      <formula>$C$4</formula>
    </cfRule>
  </conditionalFormatting>
  <conditionalFormatting sqref="BT21">
    <cfRule type="cellIs" dxfId="3491" priority="2091" operator="lessThan">
      <formula>$C$4</formula>
    </cfRule>
  </conditionalFormatting>
  <conditionalFormatting sqref="BT22">
    <cfRule type="cellIs" dxfId="3490" priority="2092" operator="lessThan">
      <formula>$C$4</formula>
    </cfRule>
  </conditionalFormatting>
  <conditionalFormatting sqref="BT23">
    <cfRule type="cellIs" dxfId="3489" priority="2093" operator="lessThan">
      <formula>$C$4</formula>
    </cfRule>
  </conditionalFormatting>
  <conditionalFormatting sqref="BT24">
    <cfRule type="cellIs" dxfId="3488" priority="2094" operator="lessThan">
      <formula>$C$4</formula>
    </cfRule>
  </conditionalFormatting>
  <conditionalFormatting sqref="BT25">
    <cfRule type="cellIs" dxfId="3487" priority="2095" operator="lessThan">
      <formula>$C$4</formula>
    </cfRule>
  </conditionalFormatting>
  <conditionalFormatting sqref="BT26">
    <cfRule type="cellIs" dxfId="3486" priority="2096" operator="lessThan">
      <formula>$C$4</formula>
    </cfRule>
  </conditionalFormatting>
  <conditionalFormatting sqref="BT27">
    <cfRule type="cellIs" dxfId="3485" priority="2097" operator="lessThan">
      <formula>$C$4</formula>
    </cfRule>
  </conditionalFormatting>
  <conditionalFormatting sqref="BT28">
    <cfRule type="cellIs" dxfId="3484" priority="2098" operator="lessThan">
      <formula>$C$4</formula>
    </cfRule>
  </conditionalFormatting>
  <conditionalFormatting sqref="BT29">
    <cfRule type="cellIs" dxfId="3483" priority="2099" operator="lessThan">
      <formula>$C$4</formula>
    </cfRule>
  </conditionalFormatting>
  <conditionalFormatting sqref="BT30">
    <cfRule type="cellIs" dxfId="3482" priority="2100" operator="lessThan">
      <formula>$C$4</formula>
    </cfRule>
  </conditionalFormatting>
  <conditionalFormatting sqref="BT31">
    <cfRule type="cellIs" dxfId="3481" priority="2101" operator="lessThan">
      <formula>$C$4</formula>
    </cfRule>
  </conditionalFormatting>
  <conditionalFormatting sqref="BT32">
    <cfRule type="cellIs" dxfId="3480" priority="2102" operator="lessThan">
      <formula>$C$4</formula>
    </cfRule>
  </conditionalFormatting>
  <conditionalFormatting sqref="BT33">
    <cfRule type="cellIs" dxfId="3479" priority="2103" operator="lessThan">
      <formula>$C$4</formula>
    </cfRule>
  </conditionalFormatting>
  <conditionalFormatting sqref="BT34">
    <cfRule type="cellIs" dxfId="3478" priority="2104" operator="lessThan">
      <formula>$C$4</formula>
    </cfRule>
  </conditionalFormatting>
  <conditionalFormatting sqref="BT35">
    <cfRule type="cellIs" dxfId="3477" priority="2105" operator="lessThan">
      <formula>$C$4</formula>
    </cfRule>
  </conditionalFormatting>
  <conditionalFormatting sqref="BT36">
    <cfRule type="cellIs" dxfId="3476" priority="2106" operator="lessThan">
      <formula>$C$4</formula>
    </cfRule>
  </conditionalFormatting>
  <conditionalFormatting sqref="BT37">
    <cfRule type="cellIs" dxfId="3475" priority="2107" operator="lessThan">
      <formula>$C$4</formula>
    </cfRule>
  </conditionalFormatting>
  <conditionalFormatting sqref="BT38">
    <cfRule type="cellIs" dxfId="3474" priority="2108" operator="lessThan">
      <formula>$C$4</formula>
    </cfRule>
  </conditionalFormatting>
  <conditionalFormatting sqref="BT39">
    <cfRule type="cellIs" dxfId="3473" priority="2109" operator="lessThan">
      <formula>$C$4</formula>
    </cfRule>
  </conditionalFormatting>
  <conditionalFormatting sqref="BT40">
    <cfRule type="cellIs" dxfId="3472" priority="2110" operator="lessThan">
      <formula>$C$4</formula>
    </cfRule>
  </conditionalFormatting>
  <conditionalFormatting sqref="BT41">
    <cfRule type="cellIs" dxfId="3471" priority="2111" operator="lessThan">
      <formula>$C$4</formula>
    </cfRule>
  </conditionalFormatting>
  <conditionalFormatting sqref="BT42">
    <cfRule type="cellIs" dxfId="3470" priority="2112" operator="lessThan">
      <formula>$C$4</formula>
    </cfRule>
  </conditionalFormatting>
  <conditionalFormatting sqref="BT43">
    <cfRule type="cellIs" dxfId="3469" priority="2113" operator="lessThan">
      <formula>$C$4</formula>
    </cfRule>
  </conditionalFormatting>
  <conditionalFormatting sqref="BT44">
    <cfRule type="cellIs" dxfId="3468" priority="2114" operator="lessThan">
      <formula>$C$4</formula>
    </cfRule>
  </conditionalFormatting>
  <conditionalFormatting sqref="BT45">
    <cfRule type="cellIs" dxfId="3467" priority="2115" operator="lessThan">
      <formula>$C$4</formula>
    </cfRule>
  </conditionalFormatting>
  <conditionalFormatting sqref="BT46">
    <cfRule type="cellIs" dxfId="3466" priority="2116" operator="lessThan">
      <formula>$C$4</formula>
    </cfRule>
  </conditionalFormatting>
  <conditionalFormatting sqref="BT47">
    <cfRule type="cellIs" dxfId="3465" priority="2117" operator="lessThan">
      <formula>$C$4</formula>
    </cfRule>
  </conditionalFormatting>
  <conditionalFormatting sqref="BT48">
    <cfRule type="cellIs" dxfId="3464" priority="2118" operator="lessThan">
      <formula>$C$4</formula>
    </cfRule>
  </conditionalFormatting>
  <conditionalFormatting sqref="BT49">
    <cfRule type="cellIs" dxfId="3463" priority="2119" operator="lessThan">
      <formula>$C$4</formula>
    </cfRule>
  </conditionalFormatting>
  <conditionalFormatting sqref="BT50">
    <cfRule type="cellIs" dxfId="3462" priority="2120" operator="lessThan">
      <formula>$C$4</formula>
    </cfRule>
  </conditionalFormatting>
  <conditionalFormatting sqref="BU11">
    <cfRule type="cellIs" dxfId="3461" priority="2121" operator="lessThan">
      <formula>$C$4</formula>
    </cfRule>
  </conditionalFormatting>
  <conditionalFormatting sqref="BU12">
    <cfRule type="cellIs" dxfId="3460" priority="2122" operator="lessThan">
      <formula>$C$4</formula>
    </cfRule>
  </conditionalFormatting>
  <conditionalFormatting sqref="BU13">
    <cfRule type="cellIs" dxfId="3459" priority="2123" operator="lessThan">
      <formula>$C$4</formula>
    </cfRule>
  </conditionalFormatting>
  <conditionalFormatting sqref="BU14">
    <cfRule type="cellIs" dxfId="3458" priority="2124" operator="lessThan">
      <formula>$C$4</formula>
    </cfRule>
  </conditionalFormatting>
  <conditionalFormatting sqref="BU15">
    <cfRule type="cellIs" dxfId="3457" priority="2125" operator="lessThan">
      <formula>$C$4</formula>
    </cfRule>
  </conditionalFormatting>
  <conditionalFormatting sqref="BU16">
    <cfRule type="cellIs" dxfId="3456" priority="2126" operator="lessThan">
      <formula>$C$4</formula>
    </cfRule>
  </conditionalFormatting>
  <conditionalFormatting sqref="BU17">
    <cfRule type="cellIs" dxfId="3455" priority="2127" operator="lessThan">
      <formula>$C$4</formula>
    </cfRule>
  </conditionalFormatting>
  <conditionalFormatting sqref="BU18">
    <cfRule type="cellIs" dxfId="3454" priority="2128" operator="lessThan">
      <formula>$C$4</formula>
    </cfRule>
  </conditionalFormatting>
  <conditionalFormatting sqref="BU19">
    <cfRule type="cellIs" dxfId="3453" priority="2129" operator="lessThan">
      <formula>$C$4</formula>
    </cfRule>
  </conditionalFormatting>
  <conditionalFormatting sqref="BU20">
    <cfRule type="cellIs" dxfId="3452" priority="2130" operator="lessThan">
      <formula>$C$4</formula>
    </cfRule>
  </conditionalFormatting>
  <conditionalFormatting sqref="BU21">
    <cfRule type="cellIs" dxfId="3451" priority="2131" operator="lessThan">
      <formula>$C$4</formula>
    </cfRule>
  </conditionalFormatting>
  <conditionalFormatting sqref="BU22">
    <cfRule type="cellIs" dxfId="3450" priority="2132" operator="lessThan">
      <formula>$C$4</formula>
    </cfRule>
  </conditionalFormatting>
  <conditionalFormatting sqref="BU23">
    <cfRule type="cellIs" dxfId="3449" priority="2133" operator="lessThan">
      <formula>$C$4</formula>
    </cfRule>
  </conditionalFormatting>
  <conditionalFormatting sqref="BU24">
    <cfRule type="cellIs" dxfId="3448" priority="2134" operator="lessThan">
      <formula>$C$4</formula>
    </cfRule>
  </conditionalFormatting>
  <conditionalFormatting sqref="BU25">
    <cfRule type="cellIs" dxfId="3447" priority="2135" operator="lessThan">
      <formula>$C$4</formula>
    </cfRule>
  </conditionalFormatting>
  <conditionalFormatting sqref="BU26">
    <cfRule type="cellIs" dxfId="3446" priority="2136" operator="lessThan">
      <formula>$C$4</formula>
    </cfRule>
  </conditionalFormatting>
  <conditionalFormatting sqref="BU27">
    <cfRule type="cellIs" dxfId="3445" priority="2137" operator="lessThan">
      <formula>$C$4</formula>
    </cfRule>
  </conditionalFormatting>
  <conditionalFormatting sqref="BU28">
    <cfRule type="cellIs" dxfId="3444" priority="2138" operator="lessThan">
      <formula>$C$4</formula>
    </cfRule>
  </conditionalFormatting>
  <conditionalFormatting sqref="BU29">
    <cfRule type="cellIs" dxfId="3443" priority="2139" operator="lessThan">
      <formula>$C$4</formula>
    </cfRule>
  </conditionalFormatting>
  <conditionalFormatting sqref="BU30">
    <cfRule type="cellIs" dxfId="3442" priority="2140" operator="lessThan">
      <formula>$C$4</formula>
    </cfRule>
  </conditionalFormatting>
  <conditionalFormatting sqref="BU31">
    <cfRule type="cellIs" dxfId="3441" priority="2141" operator="lessThan">
      <formula>$C$4</formula>
    </cfRule>
  </conditionalFormatting>
  <conditionalFormatting sqref="BU32">
    <cfRule type="cellIs" dxfId="3440" priority="2142" operator="lessThan">
      <formula>$C$4</formula>
    </cfRule>
  </conditionalFormatting>
  <conditionalFormatting sqref="BU33">
    <cfRule type="cellIs" dxfId="3439" priority="2143" operator="lessThan">
      <formula>$C$4</formula>
    </cfRule>
  </conditionalFormatting>
  <conditionalFormatting sqref="BU34">
    <cfRule type="cellIs" dxfId="3438" priority="2144" operator="lessThan">
      <formula>$C$4</formula>
    </cfRule>
  </conditionalFormatting>
  <conditionalFormatting sqref="BU35">
    <cfRule type="cellIs" dxfId="3437" priority="2145" operator="lessThan">
      <formula>$C$4</formula>
    </cfRule>
  </conditionalFormatting>
  <conditionalFormatting sqref="BU36">
    <cfRule type="cellIs" dxfId="3436" priority="2146" operator="lessThan">
      <formula>$C$4</formula>
    </cfRule>
  </conditionalFormatting>
  <conditionalFormatting sqref="BU37">
    <cfRule type="cellIs" dxfId="3435" priority="2147" operator="lessThan">
      <formula>$C$4</formula>
    </cfRule>
  </conditionalFormatting>
  <conditionalFormatting sqref="BU38">
    <cfRule type="cellIs" dxfId="3434" priority="2148" operator="lessThan">
      <formula>$C$4</formula>
    </cfRule>
  </conditionalFormatting>
  <conditionalFormatting sqref="BU39">
    <cfRule type="cellIs" dxfId="3433" priority="2149" operator="lessThan">
      <formula>$C$4</formula>
    </cfRule>
  </conditionalFormatting>
  <conditionalFormatting sqref="BU40">
    <cfRule type="cellIs" dxfId="3432" priority="2150" operator="lessThan">
      <formula>$C$4</formula>
    </cfRule>
  </conditionalFormatting>
  <conditionalFormatting sqref="BU41">
    <cfRule type="cellIs" dxfId="3431" priority="2151" operator="lessThan">
      <formula>$C$4</formula>
    </cfRule>
  </conditionalFormatting>
  <conditionalFormatting sqref="BU42">
    <cfRule type="cellIs" dxfId="3430" priority="2152" operator="lessThan">
      <formula>$C$4</formula>
    </cfRule>
  </conditionalFormatting>
  <conditionalFormatting sqref="BU43">
    <cfRule type="cellIs" dxfId="3429" priority="2153" operator="lessThan">
      <formula>$C$4</formula>
    </cfRule>
  </conditionalFormatting>
  <conditionalFormatting sqref="BU44">
    <cfRule type="cellIs" dxfId="3428" priority="2154" operator="lessThan">
      <formula>$C$4</formula>
    </cfRule>
  </conditionalFormatting>
  <conditionalFormatting sqref="BU45">
    <cfRule type="cellIs" dxfId="3427" priority="2155" operator="lessThan">
      <formula>$C$4</formula>
    </cfRule>
  </conditionalFormatting>
  <conditionalFormatting sqref="BU46">
    <cfRule type="cellIs" dxfId="3426" priority="2156" operator="lessThan">
      <formula>$C$4</formula>
    </cfRule>
  </conditionalFormatting>
  <conditionalFormatting sqref="BU47">
    <cfRule type="cellIs" dxfId="3425" priority="2157" operator="lessThan">
      <formula>$C$4</formula>
    </cfRule>
  </conditionalFormatting>
  <conditionalFormatting sqref="BU48">
    <cfRule type="cellIs" dxfId="3424" priority="2158" operator="lessThan">
      <formula>$C$4</formula>
    </cfRule>
  </conditionalFormatting>
  <conditionalFormatting sqref="BU49">
    <cfRule type="cellIs" dxfId="3423" priority="2159" operator="lessThan">
      <formula>$C$4</formula>
    </cfRule>
  </conditionalFormatting>
  <conditionalFormatting sqref="BU50">
    <cfRule type="cellIs" dxfId="3422" priority="2160" operator="lessThan">
      <formula>$C$4</formula>
    </cfRule>
  </conditionalFormatting>
  <conditionalFormatting sqref="BV11">
    <cfRule type="cellIs" dxfId="3421" priority="2161" operator="lessThan">
      <formula>$C$4</formula>
    </cfRule>
  </conditionalFormatting>
  <conditionalFormatting sqref="BV12">
    <cfRule type="cellIs" dxfId="3420" priority="2162" operator="lessThan">
      <formula>$C$4</formula>
    </cfRule>
  </conditionalFormatting>
  <conditionalFormatting sqref="BV13">
    <cfRule type="cellIs" dxfId="3419" priority="2163" operator="lessThan">
      <formula>$C$4</formula>
    </cfRule>
  </conditionalFormatting>
  <conditionalFormatting sqref="BV14">
    <cfRule type="cellIs" dxfId="3418" priority="2164" operator="lessThan">
      <formula>$C$4</formula>
    </cfRule>
  </conditionalFormatting>
  <conditionalFormatting sqref="BV15">
    <cfRule type="cellIs" dxfId="3417" priority="2165" operator="lessThan">
      <formula>$C$4</formula>
    </cfRule>
  </conditionalFormatting>
  <conditionalFormatting sqref="BV16">
    <cfRule type="cellIs" dxfId="3416" priority="2166" operator="lessThan">
      <formula>$C$4</formula>
    </cfRule>
  </conditionalFormatting>
  <conditionalFormatting sqref="BV17">
    <cfRule type="cellIs" dxfId="3415" priority="2167" operator="lessThan">
      <formula>$C$4</formula>
    </cfRule>
  </conditionalFormatting>
  <conditionalFormatting sqref="BV18">
    <cfRule type="cellIs" dxfId="3414" priority="2168" operator="lessThan">
      <formula>$C$4</formula>
    </cfRule>
  </conditionalFormatting>
  <conditionalFormatting sqref="BV19">
    <cfRule type="cellIs" dxfId="3413" priority="2169" operator="lessThan">
      <formula>$C$4</formula>
    </cfRule>
  </conditionalFormatting>
  <conditionalFormatting sqref="BV20">
    <cfRule type="cellIs" dxfId="3412" priority="2170" operator="lessThan">
      <formula>$C$4</formula>
    </cfRule>
  </conditionalFormatting>
  <conditionalFormatting sqref="BV21">
    <cfRule type="cellIs" dxfId="3411" priority="2171" operator="lessThan">
      <formula>$C$4</formula>
    </cfRule>
  </conditionalFormatting>
  <conditionalFormatting sqref="BV22">
    <cfRule type="cellIs" dxfId="3410" priority="2172" operator="lessThan">
      <formula>$C$4</formula>
    </cfRule>
  </conditionalFormatting>
  <conditionalFormatting sqref="BV23">
    <cfRule type="cellIs" dxfId="3409" priority="2173" operator="lessThan">
      <formula>$C$4</formula>
    </cfRule>
  </conditionalFormatting>
  <conditionalFormatting sqref="BV24">
    <cfRule type="cellIs" dxfId="3408" priority="2174" operator="lessThan">
      <formula>$C$4</formula>
    </cfRule>
  </conditionalFormatting>
  <conditionalFormatting sqref="BV25">
    <cfRule type="cellIs" dxfId="3407" priority="2175" operator="lessThan">
      <formula>$C$4</formula>
    </cfRule>
  </conditionalFormatting>
  <conditionalFormatting sqref="BV26">
    <cfRule type="cellIs" dxfId="3406" priority="2176" operator="lessThan">
      <formula>$C$4</formula>
    </cfRule>
  </conditionalFormatting>
  <conditionalFormatting sqref="BV27">
    <cfRule type="cellIs" dxfId="3405" priority="2177" operator="lessThan">
      <formula>$C$4</formula>
    </cfRule>
  </conditionalFormatting>
  <conditionalFormatting sqref="BV28">
    <cfRule type="cellIs" dxfId="3404" priority="2178" operator="lessThan">
      <formula>$C$4</formula>
    </cfRule>
  </conditionalFormatting>
  <conditionalFormatting sqref="BV29">
    <cfRule type="cellIs" dxfId="3403" priority="2179" operator="lessThan">
      <formula>$C$4</formula>
    </cfRule>
  </conditionalFormatting>
  <conditionalFormatting sqref="BV30">
    <cfRule type="cellIs" dxfId="3402" priority="2180" operator="lessThan">
      <formula>$C$4</formula>
    </cfRule>
  </conditionalFormatting>
  <conditionalFormatting sqref="BV31">
    <cfRule type="cellIs" dxfId="3401" priority="2181" operator="lessThan">
      <formula>$C$4</formula>
    </cfRule>
  </conditionalFormatting>
  <conditionalFormatting sqref="BV32">
    <cfRule type="cellIs" dxfId="3400" priority="2182" operator="lessThan">
      <formula>$C$4</formula>
    </cfRule>
  </conditionalFormatting>
  <conditionalFormatting sqref="BV33">
    <cfRule type="cellIs" dxfId="3399" priority="2183" operator="lessThan">
      <formula>$C$4</formula>
    </cfRule>
  </conditionalFormatting>
  <conditionalFormatting sqref="BV34">
    <cfRule type="cellIs" dxfId="3398" priority="2184" operator="lessThan">
      <formula>$C$4</formula>
    </cfRule>
  </conditionalFormatting>
  <conditionalFormatting sqref="BV35">
    <cfRule type="cellIs" dxfId="3397" priority="2185" operator="lessThan">
      <formula>$C$4</formula>
    </cfRule>
  </conditionalFormatting>
  <conditionalFormatting sqref="BV36">
    <cfRule type="cellIs" dxfId="3396" priority="2186" operator="lessThan">
      <formula>$C$4</formula>
    </cfRule>
  </conditionalFormatting>
  <conditionalFormatting sqref="BV37">
    <cfRule type="cellIs" dxfId="3395" priority="2187" operator="lessThan">
      <formula>$C$4</formula>
    </cfRule>
  </conditionalFormatting>
  <conditionalFormatting sqref="BV38">
    <cfRule type="cellIs" dxfId="3394" priority="2188" operator="lessThan">
      <formula>$C$4</formula>
    </cfRule>
  </conditionalFormatting>
  <conditionalFormatting sqref="BV39">
    <cfRule type="cellIs" dxfId="3393" priority="2189" operator="lessThan">
      <formula>$C$4</formula>
    </cfRule>
  </conditionalFormatting>
  <conditionalFormatting sqref="BV40">
    <cfRule type="cellIs" dxfId="3392" priority="2190" operator="lessThan">
      <formula>$C$4</formula>
    </cfRule>
  </conditionalFormatting>
  <conditionalFormatting sqref="BV41">
    <cfRule type="cellIs" dxfId="3391" priority="2191" operator="lessThan">
      <formula>$C$4</formula>
    </cfRule>
  </conditionalFormatting>
  <conditionalFormatting sqref="BV42">
    <cfRule type="cellIs" dxfId="3390" priority="2192" operator="lessThan">
      <formula>$C$4</formula>
    </cfRule>
  </conditionalFormatting>
  <conditionalFormatting sqref="BV43">
    <cfRule type="cellIs" dxfId="3389" priority="2193" operator="lessThan">
      <formula>$C$4</formula>
    </cfRule>
  </conditionalFormatting>
  <conditionalFormatting sqref="BV44">
    <cfRule type="cellIs" dxfId="3388" priority="2194" operator="lessThan">
      <formula>$C$4</formula>
    </cfRule>
  </conditionalFormatting>
  <conditionalFormatting sqref="BV45">
    <cfRule type="cellIs" dxfId="3387" priority="2195" operator="lessThan">
      <formula>$C$4</formula>
    </cfRule>
  </conditionalFormatting>
  <conditionalFormatting sqref="BV46">
    <cfRule type="cellIs" dxfId="3386" priority="2196" operator="lessThan">
      <formula>$C$4</formula>
    </cfRule>
  </conditionalFormatting>
  <conditionalFormatting sqref="BV47">
    <cfRule type="cellIs" dxfId="3385" priority="2197" operator="lessThan">
      <formula>$C$4</formula>
    </cfRule>
  </conditionalFormatting>
  <conditionalFormatting sqref="BV48">
    <cfRule type="cellIs" dxfId="3384" priority="2198" operator="lessThan">
      <formula>$C$4</formula>
    </cfRule>
  </conditionalFormatting>
  <conditionalFormatting sqref="BV49">
    <cfRule type="cellIs" dxfId="3383" priority="2199" operator="lessThan">
      <formula>$C$4</formula>
    </cfRule>
  </conditionalFormatting>
  <conditionalFormatting sqref="BV50">
    <cfRule type="cellIs" dxfId="3382" priority="2200" operator="lessThan">
      <formula>$C$4</formula>
    </cfRule>
  </conditionalFormatting>
  <conditionalFormatting sqref="BW11 BW14 BW17 BW20 BW23 BW26 BW29 BW32 BW35 BW38">
    <cfRule type="cellIs" dxfId="3381" priority="2201" operator="lessThan">
      <formula>$C$4</formula>
    </cfRule>
  </conditionalFormatting>
  <conditionalFormatting sqref="BW12 BW15 BW18 BW21 BW24 BW27 BW30 BW33 BW36 BW39">
    <cfRule type="cellIs" dxfId="3380" priority="2202" operator="lessThan">
      <formula>$C$4</formula>
    </cfRule>
  </conditionalFormatting>
  <conditionalFormatting sqref="BW13 BW16 BW19 BW22 BW25 BW28 BW31 BW34 BW37 BW40">
    <cfRule type="cellIs" dxfId="3379" priority="2203" operator="lessThan">
      <formula>$C$4</formula>
    </cfRule>
  </conditionalFormatting>
  <conditionalFormatting sqref="BW41">
    <cfRule type="cellIs" dxfId="3378" priority="2231" operator="lessThan">
      <formula>$C$4</formula>
    </cfRule>
  </conditionalFormatting>
  <conditionalFormatting sqref="BW42">
    <cfRule type="cellIs" dxfId="3377" priority="2232" operator="lessThan">
      <formula>$C$4</formula>
    </cfRule>
  </conditionalFormatting>
  <conditionalFormatting sqref="BW43">
    <cfRule type="cellIs" dxfId="3376" priority="2233" operator="lessThan">
      <formula>$C$4</formula>
    </cfRule>
  </conditionalFormatting>
  <conditionalFormatting sqref="BW44">
    <cfRule type="cellIs" dxfId="3375" priority="2234" operator="lessThan">
      <formula>$C$4</formula>
    </cfRule>
  </conditionalFormatting>
  <conditionalFormatting sqref="BW45">
    <cfRule type="cellIs" dxfId="3374" priority="2235" operator="lessThan">
      <formula>$C$4</formula>
    </cfRule>
  </conditionalFormatting>
  <conditionalFormatting sqref="BW46">
    <cfRule type="cellIs" dxfId="3373" priority="2236" operator="lessThan">
      <formula>$C$4</formula>
    </cfRule>
  </conditionalFormatting>
  <conditionalFormatting sqref="BW47">
    <cfRule type="cellIs" dxfId="3372" priority="2237" operator="lessThan">
      <formula>$C$4</formula>
    </cfRule>
  </conditionalFormatting>
  <conditionalFormatting sqref="BW48">
    <cfRule type="cellIs" dxfId="3371" priority="2238" operator="lessThan">
      <formula>$C$4</formula>
    </cfRule>
  </conditionalFormatting>
  <conditionalFormatting sqref="BW49">
    <cfRule type="cellIs" dxfId="3370" priority="2239" operator="lessThan">
      <formula>$C$4</formula>
    </cfRule>
  </conditionalFormatting>
  <conditionalFormatting sqref="BW50">
    <cfRule type="cellIs" dxfId="3369" priority="2240" operator="lessThan">
      <formula>$C$4</formula>
    </cfRule>
  </conditionalFormatting>
  <conditionalFormatting sqref="BX11">
    <cfRule type="cellIs" dxfId="3368" priority="2241" operator="lessThan">
      <formula>$C$4</formula>
    </cfRule>
  </conditionalFormatting>
  <conditionalFormatting sqref="BX12">
    <cfRule type="cellIs" dxfId="3367" priority="2242" operator="lessThan">
      <formula>$C$4</formula>
    </cfRule>
  </conditionalFormatting>
  <conditionalFormatting sqref="BX13">
    <cfRule type="cellIs" dxfId="3366" priority="2243" operator="lessThan">
      <formula>$C$4</formula>
    </cfRule>
  </conditionalFormatting>
  <conditionalFormatting sqref="BX14">
    <cfRule type="cellIs" dxfId="3365" priority="2244" operator="lessThan">
      <formula>$C$4</formula>
    </cfRule>
  </conditionalFormatting>
  <conditionalFormatting sqref="BX15">
    <cfRule type="cellIs" dxfId="3364" priority="2245" operator="lessThan">
      <formula>$C$4</formula>
    </cfRule>
  </conditionalFormatting>
  <conditionalFormatting sqref="BX16">
    <cfRule type="cellIs" dxfId="3363" priority="2246" operator="lessThan">
      <formula>$C$4</formula>
    </cfRule>
  </conditionalFormatting>
  <conditionalFormatting sqref="BX17">
    <cfRule type="cellIs" dxfId="3362" priority="2247" operator="lessThan">
      <formula>$C$4</formula>
    </cfRule>
  </conditionalFormatting>
  <conditionalFormatting sqref="BX18">
    <cfRule type="cellIs" dxfId="3361" priority="2248" operator="lessThan">
      <formula>$C$4</formula>
    </cfRule>
  </conditionalFormatting>
  <conditionalFormatting sqref="BX19">
    <cfRule type="cellIs" dxfId="3360" priority="2249" operator="lessThan">
      <formula>$C$4</formula>
    </cfRule>
  </conditionalFormatting>
  <conditionalFormatting sqref="BX20">
    <cfRule type="cellIs" dxfId="3359" priority="2250" operator="lessThan">
      <formula>$C$4</formula>
    </cfRule>
  </conditionalFormatting>
  <conditionalFormatting sqref="BX21">
    <cfRule type="cellIs" dxfId="3358" priority="2251" operator="lessThan">
      <formula>$C$4</formula>
    </cfRule>
  </conditionalFormatting>
  <conditionalFormatting sqref="BX22">
    <cfRule type="cellIs" dxfId="3357" priority="2252" operator="lessThan">
      <formula>$C$4</formula>
    </cfRule>
  </conditionalFormatting>
  <conditionalFormatting sqref="BX23">
    <cfRule type="cellIs" dxfId="3356" priority="2253" operator="lessThan">
      <formula>$C$4</formula>
    </cfRule>
  </conditionalFormatting>
  <conditionalFormatting sqref="BX24">
    <cfRule type="cellIs" dxfId="3355" priority="2254" operator="lessThan">
      <formula>$C$4</formula>
    </cfRule>
  </conditionalFormatting>
  <conditionalFormatting sqref="BX25">
    <cfRule type="cellIs" dxfId="3354" priority="2255" operator="lessThan">
      <formula>$C$4</formula>
    </cfRule>
  </conditionalFormatting>
  <conditionalFormatting sqref="BX26">
    <cfRule type="cellIs" dxfId="3353" priority="2256" operator="lessThan">
      <formula>$C$4</formula>
    </cfRule>
  </conditionalFormatting>
  <conditionalFormatting sqref="BX27">
    <cfRule type="cellIs" dxfId="3352" priority="2257" operator="lessThan">
      <formula>$C$4</formula>
    </cfRule>
  </conditionalFormatting>
  <conditionalFormatting sqref="BX28">
    <cfRule type="cellIs" dxfId="3351" priority="2258" operator="lessThan">
      <formula>$C$4</formula>
    </cfRule>
  </conditionalFormatting>
  <conditionalFormatting sqref="BX29">
    <cfRule type="cellIs" dxfId="3350" priority="2259" operator="lessThan">
      <formula>$C$4</formula>
    </cfRule>
  </conditionalFormatting>
  <conditionalFormatting sqref="BX30">
    <cfRule type="cellIs" dxfId="3349" priority="2260" operator="lessThan">
      <formula>$C$4</formula>
    </cfRule>
  </conditionalFormatting>
  <conditionalFormatting sqref="BX31">
    <cfRule type="cellIs" dxfId="3348" priority="2261" operator="lessThan">
      <formula>$C$4</formula>
    </cfRule>
  </conditionalFormatting>
  <conditionalFormatting sqref="BX32">
    <cfRule type="cellIs" dxfId="3347" priority="2262" operator="lessThan">
      <formula>$C$4</formula>
    </cfRule>
  </conditionalFormatting>
  <conditionalFormatting sqref="BX33">
    <cfRule type="cellIs" dxfId="3346" priority="2263" operator="lessThan">
      <formula>$C$4</formula>
    </cfRule>
  </conditionalFormatting>
  <conditionalFormatting sqref="BX34">
    <cfRule type="cellIs" dxfId="3345" priority="2264" operator="lessThan">
      <formula>$C$4</formula>
    </cfRule>
  </conditionalFormatting>
  <conditionalFormatting sqref="BX35">
    <cfRule type="cellIs" dxfId="3344" priority="2265" operator="lessThan">
      <formula>$C$4</formula>
    </cfRule>
  </conditionalFormatting>
  <conditionalFormatting sqref="BX36">
    <cfRule type="cellIs" dxfId="3343" priority="2266" operator="lessThan">
      <formula>$C$4</formula>
    </cfRule>
  </conditionalFormatting>
  <conditionalFormatting sqref="BX37">
    <cfRule type="cellIs" dxfId="3342" priority="2267" operator="lessThan">
      <formula>$C$4</formula>
    </cfRule>
  </conditionalFormatting>
  <conditionalFormatting sqref="BX38">
    <cfRule type="cellIs" dxfId="3341" priority="2268" operator="lessThan">
      <formula>$C$4</formula>
    </cfRule>
  </conditionalFormatting>
  <conditionalFormatting sqref="BX39">
    <cfRule type="cellIs" dxfId="3340" priority="2269" operator="lessThan">
      <formula>$C$4</formula>
    </cfRule>
  </conditionalFormatting>
  <conditionalFormatting sqref="BX40">
    <cfRule type="cellIs" dxfId="3339" priority="2270" operator="lessThan">
      <formula>$C$4</formula>
    </cfRule>
  </conditionalFormatting>
  <conditionalFormatting sqref="BX41">
    <cfRule type="cellIs" dxfId="3338" priority="2271" operator="lessThan">
      <formula>$C$4</formula>
    </cfRule>
  </conditionalFormatting>
  <conditionalFormatting sqref="BX42">
    <cfRule type="cellIs" dxfId="3337" priority="2272" operator="lessThan">
      <formula>$C$4</formula>
    </cfRule>
  </conditionalFormatting>
  <conditionalFormatting sqref="BX43">
    <cfRule type="cellIs" dxfId="3336" priority="2273" operator="lessThan">
      <formula>$C$4</formula>
    </cfRule>
  </conditionalFormatting>
  <conditionalFormatting sqref="BX44">
    <cfRule type="cellIs" dxfId="3335" priority="2274" operator="lessThan">
      <formula>$C$4</formula>
    </cfRule>
  </conditionalFormatting>
  <conditionalFormatting sqref="BX45">
    <cfRule type="cellIs" dxfId="3334" priority="2275" operator="lessThan">
      <formula>$C$4</formula>
    </cfRule>
  </conditionalFormatting>
  <conditionalFormatting sqref="BX46">
    <cfRule type="cellIs" dxfId="3333" priority="2276" operator="lessThan">
      <formula>$C$4</formula>
    </cfRule>
  </conditionalFormatting>
  <conditionalFormatting sqref="BX47">
    <cfRule type="cellIs" dxfId="3332" priority="2277" operator="lessThan">
      <formula>$C$4</formula>
    </cfRule>
  </conditionalFormatting>
  <conditionalFormatting sqref="BX48">
    <cfRule type="cellIs" dxfId="3331" priority="2278" operator="lessThan">
      <formula>$C$4</formula>
    </cfRule>
  </conditionalFormatting>
  <conditionalFormatting sqref="BX49">
    <cfRule type="cellIs" dxfId="3330" priority="2279" operator="lessThan">
      <formula>$C$4</formula>
    </cfRule>
  </conditionalFormatting>
  <conditionalFormatting sqref="BX50">
    <cfRule type="cellIs" dxfId="3329" priority="2280" operator="lessThan">
      <formula>$C$4</formula>
    </cfRule>
  </conditionalFormatting>
  <conditionalFormatting sqref="BY11">
    <cfRule type="cellIs" dxfId="3328" priority="2281" operator="lessThan">
      <formula>$C$4</formula>
    </cfRule>
  </conditionalFormatting>
  <conditionalFormatting sqref="BY12">
    <cfRule type="cellIs" dxfId="3327" priority="2282" operator="lessThan">
      <formula>$C$4</formula>
    </cfRule>
  </conditionalFormatting>
  <conditionalFormatting sqref="BY13">
    <cfRule type="cellIs" dxfId="3326" priority="2283" operator="lessThan">
      <formula>$C$4</formula>
    </cfRule>
  </conditionalFormatting>
  <conditionalFormatting sqref="BY14">
    <cfRule type="cellIs" dxfId="3325" priority="2284" operator="lessThan">
      <formula>$C$4</formula>
    </cfRule>
  </conditionalFormatting>
  <conditionalFormatting sqref="BY15">
    <cfRule type="cellIs" dxfId="3324" priority="2285" operator="lessThan">
      <formula>$C$4</formula>
    </cfRule>
  </conditionalFormatting>
  <conditionalFormatting sqref="BY16">
    <cfRule type="cellIs" dxfId="3323" priority="2286" operator="lessThan">
      <formula>$C$4</formula>
    </cfRule>
  </conditionalFormatting>
  <conditionalFormatting sqref="BY17">
    <cfRule type="cellIs" dxfId="3322" priority="2287" operator="lessThan">
      <formula>$C$4</formula>
    </cfRule>
  </conditionalFormatting>
  <conditionalFormatting sqref="BY18">
    <cfRule type="cellIs" dxfId="3321" priority="2288" operator="lessThan">
      <formula>$C$4</formula>
    </cfRule>
  </conditionalFormatting>
  <conditionalFormatting sqref="BY19">
    <cfRule type="cellIs" dxfId="3320" priority="2289" operator="lessThan">
      <formula>$C$4</formula>
    </cfRule>
  </conditionalFormatting>
  <conditionalFormatting sqref="BY20">
    <cfRule type="cellIs" dxfId="3319" priority="2290" operator="lessThan">
      <formula>$C$4</formula>
    </cfRule>
  </conditionalFormatting>
  <conditionalFormatting sqref="BY21">
    <cfRule type="cellIs" dxfId="3318" priority="2291" operator="lessThan">
      <formula>$C$4</formula>
    </cfRule>
  </conditionalFormatting>
  <conditionalFormatting sqref="BY22">
    <cfRule type="cellIs" dxfId="3317" priority="2292" operator="lessThan">
      <formula>$C$4</formula>
    </cfRule>
  </conditionalFormatting>
  <conditionalFormatting sqref="BY23">
    <cfRule type="cellIs" dxfId="3316" priority="2293" operator="lessThan">
      <formula>$C$4</formula>
    </cfRule>
  </conditionalFormatting>
  <conditionalFormatting sqref="BY24">
    <cfRule type="cellIs" dxfId="3315" priority="2294" operator="lessThan">
      <formula>$C$4</formula>
    </cfRule>
  </conditionalFormatting>
  <conditionalFormatting sqref="BY25">
    <cfRule type="cellIs" dxfId="3314" priority="2295" operator="lessThan">
      <formula>$C$4</formula>
    </cfRule>
  </conditionalFormatting>
  <conditionalFormatting sqref="BY26">
    <cfRule type="cellIs" dxfId="3313" priority="2296" operator="lessThan">
      <formula>$C$4</formula>
    </cfRule>
  </conditionalFormatting>
  <conditionalFormatting sqref="BY27">
    <cfRule type="cellIs" dxfId="3312" priority="2297" operator="lessThan">
      <formula>$C$4</formula>
    </cfRule>
  </conditionalFormatting>
  <conditionalFormatting sqref="BY28">
    <cfRule type="cellIs" dxfId="3311" priority="2298" operator="lessThan">
      <formula>$C$4</formula>
    </cfRule>
  </conditionalFormatting>
  <conditionalFormatting sqref="BY29">
    <cfRule type="cellIs" dxfId="3310" priority="2299" operator="lessThan">
      <formula>$C$4</formula>
    </cfRule>
  </conditionalFormatting>
  <conditionalFormatting sqref="BY30">
    <cfRule type="cellIs" dxfId="3309" priority="2300" operator="lessThan">
      <formula>$C$4</formula>
    </cfRule>
  </conditionalFormatting>
  <conditionalFormatting sqref="BY31">
    <cfRule type="cellIs" dxfId="3308" priority="2301" operator="lessThan">
      <formula>$C$4</formula>
    </cfRule>
  </conditionalFormatting>
  <conditionalFormatting sqref="BY32">
    <cfRule type="cellIs" dxfId="3307" priority="2302" operator="lessThan">
      <formula>$C$4</formula>
    </cfRule>
  </conditionalFormatting>
  <conditionalFormatting sqref="BY33">
    <cfRule type="cellIs" dxfId="3306" priority="2303" operator="lessThan">
      <formula>$C$4</formula>
    </cfRule>
  </conditionalFormatting>
  <conditionalFormatting sqref="BY34">
    <cfRule type="cellIs" dxfId="3305" priority="2304" operator="lessThan">
      <formula>$C$4</formula>
    </cfRule>
  </conditionalFormatting>
  <conditionalFormatting sqref="BY35">
    <cfRule type="cellIs" dxfId="3304" priority="2305" operator="lessThan">
      <formula>$C$4</formula>
    </cfRule>
  </conditionalFormatting>
  <conditionalFormatting sqref="BY36">
    <cfRule type="cellIs" dxfId="3303" priority="2306" operator="lessThan">
      <formula>$C$4</formula>
    </cfRule>
  </conditionalFormatting>
  <conditionalFormatting sqref="BY37">
    <cfRule type="cellIs" dxfId="3302" priority="2307" operator="lessThan">
      <formula>$C$4</formula>
    </cfRule>
  </conditionalFormatting>
  <conditionalFormatting sqref="BY38">
    <cfRule type="cellIs" dxfId="3301" priority="2308" operator="lessThan">
      <formula>$C$4</formula>
    </cfRule>
  </conditionalFormatting>
  <conditionalFormatting sqref="BY39">
    <cfRule type="cellIs" dxfId="3300" priority="2309" operator="lessThan">
      <formula>$C$4</formula>
    </cfRule>
  </conditionalFormatting>
  <conditionalFormatting sqref="BY40">
    <cfRule type="cellIs" dxfId="3299" priority="2310" operator="lessThan">
      <formula>$C$4</formula>
    </cfRule>
  </conditionalFormatting>
  <conditionalFormatting sqref="BY41">
    <cfRule type="cellIs" dxfId="3298" priority="2311" operator="lessThan">
      <formula>$C$4</formula>
    </cfRule>
  </conditionalFormatting>
  <conditionalFormatting sqref="BY42">
    <cfRule type="cellIs" dxfId="3297" priority="2312" operator="lessThan">
      <formula>$C$4</formula>
    </cfRule>
  </conditionalFormatting>
  <conditionalFormatting sqref="BY43">
    <cfRule type="cellIs" dxfId="3296" priority="2313" operator="lessThan">
      <formula>$C$4</formula>
    </cfRule>
  </conditionalFormatting>
  <conditionalFormatting sqref="BY44">
    <cfRule type="cellIs" dxfId="3295" priority="2314" operator="lessThan">
      <formula>$C$4</formula>
    </cfRule>
  </conditionalFormatting>
  <conditionalFormatting sqref="BY45">
    <cfRule type="cellIs" dxfId="3294" priority="2315" operator="lessThan">
      <formula>$C$4</formula>
    </cfRule>
  </conditionalFormatting>
  <conditionalFormatting sqref="BY46">
    <cfRule type="cellIs" dxfId="3293" priority="2316" operator="lessThan">
      <formula>$C$4</formula>
    </cfRule>
  </conditionalFormatting>
  <conditionalFormatting sqref="BY47">
    <cfRule type="cellIs" dxfId="3292" priority="2317" operator="lessThan">
      <formula>$C$4</formula>
    </cfRule>
  </conditionalFormatting>
  <conditionalFormatting sqref="BY48">
    <cfRule type="cellIs" dxfId="3291" priority="2318" operator="lessThan">
      <formula>$C$4</formula>
    </cfRule>
  </conditionalFormatting>
  <conditionalFormatting sqref="BY49">
    <cfRule type="cellIs" dxfId="3290" priority="2319" operator="lessThan">
      <formula>$C$4</formula>
    </cfRule>
  </conditionalFormatting>
  <conditionalFormatting sqref="BY50">
    <cfRule type="cellIs" dxfId="3289" priority="2320" operator="lessThan">
      <formula>$C$4</formula>
    </cfRule>
  </conditionalFormatting>
  <conditionalFormatting sqref="BZ11">
    <cfRule type="cellIs" dxfId="3288" priority="2321" operator="lessThan">
      <formula>$C$4</formula>
    </cfRule>
  </conditionalFormatting>
  <conditionalFormatting sqref="BZ12">
    <cfRule type="cellIs" dxfId="3287" priority="2322" operator="lessThan">
      <formula>$C$4</formula>
    </cfRule>
  </conditionalFormatting>
  <conditionalFormatting sqref="BZ13">
    <cfRule type="cellIs" dxfId="3286" priority="2323" operator="lessThan">
      <formula>$C$4</formula>
    </cfRule>
  </conditionalFormatting>
  <conditionalFormatting sqref="BZ14">
    <cfRule type="cellIs" dxfId="3285" priority="2324" operator="lessThan">
      <formula>$C$4</formula>
    </cfRule>
  </conditionalFormatting>
  <conditionalFormatting sqref="BZ15">
    <cfRule type="cellIs" dxfId="3284" priority="2325" operator="lessThan">
      <formula>$C$4</formula>
    </cfRule>
  </conditionalFormatting>
  <conditionalFormatting sqref="BZ16">
    <cfRule type="cellIs" dxfId="3283" priority="2326" operator="lessThan">
      <formula>$C$4</formula>
    </cfRule>
  </conditionalFormatting>
  <conditionalFormatting sqref="BZ17">
    <cfRule type="cellIs" dxfId="3282" priority="2327" operator="lessThan">
      <formula>$C$4</formula>
    </cfRule>
  </conditionalFormatting>
  <conditionalFormatting sqref="BZ18">
    <cfRule type="cellIs" dxfId="3281" priority="2328" operator="lessThan">
      <formula>$C$4</formula>
    </cfRule>
  </conditionalFormatting>
  <conditionalFormatting sqref="BZ19">
    <cfRule type="cellIs" dxfId="3280" priority="2329" operator="lessThan">
      <formula>$C$4</formula>
    </cfRule>
  </conditionalFormatting>
  <conditionalFormatting sqref="BZ20">
    <cfRule type="cellIs" dxfId="3279" priority="2330" operator="lessThan">
      <formula>$C$4</formula>
    </cfRule>
  </conditionalFormatting>
  <conditionalFormatting sqref="BZ21">
    <cfRule type="cellIs" dxfId="3278" priority="2331" operator="lessThan">
      <formula>$C$4</formula>
    </cfRule>
  </conditionalFormatting>
  <conditionalFormatting sqref="BZ22">
    <cfRule type="cellIs" dxfId="3277" priority="2332" operator="lessThan">
      <formula>$C$4</formula>
    </cfRule>
  </conditionalFormatting>
  <conditionalFormatting sqref="BZ23">
    <cfRule type="cellIs" dxfId="3276" priority="2333" operator="lessThan">
      <formula>$C$4</formula>
    </cfRule>
  </conditionalFormatting>
  <conditionalFormatting sqref="BZ24">
    <cfRule type="cellIs" dxfId="3275" priority="2334" operator="lessThan">
      <formula>$C$4</formula>
    </cfRule>
  </conditionalFormatting>
  <conditionalFormatting sqref="BZ25">
    <cfRule type="cellIs" dxfId="3274" priority="2335" operator="lessThan">
      <formula>$C$4</formula>
    </cfRule>
  </conditionalFormatting>
  <conditionalFormatting sqref="BZ26">
    <cfRule type="cellIs" dxfId="3273" priority="2336" operator="lessThan">
      <formula>$C$4</formula>
    </cfRule>
  </conditionalFormatting>
  <conditionalFormatting sqref="BZ27">
    <cfRule type="cellIs" dxfId="3272" priority="2337" operator="lessThan">
      <formula>$C$4</formula>
    </cfRule>
  </conditionalFormatting>
  <conditionalFormatting sqref="BZ28">
    <cfRule type="cellIs" dxfId="3271" priority="2338" operator="lessThan">
      <formula>$C$4</formula>
    </cfRule>
  </conditionalFormatting>
  <conditionalFormatting sqref="BZ29">
    <cfRule type="cellIs" dxfId="3270" priority="2339" operator="lessThan">
      <formula>$C$4</formula>
    </cfRule>
  </conditionalFormatting>
  <conditionalFormatting sqref="BZ30">
    <cfRule type="cellIs" dxfId="3269" priority="2340" operator="lessThan">
      <formula>$C$4</formula>
    </cfRule>
  </conditionalFormatting>
  <conditionalFormatting sqref="BZ31">
    <cfRule type="cellIs" dxfId="3268" priority="2341" operator="lessThan">
      <formula>$C$4</formula>
    </cfRule>
  </conditionalFormatting>
  <conditionalFormatting sqref="BZ32">
    <cfRule type="cellIs" dxfId="3267" priority="2342" operator="lessThan">
      <formula>$C$4</formula>
    </cfRule>
  </conditionalFormatting>
  <conditionalFormatting sqref="BZ33">
    <cfRule type="cellIs" dxfId="3266" priority="2343" operator="lessThan">
      <formula>$C$4</formula>
    </cfRule>
  </conditionalFormatting>
  <conditionalFormatting sqref="BZ34">
    <cfRule type="cellIs" dxfId="3265" priority="2344" operator="lessThan">
      <formula>$C$4</formula>
    </cfRule>
  </conditionalFormatting>
  <conditionalFormatting sqref="BZ35">
    <cfRule type="cellIs" dxfId="3264" priority="2345" operator="lessThan">
      <formula>$C$4</formula>
    </cfRule>
  </conditionalFormatting>
  <conditionalFormatting sqref="BZ36">
    <cfRule type="cellIs" dxfId="3263" priority="2346" operator="lessThan">
      <formula>$C$4</formula>
    </cfRule>
  </conditionalFormatting>
  <conditionalFormatting sqref="BZ37">
    <cfRule type="cellIs" dxfId="3262" priority="2347" operator="lessThan">
      <formula>$C$4</formula>
    </cfRule>
  </conditionalFormatting>
  <conditionalFormatting sqref="BZ38">
    <cfRule type="cellIs" dxfId="3261" priority="2348" operator="lessThan">
      <formula>$C$4</formula>
    </cfRule>
  </conditionalFormatting>
  <conditionalFormatting sqref="BZ39">
    <cfRule type="cellIs" dxfId="3260" priority="2349" operator="lessThan">
      <formula>$C$4</formula>
    </cfRule>
  </conditionalFormatting>
  <conditionalFormatting sqref="BZ40">
    <cfRule type="cellIs" dxfId="3259" priority="2350" operator="lessThan">
      <formula>$C$4</formula>
    </cfRule>
  </conditionalFormatting>
  <conditionalFormatting sqref="BZ41">
    <cfRule type="cellIs" dxfId="3258" priority="2351" operator="lessThan">
      <formula>$C$4</formula>
    </cfRule>
  </conditionalFormatting>
  <conditionalFormatting sqref="BZ42">
    <cfRule type="cellIs" dxfId="3257" priority="2352" operator="lessThan">
      <formula>$C$4</formula>
    </cfRule>
  </conditionalFormatting>
  <conditionalFormatting sqref="BZ43">
    <cfRule type="cellIs" dxfId="3256" priority="2353" operator="lessThan">
      <formula>$C$4</formula>
    </cfRule>
  </conditionalFormatting>
  <conditionalFormatting sqref="BZ44">
    <cfRule type="cellIs" dxfId="3255" priority="2354" operator="lessThan">
      <formula>$C$4</formula>
    </cfRule>
  </conditionalFormatting>
  <conditionalFormatting sqref="BZ45">
    <cfRule type="cellIs" dxfId="3254" priority="2355" operator="lessThan">
      <formula>$C$4</formula>
    </cfRule>
  </conditionalFormatting>
  <conditionalFormatting sqref="BZ46">
    <cfRule type="cellIs" dxfId="3253" priority="2356" operator="lessThan">
      <formula>$C$4</formula>
    </cfRule>
  </conditionalFormatting>
  <conditionalFormatting sqref="BZ47">
    <cfRule type="cellIs" dxfId="3252" priority="2357" operator="lessThan">
      <formula>$C$4</formula>
    </cfRule>
  </conditionalFormatting>
  <conditionalFormatting sqref="BZ48">
    <cfRule type="cellIs" dxfId="3251" priority="2358" operator="lessThan">
      <formula>$C$4</formula>
    </cfRule>
  </conditionalFormatting>
  <conditionalFormatting sqref="BZ49">
    <cfRule type="cellIs" dxfId="3250" priority="2359" operator="lessThan">
      <formula>$C$4</formula>
    </cfRule>
  </conditionalFormatting>
  <conditionalFormatting sqref="BZ50">
    <cfRule type="cellIs" dxfId="3249" priority="2360" operator="lessThan">
      <formula>$C$4</formula>
    </cfRule>
  </conditionalFormatting>
  <conditionalFormatting sqref="CA11">
    <cfRule type="cellIs" dxfId="3248" priority="2361" operator="lessThan">
      <formula>$C$4</formula>
    </cfRule>
  </conditionalFormatting>
  <conditionalFormatting sqref="CA12">
    <cfRule type="cellIs" dxfId="3247" priority="2362" operator="lessThan">
      <formula>$C$4</formula>
    </cfRule>
  </conditionalFormatting>
  <conditionalFormatting sqref="CA13">
    <cfRule type="cellIs" dxfId="3246" priority="2363" operator="lessThan">
      <formula>$C$4</formula>
    </cfRule>
  </conditionalFormatting>
  <conditionalFormatting sqref="CA14">
    <cfRule type="cellIs" dxfId="3245" priority="2364" operator="lessThan">
      <formula>$C$4</formula>
    </cfRule>
  </conditionalFormatting>
  <conditionalFormatting sqref="CA15">
    <cfRule type="cellIs" dxfId="3244" priority="2365" operator="lessThan">
      <formula>$C$4</formula>
    </cfRule>
  </conditionalFormatting>
  <conditionalFormatting sqref="CA16">
    <cfRule type="cellIs" dxfId="3243" priority="2366" operator="lessThan">
      <formula>$C$4</formula>
    </cfRule>
  </conditionalFormatting>
  <conditionalFormatting sqref="CA17">
    <cfRule type="cellIs" dxfId="3242" priority="2367" operator="lessThan">
      <formula>$C$4</formula>
    </cfRule>
  </conditionalFormatting>
  <conditionalFormatting sqref="CA18">
    <cfRule type="cellIs" dxfId="3241" priority="2368" operator="lessThan">
      <formula>$C$4</formula>
    </cfRule>
  </conditionalFormatting>
  <conditionalFormatting sqref="CA19">
    <cfRule type="cellIs" dxfId="3240" priority="2369" operator="lessThan">
      <formula>$C$4</formula>
    </cfRule>
  </conditionalFormatting>
  <conditionalFormatting sqref="CA20">
    <cfRule type="cellIs" dxfId="3239" priority="2370" operator="lessThan">
      <formula>$C$4</formula>
    </cfRule>
  </conditionalFormatting>
  <conditionalFormatting sqref="CA21">
    <cfRule type="cellIs" dxfId="3238" priority="2371" operator="lessThan">
      <formula>$C$4</formula>
    </cfRule>
  </conditionalFormatting>
  <conditionalFormatting sqref="CA22">
    <cfRule type="cellIs" dxfId="3237" priority="2372" operator="lessThan">
      <formula>$C$4</formula>
    </cfRule>
  </conditionalFormatting>
  <conditionalFormatting sqref="CA23">
    <cfRule type="cellIs" dxfId="3236" priority="2373" operator="lessThan">
      <formula>$C$4</formula>
    </cfRule>
  </conditionalFormatting>
  <conditionalFormatting sqref="CA24">
    <cfRule type="cellIs" dxfId="3235" priority="2374" operator="lessThan">
      <formula>$C$4</formula>
    </cfRule>
  </conditionalFormatting>
  <conditionalFormatting sqref="CA25">
    <cfRule type="cellIs" dxfId="3234" priority="2375" operator="lessThan">
      <formula>$C$4</formula>
    </cfRule>
  </conditionalFormatting>
  <conditionalFormatting sqref="CA26">
    <cfRule type="cellIs" dxfId="3233" priority="2376" operator="lessThan">
      <formula>$C$4</formula>
    </cfRule>
  </conditionalFormatting>
  <conditionalFormatting sqref="CA27">
    <cfRule type="cellIs" dxfId="3232" priority="2377" operator="lessThan">
      <formula>$C$4</formula>
    </cfRule>
  </conditionalFormatting>
  <conditionalFormatting sqref="CA28">
    <cfRule type="cellIs" dxfId="3231" priority="2378" operator="lessThan">
      <formula>$C$4</formula>
    </cfRule>
  </conditionalFormatting>
  <conditionalFormatting sqref="CA29">
    <cfRule type="cellIs" dxfId="3230" priority="2379" operator="lessThan">
      <formula>$C$4</formula>
    </cfRule>
  </conditionalFormatting>
  <conditionalFormatting sqref="CA30">
    <cfRule type="cellIs" dxfId="3229" priority="2380" operator="lessThan">
      <formula>$C$4</formula>
    </cfRule>
  </conditionalFormatting>
  <conditionalFormatting sqref="CA31">
    <cfRule type="cellIs" dxfId="3228" priority="2381" operator="lessThan">
      <formula>$C$4</formula>
    </cfRule>
  </conditionalFormatting>
  <conditionalFormatting sqref="CA32">
    <cfRule type="cellIs" dxfId="3227" priority="2382" operator="lessThan">
      <formula>$C$4</formula>
    </cfRule>
  </conditionalFormatting>
  <conditionalFormatting sqref="CA33">
    <cfRule type="cellIs" dxfId="3226" priority="2383" operator="lessThan">
      <formula>$C$4</formula>
    </cfRule>
  </conditionalFormatting>
  <conditionalFormatting sqref="CA34">
    <cfRule type="cellIs" dxfId="3225" priority="2384" operator="lessThan">
      <formula>$C$4</formula>
    </cfRule>
  </conditionalFormatting>
  <conditionalFormatting sqref="CA35">
    <cfRule type="cellIs" dxfId="3224" priority="2385" operator="lessThan">
      <formula>$C$4</formula>
    </cfRule>
  </conditionalFormatting>
  <conditionalFormatting sqref="CA36">
    <cfRule type="cellIs" dxfId="3223" priority="2386" operator="lessThan">
      <formula>$C$4</formula>
    </cfRule>
  </conditionalFormatting>
  <conditionalFormatting sqref="CA37">
    <cfRule type="cellIs" dxfId="3222" priority="2387" operator="lessThan">
      <formula>$C$4</formula>
    </cfRule>
  </conditionalFormatting>
  <conditionalFormatting sqref="CA38">
    <cfRule type="cellIs" dxfId="3221" priority="2388" operator="lessThan">
      <formula>$C$4</formula>
    </cfRule>
  </conditionalFormatting>
  <conditionalFormatting sqref="CA39">
    <cfRule type="cellIs" dxfId="3220" priority="2389" operator="lessThan">
      <formula>$C$4</formula>
    </cfRule>
  </conditionalFormatting>
  <conditionalFormatting sqref="CA40">
    <cfRule type="cellIs" dxfId="3219" priority="2390" operator="lessThan">
      <formula>$C$4</formula>
    </cfRule>
  </conditionalFormatting>
  <conditionalFormatting sqref="CA41">
    <cfRule type="cellIs" dxfId="3218" priority="2391" operator="lessThan">
      <formula>$C$4</formula>
    </cfRule>
  </conditionalFormatting>
  <conditionalFormatting sqref="CA42">
    <cfRule type="cellIs" dxfId="3217" priority="2392" operator="lessThan">
      <formula>$C$4</formula>
    </cfRule>
  </conditionalFormatting>
  <conditionalFormatting sqref="CA43">
    <cfRule type="cellIs" dxfId="3216" priority="2393" operator="lessThan">
      <formula>$C$4</formula>
    </cfRule>
  </conditionalFormatting>
  <conditionalFormatting sqref="CA44">
    <cfRule type="cellIs" dxfId="3215" priority="2394" operator="lessThan">
      <formula>$C$4</formula>
    </cfRule>
  </conditionalFormatting>
  <conditionalFormatting sqref="CA45">
    <cfRule type="cellIs" dxfId="3214" priority="2395" operator="lessThan">
      <formula>$C$4</formula>
    </cfRule>
  </conditionalFormatting>
  <conditionalFormatting sqref="CA46">
    <cfRule type="cellIs" dxfId="3213" priority="2396" operator="lessThan">
      <formula>$C$4</formula>
    </cfRule>
  </conditionalFormatting>
  <conditionalFormatting sqref="CA47">
    <cfRule type="cellIs" dxfId="3212" priority="2397" operator="lessThan">
      <formula>$C$4</formula>
    </cfRule>
  </conditionalFormatting>
  <conditionalFormatting sqref="CA48">
    <cfRule type="cellIs" dxfId="3211" priority="2398" operator="lessThan">
      <formula>$C$4</formula>
    </cfRule>
  </conditionalFormatting>
  <conditionalFormatting sqref="CA49">
    <cfRule type="cellIs" dxfId="3210" priority="2399" operator="lessThan">
      <formula>$C$4</formula>
    </cfRule>
  </conditionalFormatting>
  <conditionalFormatting sqref="CA50">
    <cfRule type="cellIs" dxfId="3209" priority="2400" operator="lessThan">
      <formula>$C$4</formula>
    </cfRule>
  </conditionalFormatting>
  <conditionalFormatting sqref="CB11">
    <cfRule type="cellIs" dxfId="3208" priority="2401" operator="lessThan">
      <formula>$C$4</formula>
    </cfRule>
  </conditionalFormatting>
  <conditionalFormatting sqref="CB12">
    <cfRule type="cellIs" dxfId="3207" priority="2402" operator="lessThan">
      <formula>$C$4</formula>
    </cfRule>
  </conditionalFormatting>
  <conditionalFormatting sqref="CB13">
    <cfRule type="cellIs" dxfId="3206" priority="2403" operator="lessThan">
      <formula>$C$4</formula>
    </cfRule>
  </conditionalFormatting>
  <conditionalFormatting sqref="CB14">
    <cfRule type="cellIs" dxfId="3205" priority="2404" operator="lessThan">
      <formula>$C$4</formula>
    </cfRule>
  </conditionalFormatting>
  <conditionalFormatting sqref="CB15">
    <cfRule type="cellIs" dxfId="3204" priority="2405" operator="lessThan">
      <formula>$C$4</formula>
    </cfRule>
  </conditionalFormatting>
  <conditionalFormatting sqref="CB16">
    <cfRule type="cellIs" dxfId="3203" priority="2406" operator="lessThan">
      <formula>$C$4</formula>
    </cfRule>
  </conditionalFormatting>
  <conditionalFormatting sqref="CB17">
    <cfRule type="cellIs" dxfId="3202" priority="2407" operator="lessThan">
      <formula>$C$4</formula>
    </cfRule>
  </conditionalFormatting>
  <conditionalFormatting sqref="CB18">
    <cfRule type="cellIs" dxfId="3201" priority="2408" operator="lessThan">
      <formula>$C$4</formula>
    </cfRule>
  </conditionalFormatting>
  <conditionalFormatting sqref="CB19">
    <cfRule type="cellIs" dxfId="3200" priority="2409" operator="lessThan">
      <formula>$C$4</formula>
    </cfRule>
  </conditionalFormatting>
  <conditionalFormatting sqref="CB20">
    <cfRule type="cellIs" dxfId="3199" priority="2410" operator="lessThan">
      <formula>$C$4</formula>
    </cfRule>
  </conditionalFormatting>
  <conditionalFormatting sqref="CB21">
    <cfRule type="cellIs" dxfId="3198" priority="2411" operator="lessThan">
      <formula>$C$4</formula>
    </cfRule>
  </conditionalFormatting>
  <conditionalFormatting sqref="CB22">
    <cfRule type="cellIs" dxfId="3197" priority="2412" operator="lessThan">
      <formula>$C$4</formula>
    </cfRule>
  </conditionalFormatting>
  <conditionalFormatting sqref="CB23">
    <cfRule type="cellIs" dxfId="3196" priority="2413" operator="lessThan">
      <formula>$C$4</formula>
    </cfRule>
  </conditionalFormatting>
  <conditionalFormatting sqref="CB24">
    <cfRule type="cellIs" dxfId="3195" priority="2414" operator="lessThan">
      <formula>$C$4</formula>
    </cfRule>
  </conditionalFormatting>
  <conditionalFormatting sqref="CB25">
    <cfRule type="cellIs" dxfId="3194" priority="2415" operator="lessThan">
      <formula>$C$4</formula>
    </cfRule>
  </conditionalFormatting>
  <conditionalFormatting sqref="CB26">
    <cfRule type="cellIs" dxfId="3193" priority="2416" operator="lessThan">
      <formula>$C$4</formula>
    </cfRule>
  </conditionalFormatting>
  <conditionalFormatting sqref="CB27">
    <cfRule type="cellIs" dxfId="3192" priority="2417" operator="lessThan">
      <formula>$C$4</formula>
    </cfRule>
  </conditionalFormatting>
  <conditionalFormatting sqref="CB28">
    <cfRule type="cellIs" dxfId="3191" priority="2418" operator="lessThan">
      <formula>$C$4</formula>
    </cfRule>
  </conditionalFormatting>
  <conditionalFormatting sqref="CB29">
    <cfRule type="cellIs" dxfId="3190" priority="2419" operator="lessThan">
      <formula>$C$4</formula>
    </cfRule>
  </conditionalFormatting>
  <conditionalFormatting sqref="CB30">
    <cfRule type="cellIs" dxfId="3189" priority="2420" operator="lessThan">
      <formula>$C$4</formula>
    </cfRule>
  </conditionalFormatting>
  <conditionalFormatting sqref="CB31">
    <cfRule type="cellIs" dxfId="3188" priority="2421" operator="lessThan">
      <formula>$C$4</formula>
    </cfRule>
  </conditionalFormatting>
  <conditionalFormatting sqref="CB32">
    <cfRule type="cellIs" dxfId="3187" priority="2422" operator="lessThan">
      <formula>$C$4</formula>
    </cfRule>
  </conditionalFormatting>
  <conditionalFormatting sqref="CB33">
    <cfRule type="cellIs" dxfId="3186" priority="2423" operator="lessThan">
      <formula>$C$4</formula>
    </cfRule>
  </conditionalFormatting>
  <conditionalFormatting sqref="CB34">
    <cfRule type="cellIs" dxfId="3185" priority="2424" operator="lessThan">
      <formula>$C$4</formula>
    </cfRule>
  </conditionalFormatting>
  <conditionalFormatting sqref="CB35">
    <cfRule type="cellIs" dxfId="3184" priority="2425" operator="lessThan">
      <formula>$C$4</formula>
    </cfRule>
  </conditionalFormatting>
  <conditionalFormatting sqref="CB36">
    <cfRule type="cellIs" dxfId="3183" priority="2426" operator="lessThan">
      <formula>$C$4</formula>
    </cfRule>
  </conditionalFormatting>
  <conditionalFormatting sqref="CB37">
    <cfRule type="cellIs" dxfId="3182" priority="2427" operator="lessThan">
      <formula>$C$4</formula>
    </cfRule>
  </conditionalFormatting>
  <conditionalFormatting sqref="CB38">
    <cfRule type="cellIs" dxfId="3181" priority="2428" operator="lessThan">
      <formula>$C$4</formula>
    </cfRule>
  </conditionalFormatting>
  <conditionalFormatting sqref="CB39">
    <cfRule type="cellIs" dxfId="3180" priority="2429" operator="lessThan">
      <formula>$C$4</formula>
    </cfRule>
  </conditionalFormatting>
  <conditionalFormatting sqref="CB40">
    <cfRule type="cellIs" dxfId="3179" priority="2430" operator="lessThan">
      <formula>$C$4</formula>
    </cfRule>
  </conditionalFormatting>
  <conditionalFormatting sqref="CB41">
    <cfRule type="cellIs" dxfId="3178" priority="2431" operator="lessThan">
      <formula>$C$4</formula>
    </cfRule>
  </conditionalFormatting>
  <conditionalFormatting sqref="CB42">
    <cfRule type="cellIs" dxfId="3177" priority="2432" operator="lessThan">
      <formula>$C$4</formula>
    </cfRule>
  </conditionalFormatting>
  <conditionalFormatting sqref="CB43">
    <cfRule type="cellIs" dxfId="3176" priority="2433" operator="lessThan">
      <formula>$C$4</formula>
    </cfRule>
  </conditionalFormatting>
  <conditionalFormatting sqref="CB44">
    <cfRule type="cellIs" dxfId="3175" priority="2434" operator="lessThan">
      <formula>$C$4</formula>
    </cfRule>
  </conditionalFormatting>
  <conditionalFormatting sqref="CB45">
    <cfRule type="cellIs" dxfId="3174" priority="2435" operator="lessThan">
      <formula>$C$4</formula>
    </cfRule>
  </conditionalFormatting>
  <conditionalFormatting sqref="CB46">
    <cfRule type="cellIs" dxfId="3173" priority="2436" operator="lessThan">
      <formula>$C$4</formula>
    </cfRule>
  </conditionalFormatting>
  <conditionalFormatting sqref="CB47">
    <cfRule type="cellIs" dxfId="3172" priority="2437" operator="lessThan">
      <formula>$C$4</formula>
    </cfRule>
  </conditionalFormatting>
  <conditionalFormatting sqref="CB48">
    <cfRule type="cellIs" dxfId="3171" priority="2438" operator="lessThan">
      <formula>$C$4</formula>
    </cfRule>
  </conditionalFormatting>
  <conditionalFormatting sqref="CB49">
    <cfRule type="cellIs" dxfId="3170" priority="2439" operator="lessThan">
      <formula>$C$4</formula>
    </cfRule>
  </conditionalFormatting>
  <conditionalFormatting sqref="CB50">
    <cfRule type="cellIs" dxfId="3169" priority="2440" operator="lessThan">
      <formula>$C$4</formula>
    </cfRule>
  </conditionalFormatting>
  <conditionalFormatting sqref="CC11">
    <cfRule type="cellIs" dxfId="3168" priority="2441" operator="lessThan">
      <formula>$C$4</formula>
    </cfRule>
  </conditionalFormatting>
  <conditionalFormatting sqref="CC12">
    <cfRule type="cellIs" dxfId="3167" priority="2442" operator="lessThan">
      <formula>$C$4</formula>
    </cfRule>
  </conditionalFormatting>
  <conditionalFormatting sqref="CC13">
    <cfRule type="cellIs" dxfId="3166" priority="2443" operator="lessThan">
      <formula>$C$4</formula>
    </cfRule>
  </conditionalFormatting>
  <conditionalFormatting sqref="CC14">
    <cfRule type="cellIs" dxfId="3165" priority="2444" operator="lessThan">
      <formula>$C$4</formula>
    </cfRule>
  </conditionalFormatting>
  <conditionalFormatting sqref="CC15">
    <cfRule type="cellIs" dxfId="3164" priority="2445" operator="lessThan">
      <formula>$C$4</formula>
    </cfRule>
  </conditionalFormatting>
  <conditionalFormatting sqref="CC16">
    <cfRule type="cellIs" dxfId="3163" priority="2446" operator="lessThan">
      <formula>$C$4</formula>
    </cfRule>
  </conditionalFormatting>
  <conditionalFormatting sqref="CC17">
    <cfRule type="cellIs" dxfId="3162" priority="2447" operator="lessThan">
      <formula>$C$4</formula>
    </cfRule>
  </conditionalFormatting>
  <conditionalFormatting sqref="CC18">
    <cfRule type="cellIs" dxfId="3161" priority="2448" operator="lessThan">
      <formula>$C$4</formula>
    </cfRule>
  </conditionalFormatting>
  <conditionalFormatting sqref="CC19">
    <cfRule type="cellIs" dxfId="3160" priority="2449" operator="lessThan">
      <formula>$C$4</formula>
    </cfRule>
  </conditionalFormatting>
  <conditionalFormatting sqref="CC20">
    <cfRule type="cellIs" dxfId="3159" priority="2450" operator="lessThan">
      <formula>$C$4</formula>
    </cfRule>
  </conditionalFormatting>
  <conditionalFormatting sqref="CC21">
    <cfRule type="cellIs" dxfId="3158" priority="2451" operator="lessThan">
      <formula>$C$4</formula>
    </cfRule>
  </conditionalFormatting>
  <conditionalFormatting sqref="CC22">
    <cfRule type="cellIs" dxfId="3157" priority="2452" operator="lessThan">
      <formula>$C$4</formula>
    </cfRule>
  </conditionalFormatting>
  <conditionalFormatting sqref="CC23">
    <cfRule type="cellIs" dxfId="3156" priority="2453" operator="lessThan">
      <formula>$C$4</formula>
    </cfRule>
  </conditionalFormatting>
  <conditionalFormatting sqref="CC24">
    <cfRule type="cellIs" dxfId="3155" priority="2454" operator="lessThan">
      <formula>$C$4</formula>
    </cfRule>
  </conditionalFormatting>
  <conditionalFormatting sqref="CC25">
    <cfRule type="cellIs" dxfId="3154" priority="2455" operator="lessThan">
      <formula>$C$4</formula>
    </cfRule>
  </conditionalFormatting>
  <conditionalFormatting sqref="CC26">
    <cfRule type="cellIs" dxfId="3153" priority="2456" operator="lessThan">
      <formula>$C$4</formula>
    </cfRule>
  </conditionalFormatting>
  <conditionalFormatting sqref="CC27">
    <cfRule type="cellIs" dxfId="3152" priority="2457" operator="lessThan">
      <formula>$C$4</formula>
    </cfRule>
  </conditionalFormatting>
  <conditionalFormatting sqref="CC28">
    <cfRule type="cellIs" dxfId="3151" priority="2458" operator="lessThan">
      <formula>$C$4</formula>
    </cfRule>
  </conditionalFormatting>
  <conditionalFormatting sqref="CC29">
    <cfRule type="cellIs" dxfId="3150" priority="2459" operator="lessThan">
      <formula>$C$4</formula>
    </cfRule>
  </conditionalFormatting>
  <conditionalFormatting sqref="CC30">
    <cfRule type="cellIs" dxfId="3149" priority="2460" operator="lessThan">
      <formula>$C$4</formula>
    </cfRule>
  </conditionalFormatting>
  <conditionalFormatting sqref="CC31">
    <cfRule type="cellIs" dxfId="3148" priority="2461" operator="lessThan">
      <formula>$C$4</formula>
    </cfRule>
  </conditionalFormatting>
  <conditionalFormatting sqref="CC32">
    <cfRule type="cellIs" dxfId="3147" priority="2462" operator="lessThan">
      <formula>$C$4</formula>
    </cfRule>
  </conditionalFormatting>
  <conditionalFormatting sqref="CC33">
    <cfRule type="cellIs" dxfId="3146" priority="2463" operator="lessThan">
      <formula>$C$4</formula>
    </cfRule>
  </conditionalFormatting>
  <conditionalFormatting sqref="CC34">
    <cfRule type="cellIs" dxfId="3145" priority="2464" operator="lessThan">
      <formula>$C$4</formula>
    </cfRule>
  </conditionalFormatting>
  <conditionalFormatting sqref="CC35">
    <cfRule type="cellIs" dxfId="3144" priority="2465" operator="lessThan">
      <formula>$C$4</formula>
    </cfRule>
  </conditionalFormatting>
  <conditionalFormatting sqref="CC36">
    <cfRule type="cellIs" dxfId="3143" priority="2466" operator="lessThan">
      <formula>$C$4</formula>
    </cfRule>
  </conditionalFormatting>
  <conditionalFormatting sqref="CC37">
    <cfRule type="cellIs" dxfId="3142" priority="2467" operator="lessThan">
      <formula>$C$4</formula>
    </cfRule>
  </conditionalFormatting>
  <conditionalFormatting sqref="CC38">
    <cfRule type="cellIs" dxfId="3141" priority="2468" operator="lessThan">
      <formula>$C$4</formula>
    </cfRule>
  </conditionalFormatting>
  <conditionalFormatting sqref="CC39">
    <cfRule type="cellIs" dxfId="3140" priority="2469" operator="lessThan">
      <formula>$C$4</formula>
    </cfRule>
  </conditionalFormatting>
  <conditionalFormatting sqref="CC40">
    <cfRule type="cellIs" dxfId="3139" priority="2470" operator="lessThan">
      <formula>$C$4</formula>
    </cfRule>
  </conditionalFormatting>
  <conditionalFormatting sqref="CC41">
    <cfRule type="cellIs" dxfId="3138" priority="2471" operator="lessThan">
      <formula>$C$4</formula>
    </cfRule>
  </conditionalFormatting>
  <conditionalFormatting sqref="CC42">
    <cfRule type="cellIs" dxfId="3137" priority="2472" operator="lessThan">
      <formula>$C$4</formula>
    </cfRule>
  </conditionalFormatting>
  <conditionalFormatting sqref="CC43">
    <cfRule type="cellIs" dxfId="3136" priority="2473" operator="lessThan">
      <formula>$C$4</formula>
    </cfRule>
  </conditionalFormatting>
  <conditionalFormatting sqref="CC44">
    <cfRule type="cellIs" dxfId="3135" priority="2474" operator="lessThan">
      <formula>$C$4</formula>
    </cfRule>
  </conditionalFormatting>
  <conditionalFormatting sqref="CC45">
    <cfRule type="cellIs" dxfId="3134" priority="2475" operator="lessThan">
      <formula>$C$4</formula>
    </cfRule>
  </conditionalFormatting>
  <conditionalFormatting sqref="CC46">
    <cfRule type="cellIs" dxfId="3133" priority="2476" operator="lessThan">
      <formula>$C$4</formula>
    </cfRule>
  </conditionalFormatting>
  <conditionalFormatting sqref="CC47">
    <cfRule type="cellIs" dxfId="3132" priority="2477" operator="lessThan">
      <formula>$C$4</formula>
    </cfRule>
  </conditionalFormatting>
  <conditionalFormatting sqref="CC48">
    <cfRule type="cellIs" dxfId="3131" priority="2478" operator="lessThan">
      <formula>$C$4</formula>
    </cfRule>
  </conditionalFormatting>
  <conditionalFormatting sqref="CC49">
    <cfRule type="cellIs" dxfId="3130" priority="2479" operator="lessThan">
      <formula>$C$4</formula>
    </cfRule>
  </conditionalFormatting>
  <conditionalFormatting sqref="CC50">
    <cfRule type="cellIs" dxfId="3129" priority="2480" operator="lessThan">
      <formula>$C$4</formula>
    </cfRule>
  </conditionalFormatting>
  <conditionalFormatting sqref="CD11">
    <cfRule type="cellIs" dxfId="3128" priority="2481" operator="lessThan">
      <formula>$C$4</formula>
    </cfRule>
  </conditionalFormatting>
  <conditionalFormatting sqref="CD12">
    <cfRule type="cellIs" dxfId="3127" priority="2482" operator="lessThan">
      <formula>$C$4</formula>
    </cfRule>
  </conditionalFormatting>
  <conditionalFormatting sqref="CD13">
    <cfRule type="cellIs" dxfId="3126" priority="2483" operator="lessThan">
      <formula>$C$4</formula>
    </cfRule>
  </conditionalFormatting>
  <conditionalFormatting sqref="CD14">
    <cfRule type="cellIs" dxfId="3125" priority="2484" operator="lessThan">
      <formula>$C$4</formula>
    </cfRule>
  </conditionalFormatting>
  <conditionalFormatting sqref="CD15">
    <cfRule type="cellIs" dxfId="3124" priority="2485" operator="lessThan">
      <formula>$C$4</formula>
    </cfRule>
  </conditionalFormatting>
  <conditionalFormatting sqref="CD16">
    <cfRule type="cellIs" dxfId="3123" priority="2486" operator="lessThan">
      <formula>$C$4</formula>
    </cfRule>
  </conditionalFormatting>
  <conditionalFormatting sqref="CD17">
    <cfRule type="cellIs" dxfId="3122" priority="2487" operator="lessThan">
      <formula>$C$4</formula>
    </cfRule>
  </conditionalFormatting>
  <conditionalFormatting sqref="CD18">
    <cfRule type="cellIs" dxfId="3121" priority="2488" operator="lessThan">
      <formula>$C$4</formula>
    </cfRule>
  </conditionalFormatting>
  <conditionalFormatting sqref="CD19">
    <cfRule type="cellIs" dxfId="3120" priority="2489" operator="lessThan">
      <formula>$C$4</formula>
    </cfRule>
  </conditionalFormatting>
  <conditionalFormatting sqref="CD20">
    <cfRule type="cellIs" dxfId="3119" priority="2490" operator="lessThan">
      <formula>$C$4</formula>
    </cfRule>
  </conditionalFormatting>
  <conditionalFormatting sqref="CD21">
    <cfRule type="cellIs" dxfId="3118" priority="2491" operator="lessThan">
      <formula>$C$4</formula>
    </cfRule>
  </conditionalFormatting>
  <conditionalFormatting sqref="CD22">
    <cfRule type="cellIs" dxfId="3117" priority="2492" operator="lessThan">
      <formula>$C$4</formula>
    </cfRule>
  </conditionalFormatting>
  <conditionalFormatting sqref="CD23">
    <cfRule type="cellIs" dxfId="3116" priority="2493" operator="lessThan">
      <formula>$C$4</formula>
    </cfRule>
  </conditionalFormatting>
  <conditionalFormatting sqref="CD24">
    <cfRule type="cellIs" dxfId="3115" priority="2494" operator="lessThan">
      <formula>$C$4</formula>
    </cfRule>
  </conditionalFormatting>
  <conditionalFormatting sqref="CD25">
    <cfRule type="cellIs" dxfId="3114" priority="2495" operator="lessThan">
      <formula>$C$4</formula>
    </cfRule>
  </conditionalFormatting>
  <conditionalFormatting sqref="CD26">
    <cfRule type="cellIs" dxfId="3113" priority="2496" operator="lessThan">
      <formula>$C$4</formula>
    </cfRule>
  </conditionalFormatting>
  <conditionalFormatting sqref="CD27">
    <cfRule type="cellIs" dxfId="3112" priority="2497" operator="lessThan">
      <formula>$C$4</formula>
    </cfRule>
  </conditionalFormatting>
  <conditionalFormatting sqref="CD28">
    <cfRule type="cellIs" dxfId="3111" priority="2498" operator="lessThan">
      <formula>$C$4</formula>
    </cfRule>
  </conditionalFormatting>
  <conditionalFormatting sqref="CD29">
    <cfRule type="cellIs" dxfId="3110" priority="2499" operator="lessThan">
      <formula>$C$4</formula>
    </cfRule>
  </conditionalFormatting>
  <conditionalFormatting sqref="CD30">
    <cfRule type="cellIs" dxfId="3109" priority="2500" operator="lessThan">
      <formula>$C$4</formula>
    </cfRule>
  </conditionalFormatting>
  <conditionalFormatting sqref="CD31">
    <cfRule type="cellIs" dxfId="3108" priority="2501" operator="lessThan">
      <formula>$C$4</formula>
    </cfRule>
  </conditionalFormatting>
  <conditionalFormatting sqref="CD32">
    <cfRule type="cellIs" dxfId="3107" priority="2502" operator="lessThan">
      <formula>$C$4</formula>
    </cfRule>
  </conditionalFormatting>
  <conditionalFormatting sqref="CD33">
    <cfRule type="cellIs" dxfId="3106" priority="2503" operator="lessThan">
      <formula>$C$4</formula>
    </cfRule>
  </conditionalFormatting>
  <conditionalFormatting sqref="CD34">
    <cfRule type="cellIs" dxfId="3105" priority="2504" operator="lessThan">
      <formula>$C$4</formula>
    </cfRule>
  </conditionalFormatting>
  <conditionalFormatting sqref="CD35">
    <cfRule type="cellIs" dxfId="3104" priority="2505" operator="lessThan">
      <formula>$C$4</formula>
    </cfRule>
  </conditionalFormatting>
  <conditionalFormatting sqref="CD36">
    <cfRule type="cellIs" dxfId="3103" priority="2506" operator="lessThan">
      <formula>$C$4</formula>
    </cfRule>
  </conditionalFormatting>
  <conditionalFormatting sqref="CD37">
    <cfRule type="cellIs" dxfId="3102" priority="2507" operator="lessThan">
      <formula>$C$4</formula>
    </cfRule>
  </conditionalFormatting>
  <conditionalFormatting sqref="CD38">
    <cfRule type="cellIs" dxfId="3101" priority="2508" operator="lessThan">
      <formula>$C$4</formula>
    </cfRule>
  </conditionalFormatting>
  <conditionalFormatting sqref="CD39">
    <cfRule type="cellIs" dxfId="3100" priority="2509" operator="lessThan">
      <formula>$C$4</formula>
    </cfRule>
  </conditionalFormatting>
  <conditionalFormatting sqref="CD40">
    <cfRule type="cellIs" dxfId="3099" priority="2510" operator="lessThan">
      <formula>$C$4</formula>
    </cfRule>
  </conditionalFormatting>
  <conditionalFormatting sqref="CD41">
    <cfRule type="cellIs" dxfId="3098" priority="2511" operator="lessThan">
      <formula>$C$4</formula>
    </cfRule>
  </conditionalFormatting>
  <conditionalFormatting sqref="CD42">
    <cfRule type="cellIs" dxfId="3097" priority="2512" operator="lessThan">
      <formula>$C$4</formula>
    </cfRule>
  </conditionalFormatting>
  <conditionalFormatting sqref="CD43">
    <cfRule type="cellIs" dxfId="3096" priority="2513" operator="lessThan">
      <formula>$C$4</formula>
    </cfRule>
  </conditionalFormatting>
  <conditionalFormatting sqref="CD44">
    <cfRule type="cellIs" dxfId="3095" priority="2514" operator="lessThan">
      <formula>$C$4</formula>
    </cfRule>
  </conditionalFormatting>
  <conditionalFormatting sqref="CD45">
    <cfRule type="cellIs" dxfId="3094" priority="2515" operator="lessThan">
      <formula>$C$4</formula>
    </cfRule>
  </conditionalFormatting>
  <conditionalFormatting sqref="CD46">
    <cfRule type="cellIs" dxfId="3093" priority="2516" operator="lessThan">
      <formula>$C$4</formula>
    </cfRule>
  </conditionalFormatting>
  <conditionalFormatting sqref="CD47">
    <cfRule type="cellIs" dxfId="3092" priority="2517" operator="lessThan">
      <formula>$C$4</formula>
    </cfRule>
  </conditionalFormatting>
  <conditionalFormatting sqref="CD48">
    <cfRule type="cellIs" dxfId="3091" priority="2518" operator="lessThan">
      <formula>$C$4</formula>
    </cfRule>
  </conditionalFormatting>
  <conditionalFormatting sqref="CD49">
    <cfRule type="cellIs" dxfId="3090" priority="2519" operator="lessThan">
      <formula>$C$4</formula>
    </cfRule>
  </conditionalFormatting>
  <conditionalFormatting sqref="CD50">
    <cfRule type="cellIs" dxfId="3089" priority="2520" operator="lessThan">
      <formula>$C$4</formula>
    </cfRule>
  </conditionalFormatting>
  <conditionalFormatting sqref="CE11">
    <cfRule type="cellIs" dxfId="3088" priority="2521" operator="lessThan">
      <formula>$C$4</formula>
    </cfRule>
  </conditionalFormatting>
  <conditionalFormatting sqref="CE12">
    <cfRule type="cellIs" dxfId="3087" priority="2522" operator="lessThan">
      <formula>$C$4</formula>
    </cfRule>
  </conditionalFormatting>
  <conditionalFormatting sqref="CE13">
    <cfRule type="cellIs" dxfId="3086" priority="2523" operator="lessThan">
      <formula>$C$4</formula>
    </cfRule>
  </conditionalFormatting>
  <conditionalFormatting sqref="CE14">
    <cfRule type="cellIs" dxfId="3085" priority="2524" operator="lessThan">
      <formula>$C$4</formula>
    </cfRule>
  </conditionalFormatting>
  <conditionalFormatting sqref="CE15">
    <cfRule type="cellIs" dxfId="3084" priority="2525" operator="lessThan">
      <formula>$C$4</formula>
    </cfRule>
  </conditionalFormatting>
  <conditionalFormatting sqref="CE16">
    <cfRule type="cellIs" dxfId="3083" priority="2526" operator="lessThan">
      <formula>$C$4</formula>
    </cfRule>
  </conditionalFormatting>
  <conditionalFormatting sqref="CE17">
    <cfRule type="cellIs" dxfId="3082" priority="2527" operator="lessThan">
      <formula>$C$4</formula>
    </cfRule>
  </conditionalFormatting>
  <conditionalFormatting sqref="CE18">
    <cfRule type="cellIs" dxfId="3081" priority="2528" operator="lessThan">
      <formula>$C$4</formula>
    </cfRule>
  </conditionalFormatting>
  <conditionalFormatting sqref="CE19">
    <cfRule type="cellIs" dxfId="3080" priority="2529" operator="lessThan">
      <formula>$C$4</formula>
    </cfRule>
  </conditionalFormatting>
  <conditionalFormatting sqref="CE20">
    <cfRule type="cellIs" dxfId="3079" priority="2530" operator="lessThan">
      <formula>$C$4</formula>
    </cfRule>
  </conditionalFormatting>
  <conditionalFormatting sqref="CE21">
    <cfRule type="cellIs" dxfId="3078" priority="2531" operator="lessThan">
      <formula>$C$4</formula>
    </cfRule>
  </conditionalFormatting>
  <conditionalFormatting sqref="CE22">
    <cfRule type="cellIs" dxfId="3077" priority="2532" operator="lessThan">
      <formula>$C$4</formula>
    </cfRule>
  </conditionalFormatting>
  <conditionalFormatting sqref="CE23">
    <cfRule type="cellIs" dxfId="3076" priority="2533" operator="lessThan">
      <formula>$C$4</formula>
    </cfRule>
  </conditionalFormatting>
  <conditionalFormatting sqref="CE24">
    <cfRule type="cellIs" dxfId="3075" priority="2534" operator="lessThan">
      <formula>$C$4</formula>
    </cfRule>
  </conditionalFormatting>
  <conditionalFormatting sqref="CE25">
    <cfRule type="cellIs" dxfId="3074" priority="2535" operator="lessThan">
      <formula>$C$4</formula>
    </cfRule>
  </conditionalFormatting>
  <conditionalFormatting sqref="CE26">
    <cfRule type="cellIs" dxfId="3073" priority="2536" operator="lessThan">
      <formula>$C$4</formula>
    </cfRule>
  </conditionalFormatting>
  <conditionalFormatting sqref="CE27">
    <cfRule type="cellIs" dxfId="3072" priority="2537" operator="lessThan">
      <formula>$C$4</formula>
    </cfRule>
  </conditionalFormatting>
  <conditionalFormatting sqref="CE28">
    <cfRule type="cellIs" dxfId="3071" priority="2538" operator="lessThan">
      <formula>$C$4</formula>
    </cfRule>
  </conditionalFormatting>
  <conditionalFormatting sqref="CE29">
    <cfRule type="cellIs" dxfId="3070" priority="2539" operator="lessThan">
      <formula>$C$4</formula>
    </cfRule>
  </conditionalFormatting>
  <conditionalFormatting sqref="CE30">
    <cfRule type="cellIs" dxfId="3069" priority="2540" operator="lessThan">
      <formula>$C$4</formula>
    </cfRule>
  </conditionalFormatting>
  <conditionalFormatting sqref="CE31">
    <cfRule type="cellIs" dxfId="3068" priority="2541" operator="lessThan">
      <formula>$C$4</formula>
    </cfRule>
  </conditionalFormatting>
  <conditionalFormatting sqref="CE32">
    <cfRule type="cellIs" dxfId="3067" priority="2542" operator="lessThan">
      <formula>$C$4</formula>
    </cfRule>
  </conditionalFormatting>
  <conditionalFormatting sqref="CE33">
    <cfRule type="cellIs" dxfId="3066" priority="2543" operator="lessThan">
      <formula>$C$4</formula>
    </cfRule>
  </conditionalFormatting>
  <conditionalFormatting sqref="CE34">
    <cfRule type="cellIs" dxfId="3065" priority="2544" operator="lessThan">
      <formula>$C$4</formula>
    </cfRule>
  </conditionalFormatting>
  <conditionalFormatting sqref="CE35">
    <cfRule type="cellIs" dxfId="3064" priority="2545" operator="lessThan">
      <formula>$C$4</formula>
    </cfRule>
  </conditionalFormatting>
  <conditionalFormatting sqref="CE36">
    <cfRule type="cellIs" dxfId="3063" priority="2546" operator="lessThan">
      <formula>$C$4</formula>
    </cfRule>
  </conditionalFormatting>
  <conditionalFormatting sqref="CE37">
    <cfRule type="cellIs" dxfId="3062" priority="2547" operator="lessThan">
      <formula>$C$4</formula>
    </cfRule>
  </conditionalFormatting>
  <conditionalFormatting sqref="CE38">
    <cfRule type="cellIs" dxfId="3061" priority="2548" operator="lessThan">
      <formula>$C$4</formula>
    </cfRule>
  </conditionalFormatting>
  <conditionalFormatting sqref="CE39">
    <cfRule type="cellIs" dxfId="3060" priority="2549" operator="lessThan">
      <formula>$C$4</formula>
    </cfRule>
  </conditionalFormatting>
  <conditionalFormatting sqref="CE40">
    <cfRule type="cellIs" dxfId="3059" priority="2550" operator="lessThan">
      <formula>$C$4</formula>
    </cfRule>
  </conditionalFormatting>
  <conditionalFormatting sqref="CE41">
    <cfRule type="cellIs" dxfId="3058" priority="2551" operator="lessThan">
      <formula>$C$4</formula>
    </cfRule>
  </conditionalFormatting>
  <conditionalFormatting sqref="CE42">
    <cfRule type="cellIs" dxfId="3057" priority="2552" operator="lessThan">
      <formula>$C$4</formula>
    </cfRule>
  </conditionalFormatting>
  <conditionalFormatting sqref="CE43">
    <cfRule type="cellIs" dxfId="3056" priority="2553" operator="lessThan">
      <formula>$C$4</formula>
    </cfRule>
  </conditionalFormatting>
  <conditionalFormatting sqref="CE44">
    <cfRule type="cellIs" dxfId="3055" priority="2554" operator="lessThan">
      <formula>$C$4</formula>
    </cfRule>
  </conditionalFormatting>
  <conditionalFormatting sqref="CE45">
    <cfRule type="cellIs" dxfId="3054" priority="2555" operator="lessThan">
      <formula>$C$4</formula>
    </cfRule>
  </conditionalFormatting>
  <conditionalFormatting sqref="CE46">
    <cfRule type="cellIs" dxfId="3053" priority="2556" operator="lessThan">
      <formula>$C$4</formula>
    </cfRule>
  </conditionalFormatting>
  <conditionalFormatting sqref="CE47">
    <cfRule type="cellIs" dxfId="3052" priority="2557" operator="lessThan">
      <formula>$C$4</formula>
    </cfRule>
  </conditionalFormatting>
  <conditionalFormatting sqref="CE48">
    <cfRule type="cellIs" dxfId="3051" priority="2558" operator="lessThan">
      <formula>$C$4</formula>
    </cfRule>
  </conditionalFormatting>
  <conditionalFormatting sqref="CE49">
    <cfRule type="cellIs" dxfId="3050" priority="2559" operator="lessThan">
      <formula>$C$4</formula>
    </cfRule>
  </conditionalFormatting>
  <conditionalFormatting sqref="CE50">
    <cfRule type="cellIs" dxfId="3049" priority="2560" operator="lessThan">
      <formula>$C$4</formula>
    </cfRule>
  </conditionalFormatting>
  <conditionalFormatting sqref="CF11">
    <cfRule type="cellIs" dxfId="3048" priority="2561" operator="lessThan">
      <formula>$C$4</formula>
    </cfRule>
  </conditionalFormatting>
  <conditionalFormatting sqref="CF12">
    <cfRule type="cellIs" dxfId="3047" priority="2562" operator="lessThan">
      <formula>$C$4</formula>
    </cfRule>
  </conditionalFormatting>
  <conditionalFormatting sqref="CF13">
    <cfRule type="cellIs" dxfId="3046" priority="2563" operator="lessThan">
      <formula>$C$4</formula>
    </cfRule>
  </conditionalFormatting>
  <conditionalFormatting sqref="CF14">
    <cfRule type="cellIs" dxfId="3045" priority="2564" operator="lessThan">
      <formula>$C$4</formula>
    </cfRule>
  </conditionalFormatting>
  <conditionalFormatting sqref="CF15">
    <cfRule type="cellIs" dxfId="3044" priority="2565" operator="lessThan">
      <formula>$C$4</formula>
    </cfRule>
  </conditionalFormatting>
  <conditionalFormatting sqref="CF16">
    <cfRule type="cellIs" dxfId="3043" priority="2566" operator="lessThan">
      <formula>$C$4</formula>
    </cfRule>
  </conditionalFormatting>
  <conditionalFormatting sqref="CF17">
    <cfRule type="cellIs" dxfId="3042" priority="2567" operator="lessThan">
      <formula>$C$4</formula>
    </cfRule>
  </conditionalFormatting>
  <conditionalFormatting sqref="CF18">
    <cfRule type="cellIs" dxfId="3041" priority="2568" operator="lessThan">
      <formula>$C$4</formula>
    </cfRule>
  </conditionalFormatting>
  <conditionalFormatting sqref="CF19">
    <cfRule type="cellIs" dxfId="3040" priority="2569" operator="lessThan">
      <formula>$C$4</formula>
    </cfRule>
  </conditionalFormatting>
  <conditionalFormatting sqref="CF20">
    <cfRule type="cellIs" dxfId="3039" priority="2570" operator="lessThan">
      <formula>$C$4</formula>
    </cfRule>
  </conditionalFormatting>
  <conditionalFormatting sqref="CF21">
    <cfRule type="cellIs" dxfId="3038" priority="2571" operator="lessThan">
      <formula>$C$4</formula>
    </cfRule>
  </conditionalFormatting>
  <conditionalFormatting sqref="CF22">
    <cfRule type="cellIs" dxfId="3037" priority="2572" operator="lessThan">
      <formula>$C$4</formula>
    </cfRule>
  </conditionalFormatting>
  <conditionalFormatting sqref="CF23">
    <cfRule type="cellIs" dxfId="3036" priority="2573" operator="lessThan">
      <formula>$C$4</formula>
    </cfRule>
  </conditionalFormatting>
  <conditionalFormatting sqref="CF24">
    <cfRule type="cellIs" dxfId="3035" priority="2574" operator="lessThan">
      <formula>$C$4</formula>
    </cfRule>
  </conditionalFormatting>
  <conditionalFormatting sqref="CF25">
    <cfRule type="cellIs" dxfId="3034" priority="2575" operator="lessThan">
      <formula>$C$4</formula>
    </cfRule>
  </conditionalFormatting>
  <conditionalFormatting sqref="CF26">
    <cfRule type="cellIs" dxfId="3033" priority="2576" operator="lessThan">
      <formula>$C$4</formula>
    </cfRule>
  </conditionalFormatting>
  <conditionalFormatting sqref="CF27">
    <cfRule type="cellIs" dxfId="3032" priority="2577" operator="lessThan">
      <formula>$C$4</formula>
    </cfRule>
  </conditionalFormatting>
  <conditionalFormatting sqref="CF28">
    <cfRule type="cellIs" dxfId="3031" priority="2578" operator="lessThan">
      <formula>$C$4</formula>
    </cfRule>
  </conditionalFormatting>
  <conditionalFormatting sqref="CF29">
    <cfRule type="cellIs" dxfId="3030" priority="2579" operator="lessThan">
      <formula>$C$4</formula>
    </cfRule>
  </conditionalFormatting>
  <conditionalFormatting sqref="CF30">
    <cfRule type="cellIs" dxfId="3029" priority="2580" operator="lessThan">
      <formula>$C$4</formula>
    </cfRule>
  </conditionalFormatting>
  <conditionalFormatting sqref="CF31">
    <cfRule type="cellIs" dxfId="3028" priority="2581" operator="lessThan">
      <formula>$C$4</formula>
    </cfRule>
  </conditionalFormatting>
  <conditionalFormatting sqref="CF32">
    <cfRule type="cellIs" dxfId="3027" priority="2582" operator="lessThan">
      <formula>$C$4</formula>
    </cfRule>
  </conditionalFormatting>
  <conditionalFormatting sqref="CF33">
    <cfRule type="cellIs" dxfId="3026" priority="2583" operator="lessThan">
      <formula>$C$4</formula>
    </cfRule>
  </conditionalFormatting>
  <conditionalFormatting sqref="CF34">
    <cfRule type="cellIs" dxfId="3025" priority="2584" operator="lessThan">
      <formula>$C$4</formula>
    </cfRule>
  </conditionalFormatting>
  <conditionalFormatting sqref="CF35">
    <cfRule type="cellIs" dxfId="3024" priority="2585" operator="lessThan">
      <formula>$C$4</formula>
    </cfRule>
  </conditionalFormatting>
  <conditionalFormatting sqref="CF36">
    <cfRule type="cellIs" dxfId="3023" priority="2586" operator="lessThan">
      <formula>$C$4</formula>
    </cfRule>
  </conditionalFormatting>
  <conditionalFormatting sqref="CF37">
    <cfRule type="cellIs" dxfId="3022" priority="2587" operator="lessThan">
      <formula>$C$4</formula>
    </cfRule>
  </conditionalFormatting>
  <conditionalFormatting sqref="CF38">
    <cfRule type="cellIs" dxfId="3021" priority="2588" operator="lessThan">
      <formula>$C$4</formula>
    </cfRule>
  </conditionalFormatting>
  <conditionalFormatting sqref="CF39">
    <cfRule type="cellIs" dxfId="3020" priority="2589" operator="lessThan">
      <formula>$C$4</formula>
    </cfRule>
  </conditionalFormatting>
  <conditionalFormatting sqref="CF40">
    <cfRule type="cellIs" dxfId="3019" priority="2590" operator="lessThan">
      <formula>$C$4</formula>
    </cfRule>
  </conditionalFormatting>
  <conditionalFormatting sqref="CF41">
    <cfRule type="cellIs" dxfId="3018" priority="2591" operator="lessThan">
      <formula>$C$4</formula>
    </cfRule>
  </conditionalFormatting>
  <conditionalFormatting sqref="CF42">
    <cfRule type="cellIs" dxfId="3017" priority="2592" operator="lessThan">
      <formula>$C$4</formula>
    </cfRule>
  </conditionalFormatting>
  <conditionalFormatting sqref="CF43">
    <cfRule type="cellIs" dxfId="3016" priority="2593" operator="lessThan">
      <formula>$C$4</formula>
    </cfRule>
  </conditionalFormatting>
  <conditionalFormatting sqref="CF44">
    <cfRule type="cellIs" dxfId="3015" priority="2594" operator="lessThan">
      <formula>$C$4</formula>
    </cfRule>
  </conditionalFormatting>
  <conditionalFormatting sqref="CF45">
    <cfRule type="cellIs" dxfId="3014" priority="2595" operator="lessThan">
      <formula>$C$4</formula>
    </cfRule>
  </conditionalFormatting>
  <conditionalFormatting sqref="CF46">
    <cfRule type="cellIs" dxfId="3013" priority="2596" operator="lessThan">
      <formula>$C$4</formula>
    </cfRule>
  </conditionalFormatting>
  <conditionalFormatting sqref="CF47">
    <cfRule type="cellIs" dxfId="3012" priority="2597" operator="lessThan">
      <formula>$C$4</formula>
    </cfRule>
  </conditionalFormatting>
  <conditionalFormatting sqref="CF48">
    <cfRule type="cellIs" dxfId="3011" priority="2598" operator="lessThan">
      <formula>$C$4</formula>
    </cfRule>
  </conditionalFormatting>
  <conditionalFormatting sqref="CF49">
    <cfRule type="cellIs" dxfId="3010" priority="2599" operator="lessThan">
      <formula>$C$4</formula>
    </cfRule>
  </conditionalFormatting>
  <conditionalFormatting sqref="CF50">
    <cfRule type="cellIs" dxfId="3009" priority="2600" operator="lessThan">
      <formula>$C$4</formula>
    </cfRule>
  </conditionalFormatting>
  <conditionalFormatting sqref="CG11">
    <cfRule type="cellIs" dxfId="3008" priority="2601" operator="lessThan">
      <formula>$C$4</formula>
    </cfRule>
  </conditionalFormatting>
  <conditionalFormatting sqref="CG12">
    <cfRule type="cellIs" dxfId="3007" priority="2602" operator="lessThan">
      <formula>$C$4</formula>
    </cfRule>
  </conditionalFormatting>
  <conditionalFormatting sqref="CG13">
    <cfRule type="cellIs" dxfId="3006" priority="2603" operator="lessThan">
      <formula>$C$4</formula>
    </cfRule>
  </conditionalFormatting>
  <conditionalFormatting sqref="CG14">
    <cfRule type="cellIs" dxfId="3005" priority="2604" operator="lessThan">
      <formula>$C$4</formula>
    </cfRule>
  </conditionalFormatting>
  <conditionalFormatting sqref="CG15">
    <cfRule type="cellIs" dxfId="3004" priority="2605" operator="lessThan">
      <formula>$C$4</formula>
    </cfRule>
  </conditionalFormatting>
  <conditionalFormatting sqref="CG16">
    <cfRule type="cellIs" dxfId="3003" priority="2606" operator="lessThan">
      <formula>$C$4</formula>
    </cfRule>
  </conditionalFormatting>
  <conditionalFormatting sqref="CG17">
    <cfRule type="cellIs" dxfId="3002" priority="2607" operator="lessThan">
      <formula>$C$4</formula>
    </cfRule>
  </conditionalFormatting>
  <conditionalFormatting sqref="CG18">
    <cfRule type="cellIs" dxfId="3001" priority="2608" operator="lessThan">
      <formula>$C$4</formula>
    </cfRule>
  </conditionalFormatting>
  <conditionalFormatting sqref="CG19">
    <cfRule type="cellIs" dxfId="3000" priority="2609" operator="lessThan">
      <formula>$C$4</formula>
    </cfRule>
  </conditionalFormatting>
  <conditionalFormatting sqref="CG20">
    <cfRule type="cellIs" dxfId="2999" priority="2610" operator="lessThan">
      <formula>$C$4</formula>
    </cfRule>
  </conditionalFormatting>
  <conditionalFormatting sqref="CG21">
    <cfRule type="cellIs" dxfId="2998" priority="2611" operator="lessThan">
      <formula>$C$4</formula>
    </cfRule>
  </conditionalFormatting>
  <conditionalFormatting sqref="CG22">
    <cfRule type="cellIs" dxfId="2997" priority="2612" operator="lessThan">
      <formula>$C$4</formula>
    </cfRule>
  </conditionalFormatting>
  <conditionalFormatting sqref="CG23">
    <cfRule type="cellIs" dxfId="2996" priority="2613" operator="lessThan">
      <formula>$C$4</formula>
    </cfRule>
  </conditionalFormatting>
  <conditionalFormatting sqref="CG24">
    <cfRule type="cellIs" dxfId="2995" priority="2614" operator="lessThan">
      <formula>$C$4</formula>
    </cfRule>
  </conditionalFormatting>
  <conditionalFormatting sqref="CG25">
    <cfRule type="cellIs" dxfId="2994" priority="2615" operator="lessThan">
      <formula>$C$4</formula>
    </cfRule>
  </conditionalFormatting>
  <conditionalFormatting sqref="CG26">
    <cfRule type="cellIs" dxfId="2993" priority="2616" operator="lessThan">
      <formula>$C$4</formula>
    </cfRule>
  </conditionalFormatting>
  <conditionalFormatting sqref="CG27">
    <cfRule type="cellIs" dxfId="2992" priority="2617" operator="lessThan">
      <formula>$C$4</formula>
    </cfRule>
  </conditionalFormatting>
  <conditionalFormatting sqref="CG28">
    <cfRule type="cellIs" dxfId="2991" priority="2618" operator="lessThan">
      <formula>$C$4</formula>
    </cfRule>
  </conditionalFormatting>
  <conditionalFormatting sqref="CG29">
    <cfRule type="cellIs" dxfId="2990" priority="2619" operator="lessThan">
      <formula>$C$4</formula>
    </cfRule>
  </conditionalFormatting>
  <conditionalFormatting sqref="CG30">
    <cfRule type="cellIs" dxfId="2989" priority="2620" operator="lessThan">
      <formula>$C$4</formula>
    </cfRule>
  </conditionalFormatting>
  <conditionalFormatting sqref="CG31">
    <cfRule type="cellIs" dxfId="2988" priority="2621" operator="lessThan">
      <formula>$C$4</formula>
    </cfRule>
  </conditionalFormatting>
  <conditionalFormatting sqref="CG32">
    <cfRule type="cellIs" dxfId="2987" priority="2622" operator="lessThan">
      <formula>$C$4</formula>
    </cfRule>
  </conditionalFormatting>
  <conditionalFormatting sqref="CG33">
    <cfRule type="cellIs" dxfId="2986" priority="2623" operator="lessThan">
      <formula>$C$4</formula>
    </cfRule>
  </conditionalFormatting>
  <conditionalFormatting sqref="CG34">
    <cfRule type="cellIs" dxfId="2985" priority="2624" operator="lessThan">
      <formula>$C$4</formula>
    </cfRule>
  </conditionalFormatting>
  <conditionalFormatting sqref="CG35">
    <cfRule type="cellIs" dxfId="2984" priority="2625" operator="lessThan">
      <formula>$C$4</formula>
    </cfRule>
  </conditionalFormatting>
  <conditionalFormatting sqref="CG36">
    <cfRule type="cellIs" dxfId="2983" priority="2626" operator="lessThan">
      <formula>$C$4</formula>
    </cfRule>
  </conditionalFormatting>
  <conditionalFormatting sqref="CG37">
    <cfRule type="cellIs" dxfId="2982" priority="2627" operator="lessThan">
      <formula>$C$4</formula>
    </cfRule>
  </conditionalFormatting>
  <conditionalFormatting sqref="CG38">
    <cfRule type="cellIs" dxfId="2981" priority="2628" operator="lessThan">
      <formula>$C$4</formula>
    </cfRule>
  </conditionalFormatting>
  <conditionalFormatting sqref="CG39">
    <cfRule type="cellIs" dxfId="2980" priority="2629" operator="lessThan">
      <formula>$C$4</formula>
    </cfRule>
  </conditionalFormatting>
  <conditionalFormatting sqref="CG40">
    <cfRule type="cellIs" dxfId="2979" priority="2630" operator="lessThan">
      <formula>$C$4</formula>
    </cfRule>
  </conditionalFormatting>
  <conditionalFormatting sqref="CG41">
    <cfRule type="cellIs" dxfId="2978" priority="2631" operator="lessThan">
      <formula>$C$4</formula>
    </cfRule>
  </conditionalFormatting>
  <conditionalFormatting sqref="CG42">
    <cfRule type="cellIs" dxfId="2977" priority="2632" operator="lessThan">
      <formula>$C$4</formula>
    </cfRule>
  </conditionalFormatting>
  <conditionalFormatting sqref="CG43">
    <cfRule type="cellIs" dxfId="2976" priority="2633" operator="lessThan">
      <formula>$C$4</formula>
    </cfRule>
  </conditionalFormatting>
  <conditionalFormatting sqref="CG44">
    <cfRule type="cellIs" dxfId="2975" priority="2634" operator="lessThan">
      <formula>$C$4</formula>
    </cfRule>
  </conditionalFormatting>
  <conditionalFormatting sqref="CG45">
    <cfRule type="cellIs" dxfId="2974" priority="2635" operator="lessThan">
      <formula>$C$4</formula>
    </cfRule>
  </conditionalFormatting>
  <conditionalFormatting sqref="CG46">
    <cfRule type="cellIs" dxfId="2973" priority="2636" operator="lessThan">
      <formula>$C$4</formula>
    </cfRule>
  </conditionalFormatting>
  <conditionalFormatting sqref="CG47">
    <cfRule type="cellIs" dxfId="2972" priority="2637" operator="lessThan">
      <formula>$C$4</formula>
    </cfRule>
  </conditionalFormatting>
  <conditionalFormatting sqref="CG48">
    <cfRule type="cellIs" dxfId="2971" priority="2638" operator="lessThan">
      <formula>$C$4</formula>
    </cfRule>
  </conditionalFormatting>
  <conditionalFormatting sqref="CG49">
    <cfRule type="cellIs" dxfId="2970" priority="2639" operator="lessThan">
      <formula>$C$4</formula>
    </cfRule>
  </conditionalFormatting>
  <conditionalFormatting sqref="CG50">
    <cfRule type="cellIs" dxfId="2969" priority="2640" operator="lessThan">
      <formula>$C$4</formula>
    </cfRule>
  </conditionalFormatting>
  <conditionalFormatting sqref="CH11">
    <cfRule type="cellIs" dxfId="2968" priority="2641" operator="greaterThan">
      <formula>$BJ$2+15</formula>
    </cfRule>
  </conditionalFormatting>
  <conditionalFormatting sqref="CH12">
    <cfRule type="cellIs" dxfId="2967" priority="2642" operator="greaterThan">
      <formula>$BJ$2+15</formula>
    </cfRule>
  </conditionalFormatting>
  <conditionalFormatting sqref="CH13">
    <cfRule type="cellIs" dxfId="2966" priority="2643" operator="greaterThan">
      <formula>$BJ$2+15</formula>
    </cfRule>
  </conditionalFormatting>
  <conditionalFormatting sqref="CH14">
    <cfRule type="cellIs" dxfId="2965" priority="2644" operator="greaterThan">
      <formula>$BJ$2+15</formula>
    </cfRule>
  </conditionalFormatting>
  <conditionalFormatting sqref="CH15">
    <cfRule type="cellIs" dxfId="2964" priority="2645" operator="greaterThan">
      <formula>$BJ$2+15</formula>
    </cfRule>
  </conditionalFormatting>
  <conditionalFormatting sqref="CH16">
    <cfRule type="cellIs" dxfId="2963" priority="2646" operator="greaterThan">
      <formula>$BJ$2+15</formula>
    </cfRule>
  </conditionalFormatting>
  <conditionalFormatting sqref="CH17">
    <cfRule type="cellIs" dxfId="2962" priority="2647" operator="greaterThan">
      <formula>$BJ$2+15</formula>
    </cfRule>
  </conditionalFormatting>
  <conditionalFormatting sqref="CH18">
    <cfRule type="cellIs" dxfId="2961" priority="2648" operator="greaterThan">
      <formula>$BJ$2+15</formula>
    </cfRule>
  </conditionalFormatting>
  <conditionalFormatting sqref="CH19">
    <cfRule type="cellIs" dxfId="2960" priority="2649" operator="greaterThan">
      <formula>$BJ$2+15</formula>
    </cfRule>
  </conditionalFormatting>
  <conditionalFormatting sqref="CH20">
    <cfRule type="cellIs" dxfId="2959" priority="2650" operator="greaterThan">
      <formula>$BJ$2+15</formula>
    </cfRule>
  </conditionalFormatting>
  <conditionalFormatting sqref="CH21">
    <cfRule type="cellIs" dxfId="2958" priority="2651" operator="greaterThan">
      <formula>$BJ$2+15</formula>
    </cfRule>
  </conditionalFormatting>
  <conditionalFormatting sqref="CH22">
    <cfRule type="cellIs" dxfId="2957" priority="2652" operator="greaterThan">
      <formula>$BJ$2+15</formula>
    </cfRule>
  </conditionalFormatting>
  <conditionalFormatting sqref="CH23">
    <cfRule type="cellIs" dxfId="2956" priority="2653" operator="greaterThan">
      <formula>$BJ$2+15</formula>
    </cfRule>
  </conditionalFormatting>
  <conditionalFormatting sqref="CH24">
    <cfRule type="cellIs" dxfId="2955" priority="2654" operator="greaterThan">
      <formula>$BJ$2+15</formula>
    </cfRule>
  </conditionalFormatting>
  <conditionalFormatting sqref="CH25">
    <cfRule type="cellIs" dxfId="2954" priority="2655" operator="greaterThan">
      <formula>$BJ$2+15</formula>
    </cfRule>
  </conditionalFormatting>
  <conditionalFormatting sqref="CH26">
    <cfRule type="cellIs" dxfId="2953" priority="2656" operator="greaterThan">
      <formula>$BJ$2+15</formula>
    </cfRule>
  </conditionalFormatting>
  <conditionalFormatting sqref="CH27">
    <cfRule type="cellIs" dxfId="2952" priority="2657" operator="greaterThan">
      <formula>$BJ$2+15</formula>
    </cfRule>
  </conditionalFormatting>
  <conditionalFormatting sqref="CH28">
    <cfRule type="cellIs" dxfId="2951" priority="2658" operator="greaterThan">
      <formula>$BJ$2+15</formula>
    </cfRule>
  </conditionalFormatting>
  <conditionalFormatting sqref="CH29">
    <cfRule type="cellIs" dxfId="2950" priority="2659" operator="greaterThan">
      <formula>$BJ$2+15</formula>
    </cfRule>
  </conditionalFormatting>
  <conditionalFormatting sqref="CH30">
    <cfRule type="cellIs" dxfId="2949" priority="2660" operator="greaterThan">
      <formula>$BJ$2+15</formula>
    </cfRule>
  </conditionalFormatting>
  <conditionalFormatting sqref="CH31">
    <cfRule type="cellIs" dxfId="2948" priority="2661" operator="greaterThan">
      <formula>$BJ$2+15</formula>
    </cfRule>
  </conditionalFormatting>
  <conditionalFormatting sqref="CH32">
    <cfRule type="cellIs" dxfId="2947" priority="2662" operator="greaterThan">
      <formula>$BJ$2+15</formula>
    </cfRule>
  </conditionalFormatting>
  <conditionalFormatting sqref="CH33">
    <cfRule type="cellIs" dxfId="2946" priority="2663" operator="greaterThan">
      <formula>$BJ$2+15</formula>
    </cfRule>
  </conditionalFormatting>
  <conditionalFormatting sqref="CH34">
    <cfRule type="cellIs" dxfId="2945" priority="2664" operator="greaterThan">
      <formula>$BJ$2+15</formula>
    </cfRule>
  </conditionalFormatting>
  <conditionalFormatting sqref="CH35">
    <cfRule type="cellIs" dxfId="2944" priority="2665" operator="greaterThan">
      <formula>$BJ$2+15</formula>
    </cfRule>
  </conditionalFormatting>
  <conditionalFormatting sqref="CH36">
    <cfRule type="cellIs" dxfId="2943" priority="2666" operator="greaterThan">
      <formula>$BJ$2+15</formula>
    </cfRule>
  </conditionalFormatting>
  <conditionalFormatting sqref="CH37">
    <cfRule type="cellIs" dxfId="2942" priority="2667" operator="greaterThan">
      <formula>$BJ$2+15</formula>
    </cfRule>
  </conditionalFormatting>
  <conditionalFormatting sqref="CH38">
    <cfRule type="cellIs" dxfId="2941" priority="2668" operator="greaterThan">
      <formula>$BJ$2+15</formula>
    </cfRule>
  </conditionalFormatting>
  <conditionalFormatting sqref="CH39">
    <cfRule type="cellIs" dxfId="2940" priority="2669" operator="greaterThan">
      <formula>$BJ$2+15</formula>
    </cfRule>
  </conditionalFormatting>
  <conditionalFormatting sqref="CH40">
    <cfRule type="cellIs" dxfId="2939" priority="2670" operator="greaterThan">
      <formula>$BJ$2+15</formula>
    </cfRule>
  </conditionalFormatting>
  <conditionalFormatting sqref="CH41">
    <cfRule type="cellIs" dxfId="2938" priority="2671" operator="greaterThan">
      <formula>$BJ$2+15</formula>
    </cfRule>
  </conditionalFormatting>
  <conditionalFormatting sqref="CH42">
    <cfRule type="cellIs" dxfId="2937" priority="2672" operator="greaterThan">
      <formula>$BJ$2+15</formula>
    </cfRule>
  </conditionalFormatting>
  <conditionalFormatting sqref="CH43">
    <cfRule type="cellIs" dxfId="2936" priority="2673" operator="greaterThan">
      <formula>$BJ$2+15</formula>
    </cfRule>
  </conditionalFormatting>
  <conditionalFormatting sqref="CH44">
    <cfRule type="cellIs" dxfId="2935" priority="2674" operator="greaterThan">
      <formula>$BJ$2+15</formula>
    </cfRule>
  </conditionalFormatting>
  <conditionalFormatting sqref="CH45">
    <cfRule type="cellIs" dxfId="2934" priority="2675" operator="greaterThan">
      <formula>$BJ$2+15</formula>
    </cfRule>
  </conditionalFormatting>
  <conditionalFormatting sqref="CH46">
    <cfRule type="cellIs" dxfId="2933" priority="2676" operator="greaterThan">
      <formula>$BJ$2+15</formula>
    </cfRule>
  </conditionalFormatting>
  <conditionalFormatting sqref="CH47">
    <cfRule type="cellIs" dxfId="2932" priority="2677" operator="greaterThan">
      <formula>$BJ$2+15</formula>
    </cfRule>
  </conditionalFormatting>
  <conditionalFormatting sqref="CH48">
    <cfRule type="cellIs" dxfId="2931" priority="2678" operator="greaterThan">
      <formula>$BJ$2+15</formula>
    </cfRule>
  </conditionalFormatting>
  <conditionalFormatting sqref="CH49">
    <cfRule type="cellIs" dxfId="2930" priority="2679" operator="greaterThan">
      <formula>$BJ$2+15</formula>
    </cfRule>
  </conditionalFormatting>
  <conditionalFormatting sqref="CH50">
    <cfRule type="cellIs" dxfId="2929" priority="2680" operator="greaterThan">
      <formula>$BJ$2+15</formula>
    </cfRule>
  </conditionalFormatting>
  <conditionalFormatting sqref="S11">
    <cfRule type="cellIs" dxfId="2928" priority="2681" operator="lessThan">
      <formula>$C$4</formula>
    </cfRule>
  </conditionalFormatting>
  <conditionalFormatting sqref="S12">
    <cfRule type="cellIs" dxfId="2927" priority="2682" operator="lessThan">
      <formula>$C$4</formula>
    </cfRule>
  </conditionalFormatting>
  <conditionalFormatting sqref="S13">
    <cfRule type="cellIs" dxfId="2926" priority="2683" operator="lessThan">
      <formula>$C$4</formula>
    </cfRule>
  </conditionalFormatting>
  <conditionalFormatting sqref="S14">
    <cfRule type="cellIs" dxfId="2925" priority="2684" operator="lessThan">
      <formula>$C$4</formula>
    </cfRule>
  </conditionalFormatting>
  <conditionalFormatting sqref="S15">
    <cfRule type="cellIs" dxfId="2924" priority="2685" operator="lessThan">
      <formula>$C$4</formula>
    </cfRule>
  </conditionalFormatting>
  <conditionalFormatting sqref="S16">
    <cfRule type="cellIs" dxfId="2923" priority="2686" operator="lessThan">
      <formula>$C$4</formula>
    </cfRule>
  </conditionalFormatting>
  <conditionalFormatting sqref="S17">
    <cfRule type="cellIs" dxfId="2922" priority="2687" operator="lessThan">
      <formula>$C$4</formula>
    </cfRule>
  </conditionalFormatting>
  <conditionalFormatting sqref="S18">
    <cfRule type="cellIs" dxfId="2921" priority="2688" operator="lessThan">
      <formula>$C$4</formula>
    </cfRule>
  </conditionalFormatting>
  <conditionalFormatting sqref="S19">
    <cfRule type="cellIs" dxfId="2920" priority="2689" operator="lessThan">
      <formula>$C$4</formula>
    </cfRule>
  </conditionalFormatting>
  <conditionalFormatting sqref="S20">
    <cfRule type="cellIs" dxfId="2919" priority="2690" operator="lessThan">
      <formula>$C$4</formula>
    </cfRule>
  </conditionalFormatting>
  <conditionalFormatting sqref="S21">
    <cfRule type="cellIs" dxfId="2918" priority="2691" operator="lessThan">
      <formula>$C$4</formula>
    </cfRule>
  </conditionalFormatting>
  <conditionalFormatting sqref="S22">
    <cfRule type="cellIs" dxfId="2917" priority="2692" operator="lessThan">
      <formula>$C$4</formula>
    </cfRule>
  </conditionalFormatting>
  <conditionalFormatting sqref="S23">
    <cfRule type="cellIs" dxfId="2916" priority="2693" operator="lessThan">
      <formula>$C$4</formula>
    </cfRule>
  </conditionalFormatting>
  <conditionalFormatting sqref="S24">
    <cfRule type="cellIs" dxfId="2915" priority="2694" operator="lessThan">
      <formula>$C$4</formula>
    </cfRule>
  </conditionalFormatting>
  <conditionalFormatting sqref="S25">
    <cfRule type="cellIs" dxfId="2914" priority="2695" operator="lessThan">
      <formula>$C$4</formula>
    </cfRule>
  </conditionalFormatting>
  <conditionalFormatting sqref="S26">
    <cfRule type="cellIs" dxfId="2913" priority="2696" operator="lessThan">
      <formula>$C$4</formula>
    </cfRule>
  </conditionalFormatting>
  <conditionalFormatting sqref="S27">
    <cfRule type="cellIs" dxfId="2912" priority="2697" operator="lessThan">
      <formula>$C$4</formula>
    </cfRule>
  </conditionalFormatting>
  <conditionalFormatting sqref="S28">
    <cfRule type="cellIs" dxfId="2911" priority="2698" operator="lessThan">
      <formula>$C$4</formula>
    </cfRule>
  </conditionalFormatting>
  <conditionalFormatting sqref="S29">
    <cfRule type="cellIs" dxfId="2910" priority="2699" operator="lessThan">
      <formula>$C$4</formula>
    </cfRule>
  </conditionalFormatting>
  <conditionalFormatting sqref="S30">
    <cfRule type="cellIs" dxfId="2909" priority="2700" operator="lessThan">
      <formula>$C$4</formula>
    </cfRule>
  </conditionalFormatting>
  <conditionalFormatting sqref="S31">
    <cfRule type="cellIs" dxfId="2908" priority="2701" operator="lessThan">
      <formula>$C$4</formula>
    </cfRule>
  </conditionalFormatting>
  <conditionalFormatting sqref="S32">
    <cfRule type="cellIs" dxfId="2907" priority="2702" operator="lessThan">
      <formula>$C$4</formula>
    </cfRule>
  </conditionalFormatting>
  <conditionalFormatting sqref="S33">
    <cfRule type="cellIs" dxfId="2906" priority="2703" operator="lessThan">
      <formula>$C$4</formula>
    </cfRule>
  </conditionalFormatting>
  <conditionalFormatting sqref="S34">
    <cfRule type="cellIs" dxfId="2905" priority="2704" operator="lessThan">
      <formula>$C$4</formula>
    </cfRule>
  </conditionalFormatting>
  <conditionalFormatting sqref="S35">
    <cfRule type="cellIs" dxfId="2904" priority="2705" operator="lessThan">
      <formula>$C$4</formula>
    </cfRule>
  </conditionalFormatting>
  <conditionalFormatting sqref="S36">
    <cfRule type="cellIs" dxfId="2903" priority="2706" operator="lessThan">
      <formula>$C$4</formula>
    </cfRule>
  </conditionalFormatting>
  <conditionalFormatting sqref="S37">
    <cfRule type="cellIs" dxfId="2902" priority="2707" operator="lessThan">
      <formula>$C$4</formula>
    </cfRule>
  </conditionalFormatting>
  <conditionalFormatting sqref="S38">
    <cfRule type="cellIs" dxfId="2901" priority="2708" operator="lessThan">
      <formula>$C$4</formula>
    </cfRule>
  </conditionalFormatting>
  <conditionalFormatting sqref="S39">
    <cfRule type="cellIs" dxfId="2900" priority="2709" operator="lessThan">
      <formula>$C$4</formula>
    </cfRule>
  </conditionalFormatting>
  <conditionalFormatting sqref="S40">
    <cfRule type="cellIs" dxfId="2899" priority="2710" operator="lessThan">
      <formula>$C$4</formula>
    </cfRule>
  </conditionalFormatting>
  <conditionalFormatting sqref="S41">
    <cfRule type="cellIs" dxfId="2898" priority="2711" operator="lessThan">
      <formula>$C$4</formula>
    </cfRule>
  </conditionalFormatting>
  <conditionalFormatting sqref="S42">
    <cfRule type="cellIs" dxfId="2897" priority="2712" operator="lessThan">
      <formula>$C$4</formula>
    </cfRule>
  </conditionalFormatting>
  <conditionalFormatting sqref="S43">
    <cfRule type="cellIs" dxfId="2896" priority="2713" operator="lessThan">
      <formula>$C$4</formula>
    </cfRule>
  </conditionalFormatting>
  <conditionalFormatting sqref="S44">
    <cfRule type="cellIs" dxfId="2895" priority="2714" operator="lessThan">
      <formula>$C$4</formula>
    </cfRule>
  </conditionalFormatting>
  <conditionalFormatting sqref="S45">
    <cfRule type="cellIs" dxfId="2894" priority="2715" operator="lessThan">
      <formula>$C$4</formula>
    </cfRule>
  </conditionalFormatting>
  <conditionalFormatting sqref="S46">
    <cfRule type="cellIs" dxfId="2893" priority="2716" operator="lessThan">
      <formula>$C$4</formula>
    </cfRule>
  </conditionalFormatting>
  <conditionalFormatting sqref="S47">
    <cfRule type="cellIs" dxfId="2892" priority="2717" operator="lessThan">
      <formula>$C$4</formula>
    </cfRule>
  </conditionalFormatting>
  <conditionalFormatting sqref="S48">
    <cfRule type="cellIs" dxfId="2891" priority="2718" operator="lessThan">
      <formula>$C$4</formula>
    </cfRule>
  </conditionalFormatting>
  <conditionalFormatting sqref="S49">
    <cfRule type="cellIs" dxfId="2890" priority="2719" operator="lessThan">
      <formula>$C$4</formula>
    </cfRule>
  </conditionalFormatting>
  <conditionalFormatting sqref="S50">
    <cfRule type="cellIs" dxfId="2889" priority="2720" operator="lessThan">
      <formula>$C$4</formula>
    </cfRule>
  </conditionalFormatting>
  <conditionalFormatting sqref="T11">
    <cfRule type="cellIs" dxfId="2888" priority="2721" operator="lessThan">
      <formula>$C$4</formula>
    </cfRule>
  </conditionalFormatting>
  <conditionalFormatting sqref="T12">
    <cfRule type="cellIs" dxfId="2887" priority="2722" operator="lessThan">
      <formula>$C$4</formula>
    </cfRule>
  </conditionalFormatting>
  <conditionalFormatting sqref="T13">
    <cfRule type="cellIs" dxfId="2886" priority="2723" operator="lessThan">
      <formula>$C$4</formula>
    </cfRule>
  </conditionalFormatting>
  <conditionalFormatting sqref="T14">
    <cfRule type="cellIs" dxfId="2885" priority="2724" operator="lessThan">
      <formula>$C$4</formula>
    </cfRule>
  </conditionalFormatting>
  <conditionalFormatting sqref="T15">
    <cfRule type="cellIs" dxfId="2884" priority="2725" operator="lessThan">
      <formula>$C$4</formula>
    </cfRule>
  </conditionalFormatting>
  <conditionalFormatting sqref="T16">
    <cfRule type="cellIs" dxfId="2883" priority="2726" operator="lessThan">
      <formula>$C$4</formula>
    </cfRule>
  </conditionalFormatting>
  <conditionalFormatting sqref="T17">
    <cfRule type="cellIs" dxfId="2882" priority="2727" operator="lessThan">
      <formula>$C$4</formula>
    </cfRule>
  </conditionalFormatting>
  <conditionalFormatting sqref="T18">
    <cfRule type="cellIs" dxfId="2881" priority="2728" operator="lessThan">
      <formula>$C$4</formula>
    </cfRule>
  </conditionalFormatting>
  <conditionalFormatting sqref="T19">
    <cfRule type="cellIs" dxfId="2880" priority="2729" operator="lessThan">
      <formula>$C$4</formula>
    </cfRule>
  </conditionalFormatting>
  <conditionalFormatting sqref="T20">
    <cfRule type="cellIs" dxfId="2879" priority="2730" operator="lessThan">
      <formula>$C$4</formula>
    </cfRule>
  </conditionalFormatting>
  <conditionalFormatting sqref="T21">
    <cfRule type="cellIs" dxfId="2878" priority="2731" operator="lessThan">
      <formula>$C$4</formula>
    </cfRule>
  </conditionalFormatting>
  <conditionalFormatting sqref="T22">
    <cfRule type="cellIs" dxfId="2877" priority="2732" operator="lessThan">
      <formula>$C$4</formula>
    </cfRule>
  </conditionalFormatting>
  <conditionalFormatting sqref="T23">
    <cfRule type="cellIs" dxfId="2876" priority="2733" operator="lessThan">
      <formula>$C$4</formula>
    </cfRule>
  </conditionalFormatting>
  <conditionalFormatting sqref="T24">
    <cfRule type="cellIs" dxfId="2875" priority="2734" operator="lessThan">
      <formula>$C$4</formula>
    </cfRule>
  </conditionalFormatting>
  <conditionalFormatting sqref="T25">
    <cfRule type="cellIs" dxfId="2874" priority="2735" operator="lessThan">
      <formula>$C$4</formula>
    </cfRule>
  </conditionalFormatting>
  <conditionalFormatting sqref="T26">
    <cfRule type="cellIs" dxfId="2873" priority="2736" operator="lessThan">
      <formula>$C$4</formula>
    </cfRule>
  </conditionalFormatting>
  <conditionalFormatting sqref="T27">
    <cfRule type="cellIs" dxfId="2872" priority="2737" operator="lessThan">
      <formula>$C$4</formula>
    </cfRule>
  </conditionalFormatting>
  <conditionalFormatting sqref="T28">
    <cfRule type="cellIs" dxfId="2871" priority="2738" operator="lessThan">
      <formula>$C$4</formula>
    </cfRule>
  </conditionalFormatting>
  <conditionalFormatting sqref="T29">
    <cfRule type="cellIs" dxfId="2870" priority="2739" operator="lessThan">
      <formula>$C$4</formula>
    </cfRule>
  </conditionalFormatting>
  <conditionalFormatting sqref="T30">
    <cfRule type="cellIs" dxfId="2869" priority="2740" operator="lessThan">
      <formula>$C$4</formula>
    </cfRule>
  </conditionalFormatting>
  <conditionalFormatting sqref="T31">
    <cfRule type="cellIs" dxfId="2868" priority="2741" operator="lessThan">
      <formula>$C$4</formula>
    </cfRule>
  </conditionalFormatting>
  <conditionalFormatting sqref="T32">
    <cfRule type="cellIs" dxfId="2867" priority="2742" operator="lessThan">
      <formula>$C$4</formula>
    </cfRule>
  </conditionalFormatting>
  <conditionalFormatting sqref="T33">
    <cfRule type="cellIs" dxfId="2866" priority="2743" operator="lessThan">
      <formula>$C$4</formula>
    </cfRule>
  </conditionalFormatting>
  <conditionalFormatting sqref="T34">
    <cfRule type="cellIs" dxfId="2865" priority="2744" operator="lessThan">
      <formula>$C$4</formula>
    </cfRule>
  </conditionalFormatting>
  <conditionalFormatting sqref="T35">
    <cfRule type="cellIs" dxfId="2864" priority="2745" operator="lessThan">
      <formula>$C$4</formula>
    </cfRule>
  </conditionalFormatting>
  <conditionalFormatting sqref="T36">
    <cfRule type="cellIs" dxfId="2863" priority="2746" operator="lessThan">
      <formula>$C$4</formula>
    </cfRule>
  </conditionalFormatting>
  <conditionalFormatting sqref="T37">
    <cfRule type="cellIs" dxfId="2862" priority="2747" operator="lessThan">
      <formula>$C$4</formula>
    </cfRule>
  </conditionalFormatting>
  <conditionalFormatting sqref="T38">
    <cfRule type="cellIs" dxfId="2861" priority="2748" operator="lessThan">
      <formula>$C$4</formula>
    </cfRule>
  </conditionalFormatting>
  <conditionalFormatting sqref="T39">
    <cfRule type="cellIs" dxfId="2860" priority="2749" operator="lessThan">
      <formula>$C$4</formula>
    </cfRule>
  </conditionalFormatting>
  <conditionalFormatting sqref="T40">
    <cfRule type="cellIs" dxfId="2859" priority="2750" operator="lessThan">
      <formula>$C$4</formula>
    </cfRule>
  </conditionalFormatting>
  <conditionalFormatting sqref="T41">
    <cfRule type="cellIs" dxfId="2858" priority="2751" operator="lessThan">
      <formula>$C$4</formula>
    </cfRule>
  </conditionalFormatting>
  <conditionalFormatting sqref="T42">
    <cfRule type="cellIs" dxfId="2857" priority="2752" operator="lessThan">
      <formula>$C$4</formula>
    </cfRule>
  </conditionalFormatting>
  <conditionalFormatting sqref="T43">
    <cfRule type="cellIs" dxfId="2856" priority="2753" operator="lessThan">
      <formula>$C$4</formula>
    </cfRule>
  </conditionalFormatting>
  <conditionalFormatting sqref="T44">
    <cfRule type="cellIs" dxfId="2855" priority="2754" operator="lessThan">
      <formula>$C$4</formula>
    </cfRule>
  </conditionalFormatting>
  <conditionalFormatting sqref="T45">
    <cfRule type="cellIs" dxfId="2854" priority="2755" operator="lessThan">
      <formula>$C$4</formula>
    </cfRule>
  </conditionalFormatting>
  <conditionalFormatting sqref="T46">
    <cfRule type="cellIs" dxfId="2853" priority="2756" operator="lessThan">
      <formula>$C$4</formula>
    </cfRule>
  </conditionalFormatting>
  <conditionalFormatting sqref="T47">
    <cfRule type="cellIs" dxfId="2852" priority="2757" operator="lessThan">
      <formula>$C$4</formula>
    </cfRule>
  </conditionalFormatting>
  <conditionalFormatting sqref="T48">
    <cfRule type="cellIs" dxfId="2851" priority="2758" operator="lessThan">
      <formula>$C$4</formula>
    </cfRule>
  </conditionalFormatting>
  <conditionalFormatting sqref="T49">
    <cfRule type="cellIs" dxfId="2850" priority="2759" operator="lessThan">
      <formula>$C$4</formula>
    </cfRule>
  </conditionalFormatting>
  <conditionalFormatting sqref="T50">
    <cfRule type="cellIs" dxfId="2849" priority="2760" operator="lessThan">
      <formula>$C$4</formula>
    </cfRule>
  </conditionalFormatting>
  <conditionalFormatting sqref="V11">
    <cfRule type="cellIs" dxfId="2848" priority="2761" operator="lessThan">
      <formula>$C$4</formula>
    </cfRule>
  </conditionalFormatting>
  <conditionalFormatting sqref="V12">
    <cfRule type="cellIs" dxfId="2847" priority="2762" operator="lessThan">
      <formula>$C$4</formula>
    </cfRule>
  </conditionalFormatting>
  <conditionalFormatting sqref="V13">
    <cfRule type="cellIs" dxfId="2846" priority="2763" operator="lessThan">
      <formula>$C$4</formula>
    </cfRule>
  </conditionalFormatting>
  <conditionalFormatting sqref="V14">
    <cfRule type="cellIs" dxfId="2845" priority="2764" operator="lessThan">
      <formula>$C$4</formula>
    </cfRule>
  </conditionalFormatting>
  <conditionalFormatting sqref="V15">
    <cfRule type="cellIs" dxfId="2844" priority="2765" operator="lessThan">
      <formula>$C$4</formula>
    </cfRule>
  </conditionalFormatting>
  <conditionalFormatting sqref="V16">
    <cfRule type="cellIs" dxfId="2843" priority="2766" operator="lessThan">
      <formula>$C$4</formula>
    </cfRule>
  </conditionalFormatting>
  <conditionalFormatting sqref="V17">
    <cfRule type="cellIs" dxfId="2842" priority="2767" operator="lessThan">
      <formula>$C$4</formula>
    </cfRule>
  </conditionalFormatting>
  <conditionalFormatting sqref="V18">
    <cfRule type="cellIs" dxfId="2841" priority="2768" operator="lessThan">
      <formula>$C$4</formula>
    </cfRule>
  </conditionalFormatting>
  <conditionalFormatting sqref="V19">
    <cfRule type="cellIs" dxfId="2840" priority="2769" operator="lessThan">
      <formula>$C$4</formula>
    </cfRule>
  </conditionalFormatting>
  <conditionalFormatting sqref="V20">
    <cfRule type="cellIs" dxfId="2839" priority="2770" operator="lessThan">
      <formula>$C$4</formula>
    </cfRule>
  </conditionalFormatting>
  <conditionalFormatting sqref="V21">
    <cfRule type="cellIs" dxfId="2838" priority="2771" operator="lessThan">
      <formula>$C$4</formula>
    </cfRule>
  </conditionalFormatting>
  <conditionalFormatting sqref="V22">
    <cfRule type="cellIs" dxfId="2837" priority="2772" operator="lessThan">
      <formula>$C$4</formula>
    </cfRule>
  </conditionalFormatting>
  <conditionalFormatting sqref="V23">
    <cfRule type="cellIs" dxfId="2836" priority="2773" operator="lessThan">
      <formula>$C$4</formula>
    </cfRule>
  </conditionalFormatting>
  <conditionalFormatting sqref="V24">
    <cfRule type="cellIs" dxfId="2835" priority="2774" operator="lessThan">
      <formula>$C$4</formula>
    </cfRule>
  </conditionalFormatting>
  <conditionalFormatting sqref="V25">
    <cfRule type="cellIs" dxfId="2834" priority="2775" operator="lessThan">
      <formula>$C$4</formula>
    </cfRule>
  </conditionalFormatting>
  <conditionalFormatting sqref="V26">
    <cfRule type="cellIs" dxfId="2833" priority="2776" operator="lessThan">
      <formula>$C$4</formula>
    </cfRule>
  </conditionalFormatting>
  <conditionalFormatting sqref="V27">
    <cfRule type="cellIs" dxfId="2832" priority="2777" operator="lessThan">
      <formula>$C$4</formula>
    </cfRule>
  </conditionalFormatting>
  <conditionalFormatting sqref="V28">
    <cfRule type="cellIs" dxfId="2831" priority="2778" operator="lessThan">
      <formula>$C$4</formula>
    </cfRule>
  </conditionalFormatting>
  <conditionalFormatting sqref="V29">
    <cfRule type="cellIs" dxfId="2830" priority="2779" operator="lessThan">
      <formula>$C$4</formula>
    </cfRule>
  </conditionalFormatting>
  <conditionalFormatting sqref="V30">
    <cfRule type="cellIs" dxfId="2829" priority="2780" operator="lessThan">
      <formula>$C$4</formula>
    </cfRule>
  </conditionalFormatting>
  <conditionalFormatting sqref="V31">
    <cfRule type="cellIs" dxfId="2828" priority="2781" operator="lessThan">
      <formula>$C$4</formula>
    </cfRule>
  </conditionalFormatting>
  <conditionalFormatting sqref="V32">
    <cfRule type="cellIs" dxfId="2827" priority="2782" operator="lessThan">
      <formula>$C$4</formula>
    </cfRule>
  </conditionalFormatting>
  <conditionalFormatting sqref="V33">
    <cfRule type="cellIs" dxfId="2826" priority="2783" operator="lessThan">
      <formula>$C$4</formula>
    </cfRule>
  </conditionalFormatting>
  <conditionalFormatting sqref="V34">
    <cfRule type="cellIs" dxfId="2825" priority="2784" operator="lessThan">
      <formula>$C$4</formula>
    </cfRule>
  </conditionalFormatting>
  <conditionalFormatting sqref="V35">
    <cfRule type="cellIs" dxfId="2824" priority="2785" operator="lessThan">
      <formula>$C$4</formula>
    </cfRule>
  </conditionalFormatting>
  <conditionalFormatting sqref="V36">
    <cfRule type="cellIs" dxfId="2823" priority="2786" operator="lessThan">
      <formula>$C$4</formula>
    </cfRule>
  </conditionalFormatting>
  <conditionalFormatting sqref="V37">
    <cfRule type="cellIs" dxfId="2822" priority="2787" operator="lessThan">
      <formula>$C$4</formula>
    </cfRule>
  </conditionalFormatting>
  <conditionalFormatting sqref="V38">
    <cfRule type="cellIs" dxfId="2821" priority="2788" operator="lessThan">
      <formula>$C$4</formula>
    </cfRule>
  </conditionalFormatting>
  <conditionalFormatting sqref="V39">
    <cfRule type="cellIs" dxfId="2820" priority="2789" operator="lessThan">
      <formula>$C$4</formula>
    </cfRule>
  </conditionalFormatting>
  <conditionalFormatting sqref="V40">
    <cfRule type="cellIs" dxfId="2819" priority="2790" operator="lessThan">
      <formula>$C$4</formula>
    </cfRule>
  </conditionalFormatting>
  <conditionalFormatting sqref="V41">
    <cfRule type="cellIs" dxfId="2818" priority="2791" operator="lessThan">
      <formula>$C$4</formula>
    </cfRule>
  </conditionalFormatting>
  <conditionalFormatting sqref="V42">
    <cfRule type="cellIs" dxfId="2817" priority="2792" operator="lessThan">
      <formula>$C$4</formula>
    </cfRule>
  </conditionalFormatting>
  <conditionalFormatting sqref="V43">
    <cfRule type="cellIs" dxfId="2816" priority="2793" operator="lessThan">
      <formula>$C$4</formula>
    </cfRule>
  </conditionalFormatting>
  <conditionalFormatting sqref="V44">
    <cfRule type="cellIs" dxfId="2815" priority="2794" operator="lessThan">
      <formula>$C$4</formula>
    </cfRule>
  </conditionalFormatting>
  <conditionalFormatting sqref="V45">
    <cfRule type="cellIs" dxfId="2814" priority="2795" operator="lessThan">
      <formula>$C$4</formula>
    </cfRule>
  </conditionalFormatting>
  <conditionalFormatting sqref="V46">
    <cfRule type="cellIs" dxfId="2813" priority="2796" operator="lessThan">
      <formula>$C$4</formula>
    </cfRule>
  </conditionalFormatting>
  <conditionalFormatting sqref="V47">
    <cfRule type="cellIs" dxfId="2812" priority="2797" operator="lessThan">
      <formula>$C$4</formula>
    </cfRule>
  </conditionalFormatting>
  <conditionalFormatting sqref="V48">
    <cfRule type="cellIs" dxfId="2811" priority="2798" operator="lessThan">
      <formula>$C$4</formula>
    </cfRule>
  </conditionalFormatting>
  <conditionalFormatting sqref="V49">
    <cfRule type="cellIs" dxfId="2810" priority="2799" operator="lessThan">
      <formula>$C$4</formula>
    </cfRule>
  </conditionalFormatting>
  <conditionalFormatting sqref="V50">
    <cfRule type="cellIs" dxfId="2809" priority="2800" operator="lessThan">
      <formula>$C$4</formula>
    </cfRule>
  </conditionalFormatting>
  <conditionalFormatting sqref="W11">
    <cfRule type="cellIs" dxfId="2808" priority="2801" operator="lessThan">
      <formula>$C$4</formula>
    </cfRule>
  </conditionalFormatting>
  <conditionalFormatting sqref="W12">
    <cfRule type="cellIs" dxfId="2807" priority="2802" operator="lessThan">
      <formula>$C$4</formula>
    </cfRule>
  </conditionalFormatting>
  <conditionalFormatting sqref="W13">
    <cfRule type="cellIs" dxfId="2806" priority="2803" operator="lessThan">
      <formula>$C$4</formula>
    </cfRule>
  </conditionalFormatting>
  <conditionalFormatting sqref="W14">
    <cfRule type="cellIs" dxfId="2805" priority="2804" operator="lessThan">
      <formula>$C$4</formula>
    </cfRule>
  </conditionalFormatting>
  <conditionalFormatting sqref="W15">
    <cfRule type="cellIs" dxfId="2804" priority="2805" operator="lessThan">
      <formula>$C$4</formula>
    </cfRule>
  </conditionalFormatting>
  <conditionalFormatting sqref="W16">
    <cfRule type="cellIs" dxfId="2803" priority="2806" operator="lessThan">
      <formula>$C$4</formula>
    </cfRule>
  </conditionalFormatting>
  <conditionalFormatting sqref="W17">
    <cfRule type="cellIs" dxfId="2802" priority="2807" operator="lessThan">
      <formula>$C$4</formula>
    </cfRule>
  </conditionalFormatting>
  <conditionalFormatting sqref="W18">
    <cfRule type="cellIs" dxfId="2801" priority="2808" operator="lessThan">
      <formula>$C$4</formula>
    </cfRule>
  </conditionalFormatting>
  <conditionalFormatting sqref="W19">
    <cfRule type="cellIs" dxfId="2800" priority="2809" operator="lessThan">
      <formula>$C$4</formula>
    </cfRule>
  </conditionalFormatting>
  <conditionalFormatting sqref="W20">
    <cfRule type="cellIs" dxfId="2799" priority="2810" operator="lessThan">
      <formula>$C$4</formula>
    </cfRule>
  </conditionalFormatting>
  <conditionalFormatting sqref="W21">
    <cfRule type="cellIs" dxfId="2798" priority="2811" operator="lessThan">
      <formula>$C$4</formula>
    </cfRule>
  </conditionalFormatting>
  <conditionalFormatting sqref="W22">
    <cfRule type="cellIs" dxfId="2797" priority="2812" operator="lessThan">
      <formula>$C$4</formula>
    </cfRule>
  </conditionalFormatting>
  <conditionalFormatting sqref="W23">
    <cfRule type="cellIs" dxfId="2796" priority="2813" operator="lessThan">
      <formula>$C$4</formula>
    </cfRule>
  </conditionalFormatting>
  <conditionalFormatting sqref="W24">
    <cfRule type="cellIs" dxfId="2795" priority="2814" operator="lessThan">
      <formula>$C$4</formula>
    </cfRule>
  </conditionalFormatting>
  <conditionalFormatting sqref="W25">
    <cfRule type="cellIs" dxfId="2794" priority="2815" operator="lessThan">
      <formula>$C$4</formula>
    </cfRule>
  </conditionalFormatting>
  <conditionalFormatting sqref="W26">
    <cfRule type="cellIs" dxfId="2793" priority="2816" operator="lessThan">
      <formula>$C$4</formula>
    </cfRule>
  </conditionalFormatting>
  <conditionalFormatting sqref="W27">
    <cfRule type="cellIs" dxfId="2792" priority="2817" operator="lessThan">
      <formula>$C$4</formula>
    </cfRule>
  </conditionalFormatting>
  <conditionalFormatting sqref="W28">
    <cfRule type="cellIs" dxfId="2791" priority="2818" operator="lessThan">
      <formula>$C$4</formula>
    </cfRule>
  </conditionalFormatting>
  <conditionalFormatting sqref="W29">
    <cfRule type="cellIs" dxfId="2790" priority="2819" operator="lessThan">
      <formula>$C$4</formula>
    </cfRule>
  </conditionalFormatting>
  <conditionalFormatting sqref="W30">
    <cfRule type="cellIs" dxfId="2789" priority="2820" operator="lessThan">
      <formula>$C$4</formula>
    </cfRule>
  </conditionalFormatting>
  <conditionalFormatting sqref="W31">
    <cfRule type="cellIs" dxfId="2788" priority="2821" operator="lessThan">
      <formula>$C$4</formula>
    </cfRule>
  </conditionalFormatting>
  <conditionalFormatting sqref="W32">
    <cfRule type="cellIs" dxfId="2787" priority="2822" operator="lessThan">
      <formula>$C$4</formula>
    </cfRule>
  </conditionalFormatting>
  <conditionalFormatting sqref="W33">
    <cfRule type="cellIs" dxfId="2786" priority="2823" operator="lessThan">
      <formula>$C$4</formula>
    </cfRule>
  </conditionalFormatting>
  <conditionalFormatting sqref="W34">
    <cfRule type="cellIs" dxfId="2785" priority="2824" operator="lessThan">
      <formula>$C$4</formula>
    </cfRule>
  </conditionalFormatting>
  <conditionalFormatting sqref="W35">
    <cfRule type="cellIs" dxfId="2784" priority="2825" operator="lessThan">
      <formula>$C$4</formula>
    </cfRule>
  </conditionalFormatting>
  <conditionalFormatting sqref="W36">
    <cfRule type="cellIs" dxfId="2783" priority="2826" operator="lessThan">
      <formula>$C$4</formula>
    </cfRule>
  </conditionalFormatting>
  <conditionalFormatting sqref="W37">
    <cfRule type="cellIs" dxfId="2782" priority="2827" operator="lessThan">
      <formula>$C$4</formula>
    </cfRule>
  </conditionalFormatting>
  <conditionalFormatting sqref="W38">
    <cfRule type="cellIs" dxfId="2781" priority="2828" operator="lessThan">
      <formula>$C$4</formula>
    </cfRule>
  </conditionalFormatting>
  <conditionalFormatting sqref="W39">
    <cfRule type="cellIs" dxfId="2780" priority="2829" operator="lessThan">
      <formula>$C$4</formula>
    </cfRule>
  </conditionalFormatting>
  <conditionalFormatting sqref="W40">
    <cfRule type="cellIs" dxfId="2779" priority="2830" operator="lessThan">
      <formula>$C$4</formula>
    </cfRule>
  </conditionalFormatting>
  <conditionalFormatting sqref="W41">
    <cfRule type="cellIs" dxfId="2778" priority="2831" operator="lessThan">
      <formula>$C$4</formula>
    </cfRule>
  </conditionalFormatting>
  <conditionalFormatting sqref="W42">
    <cfRule type="cellIs" dxfId="2777" priority="2832" operator="lessThan">
      <formula>$C$4</formula>
    </cfRule>
  </conditionalFormatting>
  <conditionalFormatting sqref="W43">
    <cfRule type="cellIs" dxfId="2776" priority="2833" operator="lessThan">
      <formula>$C$4</formula>
    </cfRule>
  </conditionalFormatting>
  <conditionalFormatting sqref="W44">
    <cfRule type="cellIs" dxfId="2775" priority="2834" operator="lessThan">
      <formula>$C$4</formula>
    </cfRule>
  </conditionalFormatting>
  <conditionalFormatting sqref="W45">
    <cfRule type="cellIs" dxfId="2774" priority="2835" operator="lessThan">
      <formula>$C$4</formula>
    </cfRule>
  </conditionalFormatting>
  <conditionalFormatting sqref="W46">
    <cfRule type="cellIs" dxfId="2773" priority="2836" operator="lessThan">
      <formula>$C$4</formula>
    </cfRule>
  </conditionalFormatting>
  <conditionalFormatting sqref="W47">
    <cfRule type="cellIs" dxfId="2772" priority="2837" operator="lessThan">
      <formula>$C$4</formula>
    </cfRule>
  </conditionalFormatting>
  <conditionalFormatting sqref="W48">
    <cfRule type="cellIs" dxfId="2771" priority="2838" operator="lessThan">
      <formula>$C$4</formula>
    </cfRule>
  </conditionalFormatting>
  <conditionalFormatting sqref="W49">
    <cfRule type="cellIs" dxfId="2770" priority="2839" operator="lessThan">
      <formula>$C$4</formula>
    </cfRule>
  </conditionalFormatting>
  <conditionalFormatting sqref="W50">
    <cfRule type="cellIs" dxfId="2769" priority="2840" operator="lessThan">
      <formula>$C$4</formula>
    </cfRule>
  </conditionalFormatting>
  <conditionalFormatting sqref="CJ11:CJ40">
    <cfRule type="cellIs" dxfId="2768" priority="2841" operator="lessThan">
      <formula>$C$4</formula>
    </cfRule>
  </conditionalFormatting>
  <conditionalFormatting sqref="CJ41">
    <cfRule type="cellIs" dxfId="2767" priority="2871" operator="lessThan">
      <formula>$C$4</formula>
    </cfRule>
  </conditionalFormatting>
  <conditionalFormatting sqref="CJ42">
    <cfRule type="cellIs" dxfId="2766" priority="2872" operator="lessThan">
      <formula>$C$4</formula>
    </cfRule>
  </conditionalFormatting>
  <conditionalFormatting sqref="CJ43">
    <cfRule type="cellIs" dxfId="2765" priority="2873" operator="lessThan">
      <formula>$C$4</formula>
    </cfRule>
  </conditionalFormatting>
  <conditionalFormatting sqref="CJ44">
    <cfRule type="cellIs" dxfId="2764" priority="2874" operator="lessThan">
      <formula>$C$4</formula>
    </cfRule>
  </conditionalFormatting>
  <conditionalFormatting sqref="CJ45">
    <cfRule type="cellIs" dxfId="2763" priority="2875" operator="lessThan">
      <formula>$C$4</formula>
    </cfRule>
  </conditionalFormatting>
  <conditionalFormatting sqref="CJ46">
    <cfRule type="cellIs" dxfId="2762" priority="2876" operator="lessThan">
      <formula>$C$4</formula>
    </cfRule>
  </conditionalFormatting>
  <conditionalFormatting sqref="CJ47">
    <cfRule type="cellIs" dxfId="2761" priority="2877" operator="lessThan">
      <formula>$C$4</formula>
    </cfRule>
  </conditionalFormatting>
  <conditionalFormatting sqref="CJ48">
    <cfRule type="cellIs" dxfId="2760" priority="2878" operator="lessThan">
      <formula>$C$4</formula>
    </cfRule>
  </conditionalFormatting>
  <conditionalFormatting sqref="CJ49">
    <cfRule type="cellIs" dxfId="2759" priority="2879" operator="lessThan">
      <formula>$C$4</formula>
    </cfRule>
  </conditionalFormatting>
  <conditionalFormatting sqref="CJ50">
    <cfRule type="cellIs" dxfId="2758" priority="2880" operator="lessThan">
      <formula>$C$4</formula>
    </cfRule>
  </conditionalFormatting>
  <conditionalFormatting sqref="CN13">
    <cfRule type="cellIs" dxfId="2757" priority="2884" operator="lessThan">
      <formula>$C$4</formula>
    </cfRule>
  </conditionalFormatting>
  <conditionalFormatting sqref="CN14">
    <cfRule type="cellIs" dxfId="2756" priority="2885" operator="lessThan">
      <formula>$C$4</formula>
    </cfRule>
  </conditionalFormatting>
  <conditionalFormatting sqref="CN15">
    <cfRule type="cellIs" dxfId="2755" priority="2886" operator="lessThan">
      <formula>$C$4</formula>
    </cfRule>
  </conditionalFormatting>
  <conditionalFormatting sqref="CN16">
    <cfRule type="cellIs" dxfId="2754" priority="2887" operator="lessThan">
      <formula>$C$4</formula>
    </cfRule>
  </conditionalFormatting>
  <conditionalFormatting sqref="CN17">
    <cfRule type="cellIs" dxfId="2753" priority="2888" operator="lessThan">
      <formula>$C$4</formula>
    </cfRule>
  </conditionalFormatting>
  <conditionalFormatting sqref="CN18">
    <cfRule type="cellIs" dxfId="2752" priority="2889" operator="lessThan">
      <formula>$C$4</formula>
    </cfRule>
  </conditionalFormatting>
  <conditionalFormatting sqref="CN19">
    <cfRule type="cellIs" dxfId="2751" priority="2890" operator="lessThan">
      <formula>$C$4</formula>
    </cfRule>
  </conditionalFormatting>
  <dataValidations count="400">
    <dataValidation allowBlank="1" showInputMessage="1" showErrorMessage="1" sqref="U11"/>
    <dataValidation allowBlank="1" showInputMessage="1" showErrorMessage="1" sqref="U12"/>
    <dataValidation allowBlank="1" showInputMessage="1" showErrorMessage="1" sqref="U13"/>
    <dataValidation allowBlank="1" showInputMessage="1" showErrorMessage="1" sqref="U14"/>
    <dataValidation allowBlank="1" showInputMessage="1" showErrorMessage="1" sqref="U15"/>
    <dataValidation allowBlank="1" showInputMessage="1" showErrorMessage="1" sqref="U16"/>
    <dataValidation allowBlank="1" showInputMessage="1" showErrorMessage="1" sqref="U17"/>
    <dataValidation allowBlank="1" showInputMessage="1" showErrorMessage="1" sqref="U18"/>
    <dataValidation allowBlank="1" showInputMessage="1" showErrorMessage="1" sqref="U19"/>
    <dataValidation allowBlank="1" showInputMessage="1" showErrorMessage="1" sqref="U20"/>
    <dataValidation allowBlank="1" showInputMessage="1" showErrorMessage="1" sqref="U21"/>
    <dataValidation allowBlank="1" showInputMessage="1" showErrorMessage="1" sqref="U22"/>
    <dataValidation allowBlank="1" showInputMessage="1" showErrorMessage="1" sqref="U23"/>
    <dataValidation allowBlank="1" showInputMessage="1" showErrorMessage="1" sqref="U24"/>
    <dataValidation allowBlank="1" showInputMessage="1" showErrorMessage="1" sqref="U25"/>
    <dataValidation allowBlank="1" showInputMessage="1" showErrorMessage="1" sqref="U26"/>
    <dataValidation allowBlank="1" showInputMessage="1" showErrorMessage="1" sqref="U27"/>
    <dataValidation allowBlank="1" showInputMessage="1" showErrorMessage="1" sqref="U28"/>
    <dataValidation allowBlank="1" showInputMessage="1" showErrorMessage="1" sqref="U29"/>
    <dataValidation allowBlank="1" showInputMessage="1" showErrorMessage="1" sqref="U30"/>
    <dataValidation allowBlank="1" showInputMessage="1" showErrorMessage="1" sqref="U31"/>
    <dataValidation allowBlank="1" showInputMessage="1" showErrorMessage="1" sqref="U32"/>
    <dataValidation allowBlank="1" showInputMessage="1" showErrorMessage="1" sqref="U33"/>
    <dataValidation allowBlank="1" showInputMessage="1" showErrorMessage="1" sqref="U34"/>
    <dataValidation allowBlank="1" showInputMessage="1" showErrorMessage="1" sqref="U35"/>
    <dataValidation allowBlank="1" showInputMessage="1" showErrorMessage="1" sqref="U36"/>
    <dataValidation allowBlank="1" showInputMessage="1" showErrorMessage="1" sqref="U37"/>
    <dataValidation allowBlank="1" showInputMessage="1" showErrorMessage="1" sqref="U38"/>
    <dataValidation allowBlank="1" showInputMessage="1" showErrorMessage="1" sqref="U39"/>
    <dataValidation allowBlank="1" showInputMessage="1" showErrorMessage="1" sqref="U40"/>
    <dataValidation allowBlank="1" showInputMessage="1" showErrorMessage="1" sqref="U41"/>
    <dataValidation allowBlank="1" showInputMessage="1" showErrorMessage="1" sqref="U42"/>
    <dataValidation allowBlank="1" showInputMessage="1" showErrorMessage="1" sqref="U43"/>
    <dataValidation allowBlank="1" showInputMessage="1" showErrorMessage="1" sqref="U44"/>
    <dataValidation allowBlank="1" showInputMessage="1" showErrorMessage="1" sqref="U45"/>
    <dataValidation allowBlank="1" showInputMessage="1" showErrorMessage="1" sqref="U46"/>
    <dataValidation allowBlank="1" showInputMessage="1" showErrorMessage="1" sqref="U47"/>
    <dataValidation allowBlank="1" showInputMessage="1" showErrorMessage="1" sqref="U48"/>
    <dataValidation allowBlank="1" showInputMessage="1" showErrorMessage="1" sqref="U49"/>
    <dataValidation allowBlank="1" showInputMessage="1" showErrorMessage="1" sqref="U50"/>
    <dataValidation allowBlank="1" showInputMessage="1" showErrorMessage="1" sqref="X11"/>
    <dataValidation allowBlank="1" showInputMessage="1" showErrorMessage="1" sqref="X12"/>
    <dataValidation allowBlank="1" showInputMessage="1" showErrorMessage="1" sqref="X13"/>
    <dataValidation allowBlank="1" showInputMessage="1" showErrorMessage="1" sqref="X14"/>
    <dataValidation allowBlank="1" showInputMessage="1" showErrorMessage="1" sqref="X15"/>
    <dataValidation allowBlank="1" showInputMessage="1" showErrorMessage="1" sqref="X16"/>
    <dataValidation allowBlank="1" showInputMessage="1" showErrorMessage="1" sqref="X17"/>
    <dataValidation allowBlank="1" showInputMessage="1" showErrorMessage="1" sqref="X18"/>
    <dataValidation allowBlank="1" showInputMessage="1" showErrorMessage="1" sqref="X19"/>
    <dataValidation allowBlank="1" showInputMessage="1" showErrorMessage="1" sqref="X20"/>
    <dataValidation allowBlank="1" showInputMessage="1" showErrorMessage="1" sqref="X21"/>
    <dataValidation allowBlank="1" showInputMessage="1" showErrorMessage="1" sqref="X22"/>
    <dataValidation allowBlank="1" showInputMessage="1" showErrorMessage="1" sqref="X23"/>
    <dataValidation allowBlank="1" showInputMessage="1" showErrorMessage="1" sqref="X24"/>
    <dataValidation allowBlank="1" showInputMessage="1" showErrorMessage="1" sqref="X25"/>
    <dataValidation allowBlank="1" showInputMessage="1" showErrorMessage="1" sqref="X26"/>
    <dataValidation allowBlank="1" showInputMessage="1" showErrorMessage="1" sqref="X27"/>
    <dataValidation allowBlank="1" showInputMessage="1" showErrorMessage="1" sqref="X28"/>
    <dataValidation allowBlank="1" showInputMessage="1" showErrorMessage="1" sqref="X29"/>
    <dataValidation allowBlank="1" showInputMessage="1" showErrorMessage="1" sqref="X30"/>
    <dataValidation allowBlank="1" showInputMessage="1" showErrorMessage="1" sqref="X31"/>
    <dataValidation allowBlank="1" showInputMessage="1" showErrorMessage="1" sqref="X32"/>
    <dataValidation allowBlank="1" showInputMessage="1" showErrorMessage="1" sqref="X33"/>
    <dataValidation allowBlank="1" showInputMessage="1" showErrorMessage="1" sqref="X34"/>
    <dataValidation allowBlank="1" showInputMessage="1" showErrorMessage="1" sqref="X35"/>
    <dataValidation allowBlank="1" showInputMessage="1" showErrorMessage="1" sqref="X36"/>
    <dataValidation allowBlank="1" showInputMessage="1" showErrorMessage="1" sqref="X37"/>
    <dataValidation allowBlank="1" showInputMessage="1" showErrorMessage="1" sqref="X38"/>
    <dataValidation allowBlank="1" showInputMessage="1" showErrorMessage="1" sqref="X39"/>
    <dataValidation allowBlank="1" showInputMessage="1" showErrorMessage="1" sqref="X40"/>
    <dataValidation allowBlank="1" showInputMessage="1" showErrorMessage="1" sqref="X41"/>
    <dataValidation allowBlank="1" showInputMessage="1" showErrorMessage="1" sqref="X42"/>
    <dataValidation allowBlank="1" showInputMessage="1" showErrorMessage="1" sqref="X43"/>
    <dataValidation allowBlank="1" showInputMessage="1" showErrorMessage="1" sqref="X44"/>
    <dataValidation allowBlank="1" showInputMessage="1" showErrorMessage="1" sqref="X45"/>
    <dataValidation allowBlank="1" showInputMessage="1" showErrorMessage="1" sqref="X46"/>
    <dataValidation allowBlank="1" showInputMessage="1" showErrorMessage="1" sqref="X47"/>
    <dataValidation allowBlank="1" showInputMessage="1" showErrorMessage="1" sqref="X48"/>
    <dataValidation allowBlank="1" showInputMessage="1" showErrorMessage="1" sqref="X49"/>
    <dataValidation allowBlank="1" showInputMessage="1" showErrorMessage="1" sqref="X50"/>
    <dataValidation allowBlank="1" showInputMessage="1" showErrorMessage="1" sqref="AA11"/>
    <dataValidation allowBlank="1" showInputMessage="1" showErrorMessage="1" sqref="AA12"/>
    <dataValidation allowBlank="1" showInputMessage="1" showErrorMessage="1" sqref="AA13"/>
    <dataValidation allowBlank="1" showInputMessage="1" showErrorMessage="1" sqref="AA14"/>
    <dataValidation allowBlank="1" showInputMessage="1" showErrorMessage="1" sqref="AA15"/>
    <dataValidation allowBlank="1" showInputMessage="1" showErrorMessage="1" sqref="AA16"/>
    <dataValidation allowBlank="1" showInputMessage="1" showErrorMessage="1" sqref="AA17"/>
    <dataValidation allowBlank="1" showInputMessage="1" showErrorMessage="1" sqref="AA18"/>
    <dataValidation allowBlank="1" showInputMessage="1" showErrorMessage="1" sqref="AA19"/>
    <dataValidation allowBlank="1" showInputMessage="1" showErrorMessage="1" sqref="AA20"/>
    <dataValidation allowBlank="1" showInputMessage="1" showErrorMessage="1" sqref="AA21"/>
    <dataValidation allowBlank="1" showInputMessage="1" showErrorMessage="1" sqref="AA22"/>
    <dataValidation allowBlank="1" showInputMessage="1" showErrorMessage="1" sqref="AA23"/>
    <dataValidation allowBlank="1" showInputMessage="1" showErrorMessage="1" sqref="AA24"/>
    <dataValidation allowBlank="1" showInputMessage="1" showErrorMessage="1" sqref="AA25"/>
    <dataValidation allowBlank="1" showInputMessage="1" showErrorMessage="1" sqref="AA26"/>
    <dataValidation allowBlank="1" showInputMessage="1" showErrorMessage="1" sqref="AA27"/>
    <dataValidation allowBlank="1" showInputMessage="1" showErrorMessage="1" sqref="AA28"/>
    <dataValidation allowBlank="1" showInputMessage="1" showErrorMessage="1" sqref="AA29"/>
    <dataValidation allowBlank="1" showInputMessage="1" showErrorMessage="1" sqref="AA30"/>
    <dataValidation allowBlank="1" showInputMessage="1" showErrorMessage="1" sqref="AA31"/>
    <dataValidation allowBlank="1" showInputMessage="1" showErrorMessage="1" sqref="AA32"/>
    <dataValidation allowBlank="1" showInputMessage="1" showErrorMessage="1" sqref="AA33"/>
    <dataValidation allowBlank="1" showInputMessage="1" showErrorMessage="1" sqref="AA34"/>
    <dataValidation allowBlank="1" showInputMessage="1" showErrorMessage="1" sqref="AA35"/>
    <dataValidation allowBlank="1" showInputMessage="1" showErrorMessage="1" sqref="AA36"/>
    <dataValidation allowBlank="1" showInputMessage="1" showErrorMessage="1" sqref="AA37"/>
    <dataValidation allowBlank="1" showInputMessage="1" showErrorMessage="1" sqref="AA38"/>
    <dataValidation allowBlank="1" showInputMessage="1" showErrorMessage="1" sqref="AA39"/>
    <dataValidation allowBlank="1" showInputMessage="1" showErrorMessage="1" sqref="AA40"/>
    <dataValidation allowBlank="1" showInputMessage="1" showErrorMessage="1" sqref="AA41"/>
    <dataValidation allowBlank="1" showInputMessage="1" showErrorMessage="1" sqref="AA42"/>
    <dataValidation allowBlank="1" showInputMessage="1" showErrorMessage="1" sqref="AA43"/>
    <dataValidation allowBlank="1" showInputMessage="1" showErrorMessage="1" sqref="AA44"/>
    <dataValidation allowBlank="1" showInputMessage="1" showErrorMessage="1" sqref="AA45"/>
    <dataValidation allowBlank="1" showInputMessage="1" showErrorMessage="1" sqref="AA46"/>
    <dataValidation allowBlank="1" showInputMessage="1" showErrorMessage="1" sqref="AA47"/>
    <dataValidation allowBlank="1" showInputMessage="1" showErrorMessage="1" sqref="AA48"/>
    <dataValidation allowBlank="1" showInputMessage="1" showErrorMessage="1" sqref="AA49"/>
    <dataValidation allowBlank="1" showInputMessage="1" showErrorMessage="1" sqref="AA5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R11"/>
    <dataValidation allowBlank="1" showInputMessage="1" showErrorMessage="1" sqref="R12"/>
    <dataValidation allowBlank="1" showInputMessage="1" showErrorMessage="1" sqref="R13"/>
    <dataValidation allowBlank="1" showInputMessage="1" showErrorMessage="1" sqref="R14"/>
    <dataValidation allowBlank="1" showInputMessage="1" showErrorMessage="1" sqref="R15"/>
    <dataValidation allowBlank="1" showInputMessage="1" showErrorMessage="1" sqref="R16"/>
    <dataValidation allowBlank="1" showInputMessage="1" showErrorMessage="1" sqref="R17"/>
    <dataValidation allowBlank="1" showInputMessage="1" showErrorMessage="1" sqref="R18"/>
    <dataValidation allowBlank="1" showInputMessage="1" showErrorMessage="1" sqref="R19"/>
    <dataValidation allowBlank="1" showInputMessage="1" showErrorMessage="1" sqref="R20"/>
    <dataValidation allowBlank="1" showInputMessage="1" showErrorMessage="1" sqref="R21"/>
    <dataValidation allowBlank="1" showInputMessage="1" showErrorMessage="1" sqref="R22"/>
    <dataValidation allowBlank="1" showInputMessage="1" showErrorMessage="1" sqref="R23"/>
    <dataValidation allowBlank="1" showInputMessage="1" showErrorMessage="1" sqref="R24"/>
    <dataValidation allowBlank="1" showInputMessage="1" showErrorMessage="1" sqref="R25"/>
    <dataValidation allowBlank="1" showInputMessage="1" showErrorMessage="1" sqref="R26"/>
    <dataValidation allowBlank="1" showInputMessage="1" showErrorMessage="1" sqref="R27"/>
    <dataValidation allowBlank="1" showInputMessage="1" showErrorMessage="1" sqref="R28"/>
    <dataValidation allowBlank="1" showInputMessage="1" showErrorMessage="1" sqref="R29"/>
    <dataValidation allowBlank="1" showInputMessage="1" showErrorMessage="1" sqref="R30"/>
    <dataValidation allowBlank="1" showInputMessage="1" showErrorMessage="1" sqref="R31"/>
    <dataValidation allowBlank="1" showInputMessage="1" showErrorMessage="1" sqref="R32"/>
    <dataValidation allowBlank="1" showInputMessage="1" showErrorMessage="1" sqref="R33"/>
    <dataValidation allowBlank="1" showInputMessage="1" showErrorMessage="1" sqref="R34"/>
    <dataValidation allowBlank="1" showInputMessage="1" showErrorMessage="1" sqref="R35"/>
    <dataValidation allowBlank="1" showInputMessage="1" showErrorMessage="1" sqref="R36"/>
    <dataValidation allowBlank="1" showInputMessage="1" showErrorMessage="1" sqref="R37"/>
    <dataValidation allowBlank="1" showInputMessage="1" showErrorMessage="1" sqref="R38"/>
    <dataValidation allowBlank="1" showInputMessage="1" showErrorMessage="1" sqref="R39"/>
    <dataValidation allowBlank="1" showInputMessage="1" showErrorMessage="1" sqref="R40"/>
    <dataValidation allowBlank="1" showInputMessage="1" showErrorMessage="1" sqref="R41"/>
    <dataValidation allowBlank="1" showInputMessage="1" showErrorMessage="1" sqref="R42"/>
    <dataValidation allowBlank="1" showInputMessage="1" showErrorMessage="1" sqref="R43"/>
    <dataValidation allowBlank="1" showInputMessage="1" showErrorMessage="1" sqref="R44"/>
    <dataValidation allowBlank="1" showInputMessage="1" showErrorMessage="1" sqref="R45"/>
    <dataValidation allowBlank="1" showInputMessage="1" showErrorMessage="1" sqref="R46"/>
    <dataValidation allowBlank="1" showInputMessage="1" showErrorMessage="1" sqref="R47"/>
    <dataValidation allowBlank="1" showInputMessage="1" showErrorMessage="1" sqref="R48"/>
    <dataValidation allowBlank="1" showInputMessage="1" showErrorMessage="1" sqref="R49"/>
    <dataValidation allowBlank="1" showInputMessage="1" showErrorMessage="1" sqref="R50"/>
  </dataValidations>
  <pageMargins left="0.7" right="0.7" top="0.75" bottom="0.75" header="0.51180555555554996" footer="0.51180555555554996"/>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50"/>
  <sheetViews>
    <sheetView zoomScale="80" zoomScaleNormal="80" workbookViewId="0">
      <pane xSplit="3" ySplit="10" topLeftCell="D11" activePane="bottomRight" state="frozen"/>
      <selection pane="topRight"/>
      <selection pane="bottomLeft"/>
      <selection pane="bottomRight" activeCell="AL3" sqref="AL3"/>
    </sheetView>
  </sheetViews>
  <sheetFormatPr defaultRowHeight="15" x14ac:dyDescent="0.25"/>
  <cols>
    <col min="1" max="1" width="7" customWidth="1"/>
    <col min="2" max="2" width="0" hidden="1" customWidth="1"/>
    <col min="3" max="3" width="49.140625" customWidth="1"/>
    <col min="4" max="4" width="2.85546875" customWidth="1"/>
    <col min="5" max="5" width="14.85546875" customWidth="1"/>
    <col min="6" max="6" width="2.85546875" customWidth="1"/>
    <col min="7" max="7" width="10.28515625" customWidth="1"/>
    <col min="8" max="9" width="11.42578125" customWidth="1"/>
    <col min="10" max="10" width="42.7109375" customWidth="1"/>
    <col min="11" max="11" width="2.85546875" customWidth="1"/>
    <col min="12" max="14" width="7.140625" customWidth="1"/>
    <col min="15" max="15" width="2.85546875" customWidth="1"/>
    <col min="16" max="45" width="3.28515625" style="20" customWidth="1"/>
    <col min="46" max="46" width="4.28515625" style="20" customWidth="1"/>
    <col min="47" max="56" width="3.28515625" style="20" customWidth="1"/>
    <col min="57" max="61" width="4.28515625" style="20" customWidth="1"/>
    <col min="62" max="86" width="3.28515625" style="20" customWidth="1"/>
    <col min="87" max="87" width="3.5703125" style="21" customWidth="1"/>
    <col min="88" max="88" width="5.85546875" style="20" customWidth="1"/>
    <col min="89" max="89" width="51.5703125" style="20" customWidth="1"/>
    <col min="90" max="91" width="8.5703125" style="20" customWidth="1"/>
    <col min="92" max="92" width="34.140625" style="20" customWidth="1"/>
    <col min="93" max="100" width="8.5703125" style="20" customWidth="1"/>
    <col min="101" max="102" width="8.5703125" style="20" hidden="1" customWidth="1"/>
    <col min="103" max="116" width="8.5703125" style="20" customWidth="1"/>
    <col min="117" max="784" width="8.5703125" customWidth="1"/>
  </cols>
  <sheetData>
    <row r="1" spans="1:102" ht="19.5" customHeight="1" x14ac:dyDescent="0.25">
      <c r="A1" s="18">
        <v>14</v>
      </c>
      <c r="C1" s="79" t="s">
        <v>0</v>
      </c>
      <c r="D1" s="79"/>
      <c r="E1" s="79"/>
      <c r="F1" s="79"/>
      <c r="G1" s="79"/>
      <c r="H1" s="79"/>
      <c r="I1" s="79"/>
      <c r="J1" s="79"/>
      <c r="K1" s="79"/>
      <c r="L1" s="79"/>
      <c r="M1" s="79"/>
      <c r="N1" s="79"/>
      <c r="P1" s="19" t="s">
        <v>1</v>
      </c>
    </row>
    <row r="2" spans="1:102" ht="15.75" customHeight="1" x14ac:dyDescent="0.25">
      <c r="A2" s="16" t="s">
        <v>2</v>
      </c>
      <c r="B2" s="2"/>
      <c r="C2" s="4" t="s">
        <v>3</v>
      </c>
      <c r="D2" s="5"/>
      <c r="E2" s="15" t="s">
        <v>180</v>
      </c>
      <c r="F2" s="5"/>
      <c r="H2" s="6"/>
      <c r="I2" s="7"/>
      <c r="K2" s="8"/>
      <c r="L2" s="10"/>
      <c r="M2" s="9"/>
      <c r="N2" s="9"/>
      <c r="O2" s="8"/>
      <c r="P2" s="20" t="s">
        <v>5</v>
      </c>
      <c r="Q2" s="22"/>
      <c r="R2" s="22"/>
      <c r="S2" s="22"/>
      <c r="T2" s="22" t="s">
        <v>6</v>
      </c>
      <c r="U2" s="22" t="str">
        <f>MID(E2,6,20)</f>
        <v xml:space="preserve"> XII IPA 5</v>
      </c>
      <c r="V2" s="22"/>
      <c r="W2" s="22"/>
      <c r="X2" s="22"/>
      <c r="Y2" s="22"/>
      <c r="Z2" s="22"/>
      <c r="AA2" s="22"/>
      <c r="AB2" s="23"/>
      <c r="AC2" s="23"/>
      <c r="AD2" s="23"/>
      <c r="AE2" s="23"/>
      <c r="AF2" s="23"/>
    </row>
    <row r="3" spans="1:102" ht="15.75" customHeight="1" x14ac:dyDescent="0.25">
      <c r="A3" s="16" t="s">
        <v>7</v>
      </c>
      <c r="B3" s="2"/>
      <c r="C3" s="4" t="s">
        <v>8</v>
      </c>
      <c r="D3" s="5"/>
      <c r="E3" s="10" t="s">
        <v>9</v>
      </c>
      <c r="F3" s="5"/>
      <c r="H3" s="6" t="s">
        <v>10</v>
      </c>
      <c r="I3" s="7"/>
      <c r="K3" s="8"/>
      <c r="L3" s="10"/>
      <c r="M3" s="9"/>
      <c r="N3" s="9"/>
      <c r="O3" s="8"/>
      <c r="P3" s="20" t="s">
        <v>11</v>
      </c>
      <c r="Q3" s="22"/>
      <c r="R3" s="22"/>
      <c r="S3" s="22"/>
      <c r="T3" s="22" t="s">
        <v>6</v>
      </c>
      <c r="U3" s="22"/>
      <c r="V3" s="22"/>
      <c r="W3" s="22"/>
      <c r="X3" s="22"/>
      <c r="Y3" s="22"/>
      <c r="Z3" s="22"/>
      <c r="AA3" s="22"/>
      <c r="AB3" s="23"/>
      <c r="AC3" s="23"/>
      <c r="AD3" s="23"/>
      <c r="AE3" s="23"/>
      <c r="AF3" s="23"/>
    </row>
    <row r="4" spans="1:102" ht="15.75" customHeight="1" x14ac:dyDescent="0.25">
      <c r="A4" s="17" t="s">
        <v>12</v>
      </c>
      <c r="B4" s="2"/>
      <c r="C4" s="12">
        <v>78</v>
      </c>
      <c r="D4" s="5"/>
      <c r="E4" s="3"/>
      <c r="F4" s="5"/>
      <c r="G4" s="1"/>
      <c r="H4" s="6" t="s">
        <v>13</v>
      </c>
      <c r="I4" s="7"/>
      <c r="J4" s="8"/>
      <c r="K4" s="8"/>
      <c r="L4" s="10"/>
      <c r="M4" s="9"/>
      <c r="N4" s="9"/>
      <c r="O4" s="8"/>
      <c r="P4" s="24" t="s">
        <v>14</v>
      </c>
      <c r="Q4" s="22"/>
      <c r="R4" s="22"/>
      <c r="S4" s="22"/>
      <c r="T4" s="22"/>
      <c r="U4" s="22"/>
      <c r="V4" s="22"/>
      <c r="W4" s="22"/>
      <c r="X4" s="22"/>
      <c r="Y4" s="22"/>
      <c r="Z4" s="22"/>
      <c r="AA4" s="22"/>
      <c r="AB4" s="23"/>
      <c r="AC4" s="23"/>
      <c r="AD4" s="23"/>
      <c r="AE4" s="23"/>
      <c r="AF4" s="23"/>
    </row>
    <row r="5" spans="1:102" ht="15.75" hidden="1" customHeight="1" x14ac:dyDescent="0.25">
      <c r="A5" s="1"/>
      <c r="B5" s="2"/>
      <c r="C5" s="4"/>
      <c r="D5" s="5"/>
      <c r="E5" s="3"/>
      <c r="F5" s="5"/>
      <c r="G5" s="1"/>
      <c r="H5" s="6"/>
      <c r="I5" s="7"/>
      <c r="J5" s="8"/>
      <c r="K5" s="8"/>
      <c r="L5" s="10"/>
      <c r="M5" s="9"/>
      <c r="N5" s="9"/>
      <c r="O5" s="8"/>
      <c r="P5" s="22"/>
      <c r="Q5" s="22"/>
      <c r="R5" s="22"/>
      <c r="S5" s="22"/>
      <c r="T5" s="22"/>
      <c r="U5" s="22"/>
      <c r="V5" s="22"/>
      <c r="W5" s="22"/>
      <c r="X5" s="22"/>
      <c r="Y5" s="22"/>
      <c r="Z5" s="22"/>
      <c r="AA5" s="22"/>
      <c r="AB5" s="23"/>
      <c r="AC5" s="23"/>
      <c r="AD5" s="23"/>
      <c r="AE5" s="23"/>
      <c r="AF5" s="23"/>
    </row>
    <row r="6" spans="1:102" ht="15.75" hidden="1" customHeight="1" x14ac:dyDescent="0.25">
      <c r="B6" s="2"/>
      <c r="C6" s="4"/>
      <c r="D6" s="5"/>
      <c r="E6" s="3"/>
      <c r="F6" s="5"/>
      <c r="G6" s="1"/>
      <c r="H6" s="6"/>
      <c r="I6" s="7"/>
      <c r="J6" s="8"/>
      <c r="K6" s="8"/>
      <c r="L6" s="10"/>
      <c r="M6" s="9"/>
      <c r="N6" s="9"/>
      <c r="O6" s="8"/>
      <c r="P6" s="22"/>
      <c r="Q6" s="22"/>
      <c r="R6" s="22"/>
      <c r="S6" s="22"/>
      <c r="T6" s="22"/>
      <c r="U6" s="22"/>
      <c r="V6" s="22"/>
      <c r="W6" s="22"/>
      <c r="X6" s="22"/>
      <c r="Y6" s="22"/>
      <c r="Z6" s="22"/>
      <c r="AA6" s="22"/>
      <c r="AB6" s="23"/>
      <c r="AC6" s="23"/>
      <c r="AD6" s="23"/>
      <c r="AE6" s="23"/>
      <c r="AF6" s="23"/>
    </row>
    <row r="7" spans="1:102" ht="8.25" customHeight="1" x14ac:dyDescent="0.25">
      <c r="A7" s="1"/>
      <c r="B7" s="2"/>
      <c r="C7" s="4"/>
      <c r="D7" s="5"/>
      <c r="E7" s="3"/>
      <c r="F7" s="5"/>
      <c r="G7" s="1"/>
      <c r="H7" s="6"/>
      <c r="I7" s="7"/>
      <c r="J7" s="8"/>
      <c r="K7" s="8"/>
      <c r="L7" s="10"/>
      <c r="M7" s="9"/>
      <c r="N7" s="9"/>
      <c r="O7" s="8"/>
      <c r="P7" s="22"/>
      <c r="Q7" s="22"/>
      <c r="R7" s="22"/>
      <c r="S7" s="22"/>
      <c r="T7" s="22"/>
      <c r="U7" s="22"/>
      <c r="V7" s="22"/>
      <c r="W7" s="22"/>
      <c r="X7" s="22"/>
      <c r="Y7" s="22"/>
      <c r="Z7" s="22"/>
      <c r="AA7" s="22"/>
      <c r="AB7" s="23"/>
      <c r="AC7" s="23"/>
      <c r="AD7" s="23"/>
      <c r="AE7" s="23"/>
      <c r="AF7" s="23"/>
    </row>
    <row r="8" spans="1:102" ht="23.25" customHeight="1" thickBot="1" x14ac:dyDescent="0.35">
      <c r="A8" s="73" t="s">
        <v>15</v>
      </c>
      <c r="B8" s="75" t="s">
        <v>16</v>
      </c>
      <c r="C8" s="77" t="s">
        <v>17</v>
      </c>
      <c r="D8" s="11"/>
      <c r="E8" s="80" t="s">
        <v>18</v>
      </c>
      <c r="F8" s="11"/>
      <c r="G8" s="82" t="s">
        <v>19</v>
      </c>
      <c r="H8" s="83"/>
      <c r="I8" s="83"/>
      <c r="J8" s="84"/>
      <c r="K8" s="13"/>
      <c r="L8" s="95" t="s">
        <v>20</v>
      </c>
      <c r="M8" s="95"/>
      <c r="N8" s="95"/>
      <c r="O8" s="13"/>
      <c r="P8" s="25" t="s">
        <v>21</v>
      </c>
      <c r="Q8" s="26"/>
      <c r="R8" s="26"/>
      <c r="S8" s="26"/>
      <c r="T8" s="26"/>
      <c r="U8" s="26"/>
      <c r="V8" s="26"/>
      <c r="W8" s="26"/>
      <c r="X8" s="26"/>
      <c r="Y8" s="26"/>
      <c r="Z8" s="26"/>
      <c r="AA8" s="26"/>
      <c r="AB8" s="26"/>
      <c r="AC8" s="26"/>
      <c r="AD8" s="26"/>
      <c r="AE8" s="26"/>
      <c r="AF8" s="26"/>
      <c r="AG8" s="27"/>
      <c r="AH8" s="26"/>
      <c r="AI8" s="26"/>
      <c r="AJ8" s="26"/>
      <c r="AK8" s="26"/>
      <c r="AL8" s="26"/>
      <c r="AM8" s="26"/>
      <c r="AN8" s="26"/>
      <c r="AO8" s="26"/>
      <c r="AP8" s="26"/>
      <c r="AQ8" s="26"/>
      <c r="AR8" s="26"/>
      <c r="AS8" s="27"/>
      <c r="AT8" s="69" t="s">
        <v>22</v>
      </c>
      <c r="AU8" s="65" t="s">
        <v>23</v>
      </c>
      <c r="AV8" s="66"/>
      <c r="AW8" s="66"/>
      <c r="AX8" s="66"/>
      <c r="AY8" s="66"/>
      <c r="AZ8" s="66"/>
      <c r="BA8" s="66"/>
      <c r="BB8" s="66"/>
      <c r="BC8" s="66"/>
      <c r="BD8" s="66"/>
      <c r="BE8" s="69" t="s">
        <v>24</v>
      </c>
      <c r="BF8" s="71" t="s">
        <v>25</v>
      </c>
      <c r="BG8" s="71" t="s">
        <v>26</v>
      </c>
      <c r="BH8" s="69" t="s">
        <v>27</v>
      </c>
      <c r="BI8" s="53" t="s">
        <v>28</v>
      </c>
      <c r="BJ8" s="28"/>
      <c r="BK8" s="56" t="s">
        <v>29</v>
      </c>
      <c r="BL8" s="56"/>
      <c r="BM8" s="56"/>
      <c r="BN8" s="56"/>
      <c r="BO8" s="56"/>
      <c r="BP8" s="56"/>
      <c r="BQ8" s="56"/>
      <c r="BR8" s="56"/>
      <c r="BS8" s="56"/>
      <c r="BT8" s="56"/>
      <c r="BU8" s="57" t="s">
        <v>30</v>
      </c>
      <c r="BV8" s="28"/>
      <c r="BW8" s="59" t="s">
        <v>31</v>
      </c>
      <c r="BX8" s="60"/>
      <c r="BY8" s="60"/>
      <c r="BZ8" s="60"/>
      <c r="CA8" s="60"/>
      <c r="CB8" s="60"/>
      <c r="CC8" s="60"/>
      <c r="CD8" s="60"/>
      <c r="CE8" s="60"/>
      <c r="CF8" s="60"/>
      <c r="CG8" s="61"/>
      <c r="CH8" s="57" t="s">
        <v>32</v>
      </c>
      <c r="CJ8" s="49" t="s">
        <v>33</v>
      </c>
      <c r="CK8" s="49" t="s">
        <v>34</v>
      </c>
      <c r="CM8" s="29" t="s">
        <v>35</v>
      </c>
    </row>
    <row r="9" spans="1:102" ht="20.25" customHeight="1" thickTop="1" thickBot="1" x14ac:dyDescent="0.3">
      <c r="A9" s="73"/>
      <c r="B9" s="75"/>
      <c r="C9" s="77"/>
      <c r="D9" s="11"/>
      <c r="E9" s="81"/>
      <c r="F9" s="11"/>
      <c r="G9" s="85" t="s">
        <v>36</v>
      </c>
      <c r="H9" s="87" t="s">
        <v>37</v>
      </c>
      <c r="I9" s="88" t="s">
        <v>38</v>
      </c>
      <c r="J9" s="89" t="s">
        <v>39</v>
      </c>
      <c r="K9" s="13"/>
      <c r="L9" s="90" t="s">
        <v>40</v>
      </c>
      <c r="M9" s="92" t="s">
        <v>25</v>
      </c>
      <c r="N9" s="93" t="s">
        <v>41</v>
      </c>
      <c r="O9" s="13"/>
      <c r="P9" s="50">
        <v>1</v>
      </c>
      <c r="Q9" s="51"/>
      <c r="R9" s="52"/>
      <c r="S9" s="50">
        <v>2</v>
      </c>
      <c r="T9" s="51"/>
      <c r="U9" s="52"/>
      <c r="V9" s="50">
        <v>3</v>
      </c>
      <c r="W9" s="51"/>
      <c r="X9" s="52"/>
      <c r="Y9" s="50">
        <v>4</v>
      </c>
      <c r="Z9" s="51"/>
      <c r="AA9" s="52"/>
      <c r="AB9" s="50">
        <v>5</v>
      </c>
      <c r="AC9" s="51"/>
      <c r="AD9" s="52"/>
      <c r="AE9" s="50">
        <v>6</v>
      </c>
      <c r="AF9" s="51"/>
      <c r="AG9" s="52"/>
      <c r="AH9" s="50">
        <v>7</v>
      </c>
      <c r="AI9" s="51"/>
      <c r="AJ9" s="52"/>
      <c r="AK9" s="50">
        <v>8</v>
      </c>
      <c r="AL9" s="51"/>
      <c r="AM9" s="52"/>
      <c r="AN9" s="50">
        <v>9</v>
      </c>
      <c r="AO9" s="51"/>
      <c r="AP9" s="52"/>
      <c r="AQ9" s="50">
        <v>10</v>
      </c>
      <c r="AR9" s="51"/>
      <c r="AS9" s="52"/>
      <c r="AT9" s="70"/>
      <c r="AU9" s="67"/>
      <c r="AV9" s="68"/>
      <c r="AW9" s="68"/>
      <c r="AX9" s="68"/>
      <c r="AY9" s="68"/>
      <c r="AZ9" s="68"/>
      <c r="BA9" s="68"/>
      <c r="BB9" s="68"/>
      <c r="BC9" s="68"/>
      <c r="BD9" s="68"/>
      <c r="BE9" s="70"/>
      <c r="BF9" s="72"/>
      <c r="BG9" s="72"/>
      <c r="BH9" s="70"/>
      <c r="BI9" s="54"/>
      <c r="BJ9" s="28"/>
      <c r="BK9" s="56"/>
      <c r="BL9" s="56"/>
      <c r="BM9" s="56"/>
      <c r="BN9" s="56"/>
      <c r="BO9" s="56"/>
      <c r="BP9" s="56"/>
      <c r="BQ9" s="56"/>
      <c r="BR9" s="56"/>
      <c r="BS9" s="56"/>
      <c r="BT9" s="56"/>
      <c r="BU9" s="57"/>
      <c r="BV9" s="28"/>
      <c r="BW9" s="62"/>
      <c r="BX9" s="63"/>
      <c r="BY9" s="63"/>
      <c r="BZ9" s="63"/>
      <c r="CA9" s="63"/>
      <c r="CB9" s="63"/>
      <c r="CC9" s="63"/>
      <c r="CD9" s="63"/>
      <c r="CE9" s="63"/>
      <c r="CF9" s="63"/>
      <c r="CG9" s="64"/>
      <c r="CH9" s="57"/>
      <c r="CJ9" s="49"/>
      <c r="CK9" s="49"/>
      <c r="CM9" s="30" t="s">
        <v>42</v>
      </c>
      <c r="CN9" s="31" t="s">
        <v>43</v>
      </c>
      <c r="CW9" s="20">
        <v>0</v>
      </c>
      <c r="CX9" s="20" t="str">
        <f>(IF(CN10="","","Perlu tingkatkan pemahaman  "))&amp;(IF(CN10="","",CN10&amp;", "))&amp;(IF(CN11="","",CN11&amp;", "))&amp;(IF(CN12="","",CN12&amp;", "))&amp;(IF(CN13="","",CN13&amp;", "))&amp;(IF(CN14="","",CN14&amp;", "))&amp;(IF(CN15="","",CN15&amp;", "))&amp;(IF(CN16="","",CN16&amp;", "))&amp;(IF(CN17="","",CN17&amp;", "))&amp;(IF(CN18="","",CN18&amp;", "))&amp;(IF(CN19="","",CN19&amp;"."))</f>
        <v xml:space="preserve">Perlu tingkatkan pemahaman  Menyampaikan sambutan dalam bentuk  pasrah penganten atau panampi pasrah penganten dalam upacara adat pengantin Jawa, Membaca nyaring wacana berhuruf Jawa 20-50 kalimat, Menulis naskah drama atau sandiwara, </v>
      </c>
    </row>
    <row r="10" spans="1:102" ht="24" customHeight="1" thickTop="1" x14ac:dyDescent="0.25">
      <c r="A10" s="74"/>
      <c r="B10" s="76"/>
      <c r="C10" s="78"/>
      <c r="D10" s="11"/>
      <c r="E10" s="81"/>
      <c r="F10" s="11"/>
      <c r="G10" s="86"/>
      <c r="H10" s="87"/>
      <c r="I10" s="88"/>
      <c r="J10" s="89"/>
      <c r="K10" s="13"/>
      <c r="L10" s="91"/>
      <c r="M10" s="90"/>
      <c r="N10" s="94"/>
      <c r="O10" s="13"/>
      <c r="P10" s="32" t="s">
        <v>44</v>
      </c>
      <c r="Q10" s="32" t="s">
        <v>45</v>
      </c>
      <c r="R10" s="32" t="s">
        <v>46</v>
      </c>
      <c r="S10" s="32" t="s">
        <v>44</v>
      </c>
      <c r="T10" s="32" t="s">
        <v>45</v>
      </c>
      <c r="U10" s="32" t="s">
        <v>47</v>
      </c>
      <c r="V10" s="32" t="s">
        <v>44</v>
      </c>
      <c r="W10" s="32" t="s">
        <v>45</v>
      </c>
      <c r="X10" s="32" t="s">
        <v>48</v>
      </c>
      <c r="Y10" s="32" t="s">
        <v>44</v>
      </c>
      <c r="Z10" s="32" t="s">
        <v>45</v>
      </c>
      <c r="AA10" s="32" t="s">
        <v>49</v>
      </c>
      <c r="AB10" s="32" t="s">
        <v>44</v>
      </c>
      <c r="AC10" s="32" t="s">
        <v>45</v>
      </c>
      <c r="AD10" s="32" t="s">
        <v>50</v>
      </c>
      <c r="AE10" s="32" t="s">
        <v>44</v>
      </c>
      <c r="AF10" s="32" t="s">
        <v>45</v>
      </c>
      <c r="AG10" s="32" t="s">
        <v>51</v>
      </c>
      <c r="AH10" s="32" t="s">
        <v>44</v>
      </c>
      <c r="AI10" s="32" t="s">
        <v>45</v>
      </c>
      <c r="AJ10" s="32" t="s">
        <v>52</v>
      </c>
      <c r="AK10" s="32" t="s">
        <v>44</v>
      </c>
      <c r="AL10" s="32" t="s">
        <v>45</v>
      </c>
      <c r="AM10" s="32" t="s">
        <v>53</v>
      </c>
      <c r="AN10" s="32" t="s">
        <v>44</v>
      </c>
      <c r="AO10" s="32" t="s">
        <v>45</v>
      </c>
      <c r="AP10" s="32" t="s">
        <v>54</v>
      </c>
      <c r="AQ10" s="32" t="s">
        <v>44</v>
      </c>
      <c r="AR10" s="32" t="s">
        <v>45</v>
      </c>
      <c r="AS10" s="33" t="s">
        <v>55</v>
      </c>
      <c r="AT10" s="70"/>
      <c r="AU10" s="32">
        <v>1</v>
      </c>
      <c r="AV10" s="32">
        <v>2</v>
      </c>
      <c r="AW10" s="32">
        <v>3</v>
      </c>
      <c r="AX10" s="32">
        <v>4</v>
      </c>
      <c r="AY10" s="32">
        <v>5</v>
      </c>
      <c r="AZ10" s="32">
        <v>6</v>
      </c>
      <c r="BA10" s="32">
        <v>7</v>
      </c>
      <c r="BB10" s="32">
        <v>8</v>
      </c>
      <c r="BC10" s="32">
        <v>9</v>
      </c>
      <c r="BD10" s="32">
        <v>10</v>
      </c>
      <c r="BE10" s="70"/>
      <c r="BF10" s="72"/>
      <c r="BG10" s="72"/>
      <c r="BH10" s="70"/>
      <c r="BI10" s="55"/>
      <c r="BJ10" s="28"/>
      <c r="BK10" s="34">
        <v>1</v>
      </c>
      <c r="BL10" s="34">
        <v>2</v>
      </c>
      <c r="BM10" s="34">
        <v>3</v>
      </c>
      <c r="BN10" s="34">
        <v>4</v>
      </c>
      <c r="BO10" s="34">
        <v>5</v>
      </c>
      <c r="BP10" s="34">
        <v>6</v>
      </c>
      <c r="BQ10" s="34">
        <v>7</v>
      </c>
      <c r="BR10" s="34">
        <v>8</v>
      </c>
      <c r="BS10" s="34">
        <v>9</v>
      </c>
      <c r="BT10" s="34">
        <v>10</v>
      </c>
      <c r="BU10" s="58"/>
      <c r="BV10" s="28"/>
      <c r="BW10" s="34">
        <v>1</v>
      </c>
      <c r="BX10" s="34">
        <v>2</v>
      </c>
      <c r="BY10" s="34">
        <v>3</v>
      </c>
      <c r="BZ10" s="34">
        <v>4</v>
      </c>
      <c r="CA10" s="34">
        <v>5</v>
      </c>
      <c r="CB10" s="34">
        <v>6</v>
      </c>
      <c r="CC10" s="34">
        <v>7</v>
      </c>
      <c r="CD10" s="34">
        <v>8</v>
      </c>
      <c r="CE10" s="34">
        <v>9</v>
      </c>
      <c r="CF10" s="34">
        <v>10</v>
      </c>
      <c r="CG10" s="34" t="s">
        <v>56</v>
      </c>
      <c r="CH10" s="58"/>
      <c r="CJ10" s="49"/>
      <c r="CK10" s="49"/>
      <c r="CM10" s="35">
        <v>1</v>
      </c>
      <c r="CN10" s="47" t="s">
        <v>211</v>
      </c>
      <c r="CW10" s="20">
        <v>1</v>
      </c>
      <c r="CX10" s="20" t="str">
        <f>(IF(CN11="","","Sudah memahami tentang "))&amp;(IF(CN11="","",CN11&amp;", "))&amp;(IF(CN12="","",CN12&amp;", "))&amp;(IF(CN13="","",CN13&amp;", "))&amp;(IF(CN14="","",CN14&amp;", "))&amp;(IF(CN15="","",CN15&amp;", "))&amp;(IF(CN16="","",CN16&amp;", "))&amp;(IF(CN17="","",CN17&amp;", "))&amp;(IF(CN18="","",CN18&amp;", "))&amp;(IF(CN19="","",CN19&amp;", "))&amp;(IF(CN10="","","Perlu tingkatkan pemahaman  "&amp;CN10&amp;"."))</f>
        <v>Sudah memahami tentang Membaca nyaring wacana berhuruf Jawa 20-50 kalimat, Menulis naskah drama atau sandiwara, Perlu tingkatkan pemahaman  Menyampaikan sambutan dalam bentuk  pasrah penganten atau panampi pasrah penganten dalam upacara adat pengantin Jawa.</v>
      </c>
    </row>
    <row r="11" spans="1:102" x14ac:dyDescent="0.25">
      <c r="A11" s="14">
        <v>1</v>
      </c>
      <c r="B11" s="14">
        <v>10674</v>
      </c>
      <c r="C11" s="14" t="s">
        <v>181</v>
      </c>
      <c r="E11" s="31">
        <f t="shared" ref="E11:E50" si="0">G11</f>
        <v>83</v>
      </c>
      <c r="F11" s="20"/>
      <c r="G11" s="31">
        <f t="shared" ref="G11:G50" si="1">IF(BI11="","",BI11)</f>
        <v>83</v>
      </c>
      <c r="H11" s="31">
        <f t="shared" ref="H11:H50" si="2">IF(BU11="","",BU11)</f>
        <v>83</v>
      </c>
      <c r="I11" s="31" t="str">
        <f t="shared" ref="I11:I50" si="3">IF(CH11="","",CH11)</f>
        <v>B</v>
      </c>
      <c r="J11" s="31" t="str">
        <f t="shared" ref="J11:J50" si="4">IF(CK11="","",CK11)</f>
        <v xml:space="preserve">Sudah memahami tentang Menyampaikan sambutan dalam bentuk  pasrah penganten atau panampi pasrah penganten dalam upacara adat pengantin Jawa, Membaca nyaring wacana berhuruf Jawa 20-50 kalimat, Menulis naskah drama atau sandiwara, </v>
      </c>
      <c r="K11" s="20"/>
      <c r="L11" s="31">
        <f t="shared" ref="L11:L50" si="5">IF(AT11="","",AT11)</f>
        <v>85</v>
      </c>
      <c r="M11" s="31">
        <f t="shared" ref="M11:M50" si="6">IF(BF11="","",BF11)</f>
        <v>90</v>
      </c>
      <c r="N11" s="31">
        <f t="shared" ref="N11:N50" si="7">IF(BG11="","",BG11)</f>
        <v>66</v>
      </c>
      <c r="P11" s="36">
        <v>85</v>
      </c>
      <c r="Q11" s="36"/>
      <c r="R11" s="37">
        <f t="shared" ref="R11:R50" si="8">IF(P11="","",IF(P11&gt;=$C$4,P11,IF(Q11&gt;=$C$4,$C$4,MAX(P11:Q11))))</f>
        <v>85</v>
      </c>
      <c r="S11" s="36">
        <v>85</v>
      </c>
      <c r="T11" s="36"/>
      <c r="U11" s="37">
        <f t="shared" ref="U11:U50" si="9">IF(S11="","",IF(S11&gt;=$C$4,S11,IF(T11&gt;=$C$4,$C$4,MAX(S11:T11))))</f>
        <v>85</v>
      </c>
      <c r="V11" s="36">
        <v>85</v>
      </c>
      <c r="W11" s="36"/>
      <c r="X11" s="37">
        <f t="shared" ref="X11:X50" si="10">IF(V11="","",IF(V11&gt;=$C$4,V11,IF(W11&gt;=$C$4,$C$4,MAX(V11:W11))))</f>
        <v>85</v>
      </c>
      <c r="Y11" s="36"/>
      <c r="Z11" s="36"/>
      <c r="AA11" s="37" t="str">
        <f t="shared" ref="AA11:AA50" si="11">IF(Y11="","",IF(Y11&gt;=$C$4,Y11,IF(Z11&gt;=$C$4,$C$4,MAX(Y11:Z11))))</f>
        <v/>
      </c>
      <c r="AB11" s="36"/>
      <c r="AC11" s="36"/>
      <c r="AD11" s="37" t="str">
        <f t="shared" ref="AD11:AD50" si="12">IF(AB11="","",IF(AB11&gt;=$C$4,AB11,IF(AC11&gt;=$C$4,$C$4,MAX(AB11:AC11))))</f>
        <v/>
      </c>
      <c r="AE11" s="36"/>
      <c r="AF11" s="36"/>
      <c r="AG11" s="37" t="str">
        <f t="shared" ref="AG11:AG50" si="13">IF(AE11="","",IF(AE11&gt;=$C$4,AE11,IF(AF11&gt;=$C$4,$C$4,MAX(AE11:AF11))))</f>
        <v/>
      </c>
      <c r="AH11" s="36"/>
      <c r="AI11" s="36"/>
      <c r="AJ11" s="37" t="str">
        <f t="shared" ref="AJ11:AJ50" si="14">IF(AH11="","",IF(AH11&gt;=$C$4,AH11,IF(AI11&gt;=$C$4,$C$4,MAX(AH11:AI11))))</f>
        <v/>
      </c>
      <c r="AK11" s="36"/>
      <c r="AL11" s="36"/>
      <c r="AM11" s="37" t="str">
        <f t="shared" ref="AM11:AM50" si="15">IF(AK11="","",IF(AK11&gt;=$C$4,AK11,IF(AL11&gt;=$C$4,$C$4,MAX(AK11:AL11))))</f>
        <v/>
      </c>
      <c r="AN11" s="36"/>
      <c r="AO11" s="36"/>
      <c r="AP11" s="37" t="str">
        <f t="shared" ref="AP11:AP50" si="16">IF(AN11="","",IF(AN11&gt;=$C$4,AN11,IF(AO11&gt;=$C$4,$C$4,MAX(AN11:AO11))))</f>
        <v/>
      </c>
      <c r="AQ11" s="36"/>
      <c r="AR11" s="36"/>
      <c r="AS11" s="37" t="str">
        <f t="shared" ref="AS11:AS50" si="17">IF(AQ11="","",IF(AQ11&gt;=$C$4,AQ11,IF(AR11&gt;=$C$4,$C$4,MAX(AQ11:AR11))))</f>
        <v/>
      </c>
      <c r="AT11" s="37">
        <f t="shared" ref="AT11:AT50" si="18">IF(R11="","",ROUND(AVERAGE(R11,U11,AJ11,AM11,AP11,AS11,X11,AA11,AD11,AG11),0))</f>
        <v>85</v>
      </c>
      <c r="AU11" s="36">
        <v>78</v>
      </c>
      <c r="AV11" s="36">
        <v>85</v>
      </c>
      <c r="AW11" s="36">
        <v>85</v>
      </c>
      <c r="AX11" s="36"/>
      <c r="AY11" s="36"/>
      <c r="AZ11" s="36"/>
      <c r="BA11" s="36"/>
      <c r="BB11" s="36"/>
      <c r="BC11" s="36"/>
      <c r="BD11" s="36"/>
      <c r="BE11" s="37">
        <f t="shared" ref="BE11:BE50" si="19">IF(AU11="","",ROUND(AVERAGE(AU11:BD11),0))</f>
        <v>83</v>
      </c>
      <c r="BF11" s="36">
        <v>90</v>
      </c>
      <c r="BG11" s="36">
        <v>66</v>
      </c>
      <c r="BH11" s="38">
        <f t="shared" ref="BH11:BH50" si="20">IF(AT11="","",IF(BF11="",AVERAGE(AT11,BE11),(2*(SUM(AT11,BE11))+AVERAGE(BF11:BG11))/5))</f>
        <v>82.8</v>
      </c>
      <c r="BI11" s="39">
        <f t="shared" ref="BI11:BI50" si="21">IF(BH11="","",ROUND(BH11,0))</f>
        <v>83</v>
      </c>
      <c r="BJ11" s="40"/>
      <c r="BK11" s="36">
        <v>90</v>
      </c>
      <c r="BL11" s="36">
        <v>78</v>
      </c>
      <c r="BM11" s="36">
        <v>80</v>
      </c>
      <c r="BN11" s="36"/>
      <c r="BO11" s="36"/>
      <c r="BP11" s="36"/>
      <c r="BQ11" s="36"/>
      <c r="BR11" s="36"/>
      <c r="BS11" s="36"/>
      <c r="BT11" s="36"/>
      <c r="BU11" s="41">
        <f t="shared" ref="BU11:BU50" si="22">IF(BK11="","",ROUND(AVERAGE(BK11:BT11),0))</f>
        <v>83</v>
      </c>
      <c r="BV11" s="40"/>
      <c r="BW11" s="36">
        <v>85</v>
      </c>
      <c r="BX11" s="36"/>
      <c r="BY11" s="36"/>
      <c r="BZ11" s="36"/>
      <c r="CA11" s="36"/>
      <c r="CB11" s="36"/>
      <c r="CC11" s="36"/>
      <c r="CD11" s="36"/>
      <c r="CE11" s="36"/>
      <c r="CF11" s="36"/>
      <c r="CG11" s="37">
        <f t="shared" ref="CG11:CG50" si="23">IF(BW11="","",ROUND(AVERAGE(BW11:CF11),0))</f>
        <v>85</v>
      </c>
      <c r="CH11" s="42" t="str">
        <f t="shared" ref="CH11:CH50" si="24">IF(CG11="","",IF(CG11&gt;=86,"A",IF(CG11&gt;=71,"B",IF(CG11&gt;=56,"C",IF(CG11&gt;=41,"D","E")))))</f>
        <v>B</v>
      </c>
      <c r="CI11" s="43"/>
      <c r="CJ11" s="45">
        <v>11</v>
      </c>
      <c r="CK11" s="44" t="str">
        <f t="shared" ref="CK11:CK50" si="25">IF(CJ11="","",VLOOKUP(CJ11,$CW$9:$CX$20,2,0))</f>
        <v xml:space="preserve">Sudah memahami tentang Menyampaikan sambutan dalam bentuk  pasrah penganten atau panampi pasrah penganten dalam upacara adat pengantin Jawa, Membaca nyaring wacana berhuruf Jawa 20-50 kalimat, Menulis naskah drama atau sandiwara, </v>
      </c>
      <c r="CM11" s="35">
        <v>2</v>
      </c>
      <c r="CN11" s="47" t="s">
        <v>212</v>
      </c>
      <c r="CW11" s="20">
        <v>2</v>
      </c>
      <c r="CX11" s="20" t="str">
        <f>(IF(CN10="","","Sudah memahami tentang "))&amp;(IF(CN10="","",CN10&amp;", "))&amp;(IF(CN12="","",CN12&amp;", "))&amp;(IF(CN13="","",CN13&amp;", "))&amp;(IF(CN14="","",CN14&amp;", "))&amp;(IF(CN15="","",CN15&amp;", "))&amp;(IF(CN16="","",CN16&amp;", "))&amp;(IF(CN17="","",CN17&amp;", "))&amp;(IF(CN18="","",CN18&amp;", "))&amp;(IF(CN19="","",CN19&amp;", "))&amp;(IF(CN11="","","Perlu tingkatkan pemahaman  "&amp;CN11&amp;"."))</f>
        <v>Sudah memahami tentang Menyampaikan sambutan dalam bentuk  pasrah penganten atau panampi pasrah penganten dalam upacara adat pengantin Jawa, Menulis naskah drama atau sandiwara, Perlu tingkatkan pemahaman  Membaca nyaring wacana berhuruf Jawa 20-50 kalimat.</v>
      </c>
    </row>
    <row r="12" spans="1:102" x14ac:dyDescent="0.25">
      <c r="A12" s="14">
        <v>2</v>
      </c>
      <c r="B12" s="14">
        <v>10689</v>
      </c>
      <c r="C12" s="14" t="s">
        <v>182</v>
      </c>
      <c r="E12" s="31">
        <f t="shared" si="0"/>
        <v>78</v>
      </c>
      <c r="F12" s="20"/>
      <c r="G12" s="31">
        <f t="shared" si="1"/>
        <v>78</v>
      </c>
      <c r="H12" s="31">
        <f t="shared" si="2"/>
        <v>80</v>
      </c>
      <c r="I12" s="31" t="str">
        <f t="shared" si="3"/>
        <v>B</v>
      </c>
      <c r="J12" s="31" t="str">
        <f t="shared" si="4"/>
        <v xml:space="preserve">Sudah memahami tentang Menyampaikan sambutan dalam bentuk  pasrah penganten atau panampi pasrah penganten dalam upacara adat pengantin Jawa, Membaca nyaring wacana berhuruf Jawa 20-50 kalimat, Menulis naskah drama atau sandiwara, </v>
      </c>
      <c r="K12" s="20"/>
      <c r="L12" s="31">
        <f t="shared" si="5"/>
        <v>82</v>
      </c>
      <c r="M12" s="31">
        <f t="shared" si="6"/>
        <v>80</v>
      </c>
      <c r="N12" s="31">
        <f t="shared" si="7"/>
        <v>50</v>
      </c>
      <c r="P12" s="36">
        <v>85</v>
      </c>
      <c r="Q12" s="36"/>
      <c r="R12" s="37">
        <f t="shared" si="8"/>
        <v>85</v>
      </c>
      <c r="S12" s="36">
        <v>80</v>
      </c>
      <c r="T12" s="36"/>
      <c r="U12" s="37">
        <f t="shared" si="9"/>
        <v>80</v>
      </c>
      <c r="V12" s="36">
        <v>80</v>
      </c>
      <c r="W12" s="36"/>
      <c r="X12" s="37">
        <f t="shared" si="10"/>
        <v>80</v>
      </c>
      <c r="Y12" s="36"/>
      <c r="Z12" s="36"/>
      <c r="AA12" s="37" t="str">
        <f t="shared" si="11"/>
        <v/>
      </c>
      <c r="AB12" s="36"/>
      <c r="AC12" s="36"/>
      <c r="AD12" s="37" t="str">
        <f t="shared" si="12"/>
        <v/>
      </c>
      <c r="AE12" s="36"/>
      <c r="AF12" s="36"/>
      <c r="AG12" s="37" t="str">
        <f t="shared" si="13"/>
        <v/>
      </c>
      <c r="AH12" s="36"/>
      <c r="AI12" s="36"/>
      <c r="AJ12" s="37" t="str">
        <f t="shared" si="14"/>
        <v/>
      </c>
      <c r="AK12" s="36"/>
      <c r="AL12" s="36"/>
      <c r="AM12" s="37" t="str">
        <f t="shared" si="15"/>
        <v/>
      </c>
      <c r="AN12" s="36"/>
      <c r="AO12" s="36"/>
      <c r="AP12" s="37" t="str">
        <f t="shared" si="16"/>
        <v/>
      </c>
      <c r="AQ12" s="36"/>
      <c r="AR12" s="36"/>
      <c r="AS12" s="37" t="str">
        <f t="shared" si="17"/>
        <v/>
      </c>
      <c r="AT12" s="37">
        <f t="shared" si="18"/>
        <v>82</v>
      </c>
      <c r="AU12" s="36">
        <v>80</v>
      </c>
      <c r="AV12" s="36">
        <v>80</v>
      </c>
      <c r="AW12" s="36">
        <v>80</v>
      </c>
      <c r="AX12" s="36"/>
      <c r="AY12" s="36"/>
      <c r="AZ12" s="36"/>
      <c r="BA12" s="36"/>
      <c r="BB12" s="36"/>
      <c r="BC12" s="36"/>
      <c r="BD12" s="36"/>
      <c r="BE12" s="37">
        <f t="shared" si="19"/>
        <v>80</v>
      </c>
      <c r="BF12" s="36">
        <v>80</v>
      </c>
      <c r="BG12" s="36">
        <v>50</v>
      </c>
      <c r="BH12" s="38">
        <f t="shared" si="20"/>
        <v>77.8</v>
      </c>
      <c r="BI12" s="39">
        <f t="shared" si="21"/>
        <v>78</v>
      </c>
      <c r="BJ12" s="40"/>
      <c r="BK12" s="36">
        <v>80</v>
      </c>
      <c r="BL12" s="36">
        <v>80</v>
      </c>
      <c r="BM12" s="45">
        <v>80</v>
      </c>
      <c r="BN12" s="36"/>
      <c r="BO12" s="36"/>
      <c r="BP12" s="36"/>
      <c r="BQ12" s="36"/>
      <c r="BR12" s="36"/>
      <c r="BS12" s="36"/>
      <c r="BT12" s="36"/>
      <c r="BU12" s="41">
        <f t="shared" si="22"/>
        <v>80</v>
      </c>
      <c r="BV12" s="40"/>
      <c r="BW12" s="36">
        <v>80</v>
      </c>
      <c r="BX12" s="36"/>
      <c r="BY12" s="36"/>
      <c r="BZ12" s="36"/>
      <c r="CA12" s="36"/>
      <c r="CB12" s="36"/>
      <c r="CC12" s="36"/>
      <c r="CD12" s="36"/>
      <c r="CE12" s="36"/>
      <c r="CF12" s="36"/>
      <c r="CG12" s="37">
        <f t="shared" si="23"/>
        <v>80</v>
      </c>
      <c r="CH12" s="42" t="str">
        <f t="shared" si="24"/>
        <v>B</v>
      </c>
      <c r="CI12" s="43"/>
      <c r="CJ12" s="45">
        <v>11</v>
      </c>
      <c r="CK12" s="44" t="str">
        <f t="shared" si="25"/>
        <v xml:space="preserve">Sudah memahami tentang Menyampaikan sambutan dalam bentuk  pasrah penganten atau panampi pasrah penganten dalam upacara adat pengantin Jawa, Membaca nyaring wacana berhuruf Jawa 20-50 kalimat, Menulis naskah drama atau sandiwara, </v>
      </c>
      <c r="CM12" s="35">
        <v>3</v>
      </c>
      <c r="CN12" s="47" t="s">
        <v>213</v>
      </c>
      <c r="CW12" s="20">
        <v>3</v>
      </c>
      <c r="CX12" s="20" t="str">
        <f>(IF(CN10="","","Sudah memahami tentang "))&amp;(IF(CN10="","",CN10&amp;", "))&amp;(IF(CN11="","",CN11&amp;", "))&amp;(IF(CN13="","",CN13&amp;", "))&amp;(IF(CN14="","",CN14&amp;", "))&amp;(IF(CN15="","",CN15&amp;", "))&amp;(IF(CN16="","",CN16&amp;", "))&amp;(IF(CN17="","",CN17&amp;", "))&amp;(IF(CN18="","",CN18&amp;", "))&amp;(IF(CN19="","",CN19&amp;", "))&amp;(IF(CN12="","","Perlu tingkatkan pemahaman  "&amp;CN12&amp;"."))</f>
        <v>Sudah memahami tentang Menyampaikan sambutan dalam bentuk  pasrah penganten atau panampi pasrah penganten dalam upacara adat pengantin Jawa, Membaca nyaring wacana berhuruf Jawa 20-50 kalimat, Perlu tingkatkan pemahaman  Menulis naskah drama atau sandiwara.</v>
      </c>
    </row>
    <row r="13" spans="1:102" x14ac:dyDescent="0.25">
      <c r="A13" s="14">
        <v>3</v>
      </c>
      <c r="B13" s="14">
        <v>10704</v>
      </c>
      <c r="C13" s="14" t="s">
        <v>183</v>
      </c>
      <c r="E13" s="31">
        <f t="shared" si="0"/>
        <v>83</v>
      </c>
      <c r="F13" s="20"/>
      <c r="G13" s="31">
        <f t="shared" si="1"/>
        <v>83</v>
      </c>
      <c r="H13" s="31">
        <f t="shared" si="2"/>
        <v>83</v>
      </c>
      <c r="I13" s="31" t="str">
        <f t="shared" si="3"/>
        <v>B</v>
      </c>
      <c r="J13" s="31" t="str">
        <f t="shared" si="4"/>
        <v xml:space="preserve">Sudah memahami tentang Menyampaikan sambutan dalam bentuk  pasrah penganten atau panampi pasrah penganten dalam upacara adat pengantin Jawa, Membaca nyaring wacana berhuruf Jawa 20-50 kalimat, Menulis naskah drama atau sandiwara, </v>
      </c>
      <c r="K13" s="20"/>
      <c r="L13" s="31">
        <f t="shared" si="5"/>
        <v>83</v>
      </c>
      <c r="M13" s="31">
        <f t="shared" si="6"/>
        <v>90</v>
      </c>
      <c r="N13" s="31">
        <f t="shared" si="7"/>
        <v>80</v>
      </c>
      <c r="P13" s="36">
        <v>85</v>
      </c>
      <c r="Q13" s="36"/>
      <c r="R13" s="37">
        <f t="shared" si="8"/>
        <v>85</v>
      </c>
      <c r="S13" s="36">
        <v>85</v>
      </c>
      <c r="T13" s="36"/>
      <c r="U13" s="37">
        <f t="shared" si="9"/>
        <v>85</v>
      </c>
      <c r="V13" s="36">
        <v>80</v>
      </c>
      <c r="W13" s="36"/>
      <c r="X13" s="37">
        <f t="shared" si="10"/>
        <v>80</v>
      </c>
      <c r="Y13" s="36"/>
      <c r="Z13" s="36"/>
      <c r="AA13" s="37" t="str">
        <f t="shared" si="11"/>
        <v/>
      </c>
      <c r="AB13" s="36"/>
      <c r="AC13" s="36"/>
      <c r="AD13" s="37" t="str">
        <f t="shared" si="12"/>
        <v/>
      </c>
      <c r="AE13" s="36"/>
      <c r="AF13" s="36"/>
      <c r="AG13" s="37" t="str">
        <f t="shared" si="13"/>
        <v/>
      </c>
      <c r="AH13" s="36"/>
      <c r="AI13" s="36"/>
      <c r="AJ13" s="37" t="str">
        <f t="shared" si="14"/>
        <v/>
      </c>
      <c r="AK13" s="36"/>
      <c r="AL13" s="36"/>
      <c r="AM13" s="37" t="str">
        <f t="shared" si="15"/>
        <v/>
      </c>
      <c r="AN13" s="36"/>
      <c r="AO13" s="36"/>
      <c r="AP13" s="37" t="str">
        <f t="shared" si="16"/>
        <v/>
      </c>
      <c r="AQ13" s="36"/>
      <c r="AR13" s="36"/>
      <c r="AS13" s="37" t="str">
        <f t="shared" si="17"/>
        <v/>
      </c>
      <c r="AT13" s="37">
        <f t="shared" si="18"/>
        <v>83</v>
      </c>
      <c r="AU13" s="36">
        <v>78</v>
      </c>
      <c r="AV13" s="36">
        <v>85</v>
      </c>
      <c r="AW13" s="36">
        <v>80</v>
      </c>
      <c r="AX13" s="36"/>
      <c r="AY13" s="36"/>
      <c r="AZ13" s="36"/>
      <c r="BA13" s="36"/>
      <c r="BB13" s="36"/>
      <c r="BC13" s="36"/>
      <c r="BD13" s="36"/>
      <c r="BE13" s="37">
        <f t="shared" si="19"/>
        <v>81</v>
      </c>
      <c r="BF13" s="36">
        <v>90</v>
      </c>
      <c r="BG13" s="36">
        <v>80</v>
      </c>
      <c r="BH13" s="38">
        <f t="shared" si="20"/>
        <v>82.6</v>
      </c>
      <c r="BI13" s="39">
        <f t="shared" si="21"/>
        <v>83</v>
      </c>
      <c r="BJ13" s="40"/>
      <c r="BK13" s="36">
        <v>85</v>
      </c>
      <c r="BL13" s="36">
        <v>83</v>
      </c>
      <c r="BM13" s="45">
        <v>80</v>
      </c>
      <c r="BN13" s="36"/>
      <c r="BO13" s="36"/>
      <c r="BP13" s="36"/>
      <c r="BQ13" s="36"/>
      <c r="BR13" s="36"/>
      <c r="BS13" s="36"/>
      <c r="BT13" s="36"/>
      <c r="BU13" s="41">
        <f t="shared" si="22"/>
        <v>83</v>
      </c>
      <c r="BV13" s="40"/>
      <c r="BW13" s="36">
        <v>85</v>
      </c>
      <c r="BX13" s="36"/>
      <c r="BY13" s="36"/>
      <c r="BZ13" s="36"/>
      <c r="CA13" s="36"/>
      <c r="CB13" s="36"/>
      <c r="CC13" s="36"/>
      <c r="CD13" s="36"/>
      <c r="CE13" s="36"/>
      <c r="CF13" s="36"/>
      <c r="CG13" s="37">
        <f t="shared" si="23"/>
        <v>85</v>
      </c>
      <c r="CH13" s="42" t="str">
        <f t="shared" si="24"/>
        <v>B</v>
      </c>
      <c r="CI13" s="43"/>
      <c r="CJ13" s="45">
        <v>11</v>
      </c>
      <c r="CK13" s="44" t="str">
        <f t="shared" si="25"/>
        <v xml:space="preserve">Sudah memahami tentang Menyampaikan sambutan dalam bentuk  pasrah penganten atau panampi pasrah penganten dalam upacara adat pengantin Jawa, Membaca nyaring wacana berhuruf Jawa 20-50 kalimat, Menulis naskah drama atau sandiwara, </v>
      </c>
      <c r="CM13" s="35">
        <v>4</v>
      </c>
      <c r="CN13" s="45"/>
      <c r="CW13" s="20">
        <v>4</v>
      </c>
      <c r="CX13" s="20" t="str">
        <f>(IF(CN10="","","Sudah memahami tentang "))&amp;(IF(CN10="","",CN10&amp;", "))&amp;(IF(CN11="","",CN11&amp;", "))&amp;(IF(CN12="","",CN12&amp;", "))&amp;(IF(CN14="","",CN14&amp;", "))&amp;(IF(CN15="","",CN15&amp;", "))&amp;(IF(CN16="","",CN16&amp;", "))&amp;(IF(CN17="","",CN17&amp;", "))&amp;(IF(CN18="","",CN18&amp;", "))&amp;(IF(CN19="","",CN19&amp;", "))&amp;(IF(CN13="","","Perlu tingkatkan pemahaman  "&amp;CN13&amp;"."))</f>
        <v xml:space="preserve">Sudah memahami tentang Menyampaikan sambutan dalam bentuk  pasrah penganten atau panampi pasrah penganten dalam upacara adat pengantin Jawa, Membaca nyaring wacana berhuruf Jawa 20-50 kalimat, Menulis naskah drama atau sandiwara, </v>
      </c>
    </row>
    <row r="14" spans="1:102" x14ac:dyDescent="0.25">
      <c r="A14" s="14">
        <v>4</v>
      </c>
      <c r="B14" s="14">
        <v>10718</v>
      </c>
      <c r="C14" s="14" t="s">
        <v>184</v>
      </c>
      <c r="E14" s="31">
        <f t="shared" si="0"/>
        <v>78</v>
      </c>
      <c r="F14" s="20"/>
      <c r="G14" s="31">
        <f t="shared" si="1"/>
        <v>78</v>
      </c>
      <c r="H14" s="31">
        <f t="shared" si="2"/>
        <v>79</v>
      </c>
      <c r="I14" s="31" t="str">
        <f t="shared" si="3"/>
        <v>B</v>
      </c>
      <c r="J14" s="31" t="str">
        <f t="shared" si="4"/>
        <v xml:space="preserve">Sudah memahami tentang Menyampaikan sambutan dalam bentuk  pasrah penganten atau panampi pasrah penganten dalam upacara adat pengantin Jawa, Membaca nyaring wacana berhuruf Jawa 20-50 kalimat, Menulis naskah drama atau sandiwara, </v>
      </c>
      <c r="K14" s="20"/>
      <c r="L14" s="31">
        <f t="shared" si="5"/>
        <v>79</v>
      </c>
      <c r="M14" s="31">
        <f t="shared" si="6"/>
        <v>80</v>
      </c>
      <c r="N14" s="31">
        <f t="shared" si="7"/>
        <v>70</v>
      </c>
      <c r="P14" s="36">
        <v>78</v>
      </c>
      <c r="Q14" s="36"/>
      <c r="R14" s="37">
        <f t="shared" si="8"/>
        <v>78</v>
      </c>
      <c r="S14" s="36">
        <v>80</v>
      </c>
      <c r="T14" s="36"/>
      <c r="U14" s="37">
        <f t="shared" si="9"/>
        <v>80</v>
      </c>
      <c r="V14" s="36">
        <v>80</v>
      </c>
      <c r="W14" s="36"/>
      <c r="X14" s="37">
        <f t="shared" si="10"/>
        <v>80</v>
      </c>
      <c r="Y14" s="36"/>
      <c r="Z14" s="36"/>
      <c r="AA14" s="37" t="str">
        <f t="shared" si="11"/>
        <v/>
      </c>
      <c r="AB14" s="36"/>
      <c r="AC14" s="36"/>
      <c r="AD14" s="37" t="str">
        <f t="shared" si="12"/>
        <v/>
      </c>
      <c r="AE14" s="36"/>
      <c r="AF14" s="36"/>
      <c r="AG14" s="37" t="str">
        <f t="shared" si="13"/>
        <v/>
      </c>
      <c r="AH14" s="36"/>
      <c r="AI14" s="36"/>
      <c r="AJ14" s="37" t="str">
        <f t="shared" si="14"/>
        <v/>
      </c>
      <c r="AK14" s="36"/>
      <c r="AL14" s="36"/>
      <c r="AM14" s="37" t="str">
        <f t="shared" si="15"/>
        <v/>
      </c>
      <c r="AN14" s="36"/>
      <c r="AO14" s="36"/>
      <c r="AP14" s="37" t="str">
        <f t="shared" si="16"/>
        <v/>
      </c>
      <c r="AQ14" s="36"/>
      <c r="AR14" s="36"/>
      <c r="AS14" s="37" t="str">
        <f t="shared" si="17"/>
        <v/>
      </c>
      <c r="AT14" s="37">
        <f t="shared" si="18"/>
        <v>79</v>
      </c>
      <c r="AU14" s="45">
        <v>78</v>
      </c>
      <c r="AV14" s="36">
        <v>80</v>
      </c>
      <c r="AW14" s="36">
        <v>80</v>
      </c>
      <c r="AX14" s="36"/>
      <c r="AY14" s="36"/>
      <c r="AZ14" s="36"/>
      <c r="BA14" s="36"/>
      <c r="BB14" s="36"/>
      <c r="BC14" s="36"/>
      <c r="BD14" s="36"/>
      <c r="BE14" s="37">
        <f t="shared" si="19"/>
        <v>79</v>
      </c>
      <c r="BF14" s="36">
        <v>80</v>
      </c>
      <c r="BG14" s="36">
        <v>70</v>
      </c>
      <c r="BH14" s="38">
        <f t="shared" si="20"/>
        <v>78.2</v>
      </c>
      <c r="BI14" s="39">
        <f t="shared" si="21"/>
        <v>78</v>
      </c>
      <c r="BJ14" s="40"/>
      <c r="BK14" s="36">
        <v>78</v>
      </c>
      <c r="BL14" s="36">
        <v>78</v>
      </c>
      <c r="BM14" s="45">
        <v>80</v>
      </c>
      <c r="BN14" s="36"/>
      <c r="BO14" s="36"/>
      <c r="BP14" s="36"/>
      <c r="BQ14" s="36"/>
      <c r="BR14" s="36"/>
      <c r="BS14" s="36"/>
      <c r="BT14" s="36"/>
      <c r="BU14" s="41">
        <f t="shared" si="22"/>
        <v>79</v>
      </c>
      <c r="BV14" s="40"/>
      <c r="BW14" s="45">
        <v>85</v>
      </c>
      <c r="BX14" s="36"/>
      <c r="BY14" s="36"/>
      <c r="BZ14" s="36"/>
      <c r="CA14" s="36"/>
      <c r="CB14" s="36"/>
      <c r="CC14" s="36"/>
      <c r="CD14" s="36"/>
      <c r="CE14" s="36"/>
      <c r="CF14" s="36"/>
      <c r="CG14" s="37">
        <f t="shared" si="23"/>
        <v>85</v>
      </c>
      <c r="CH14" s="42" t="str">
        <f t="shared" si="24"/>
        <v>B</v>
      </c>
      <c r="CI14" s="43"/>
      <c r="CJ14" s="45">
        <v>11</v>
      </c>
      <c r="CK14" s="44" t="str">
        <f t="shared" si="25"/>
        <v xml:space="preserve">Sudah memahami tentang Menyampaikan sambutan dalam bentuk  pasrah penganten atau panampi pasrah penganten dalam upacara adat pengantin Jawa, Membaca nyaring wacana berhuruf Jawa 20-50 kalimat, Menulis naskah drama atau sandiwara, </v>
      </c>
      <c r="CM14" s="35">
        <v>5</v>
      </c>
      <c r="CN14" s="45"/>
      <c r="CW14" s="20">
        <v>5</v>
      </c>
      <c r="CX14" s="20" t="str">
        <f>(IF(CN10="","","Sudah memahami tentang "))&amp;(IF(CN10="","",CN10&amp;", "))&amp;(IF(CN11="","",CN11&amp;", "))&amp;(IF(CN12="","",CN12&amp;", "))&amp;(IF(CN13="","",CN13&amp;", "))&amp;(IF(CN15="","",CN15&amp;", "))&amp;(IF(CN16="","",CN16&amp;", "))&amp;(IF(CN17="","",CN17&amp;", "))&amp;(IF(CN18="","",CN18&amp;", "))&amp;(IF(CN19="","",CN19&amp;", "))&amp;(IF(CN14="","","Perlu tingkatkan pemahaman  "&amp;CN14&amp;"."))</f>
        <v xml:space="preserve">Sudah memahami tentang Menyampaikan sambutan dalam bentuk  pasrah penganten atau panampi pasrah penganten dalam upacara adat pengantin Jawa, Membaca nyaring wacana berhuruf Jawa 20-50 kalimat, Menulis naskah drama atau sandiwara, </v>
      </c>
    </row>
    <row r="15" spans="1:102" x14ac:dyDescent="0.25">
      <c r="A15" s="14">
        <v>5</v>
      </c>
      <c r="B15" s="14">
        <v>10733</v>
      </c>
      <c r="C15" s="14" t="s">
        <v>185</v>
      </c>
      <c r="E15" s="31">
        <f t="shared" si="0"/>
        <v>81</v>
      </c>
      <c r="F15" s="20"/>
      <c r="G15" s="31">
        <f t="shared" si="1"/>
        <v>81</v>
      </c>
      <c r="H15" s="31">
        <f t="shared" si="2"/>
        <v>80</v>
      </c>
      <c r="I15" s="31" t="str">
        <f t="shared" si="3"/>
        <v>B</v>
      </c>
      <c r="J15" s="31" t="str">
        <f t="shared" si="4"/>
        <v xml:space="preserve">Sudah memahami tentang Menyampaikan sambutan dalam bentuk  pasrah penganten atau panampi pasrah penganten dalam upacara adat pengantin Jawa, Membaca nyaring wacana berhuruf Jawa 20-50 kalimat, Menulis naskah drama atau sandiwara, </v>
      </c>
      <c r="K15" s="20"/>
      <c r="L15" s="31">
        <f t="shared" si="5"/>
        <v>85</v>
      </c>
      <c r="M15" s="31">
        <f t="shared" si="6"/>
        <v>90</v>
      </c>
      <c r="N15" s="31">
        <f t="shared" si="7"/>
        <v>50</v>
      </c>
      <c r="P15" s="36">
        <v>85</v>
      </c>
      <c r="Q15" s="36"/>
      <c r="R15" s="37">
        <f t="shared" si="8"/>
        <v>85</v>
      </c>
      <c r="S15" s="36">
        <v>85</v>
      </c>
      <c r="T15" s="36"/>
      <c r="U15" s="37">
        <f t="shared" si="9"/>
        <v>85</v>
      </c>
      <c r="V15" s="36">
        <v>85</v>
      </c>
      <c r="W15" s="36"/>
      <c r="X15" s="37">
        <f t="shared" si="10"/>
        <v>85</v>
      </c>
      <c r="Y15" s="36"/>
      <c r="Z15" s="36"/>
      <c r="AA15" s="37" t="str">
        <f t="shared" si="11"/>
        <v/>
      </c>
      <c r="AB15" s="36"/>
      <c r="AC15" s="36"/>
      <c r="AD15" s="37" t="str">
        <f t="shared" si="12"/>
        <v/>
      </c>
      <c r="AE15" s="36"/>
      <c r="AF15" s="36"/>
      <c r="AG15" s="37" t="str">
        <f t="shared" si="13"/>
        <v/>
      </c>
      <c r="AH15" s="36"/>
      <c r="AI15" s="36"/>
      <c r="AJ15" s="37" t="str">
        <f t="shared" si="14"/>
        <v/>
      </c>
      <c r="AK15" s="36"/>
      <c r="AL15" s="36"/>
      <c r="AM15" s="37" t="str">
        <f t="shared" si="15"/>
        <v/>
      </c>
      <c r="AN15" s="36"/>
      <c r="AO15" s="36"/>
      <c r="AP15" s="37" t="str">
        <f t="shared" si="16"/>
        <v/>
      </c>
      <c r="AQ15" s="36"/>
      <c r="AR15" s="36"/>
      <c r="AS15" s="37" t="str">
        <f t="shared" si="17"/>
        <v/>
      </c>
      <c r="AT15" s="37">
        <f t="shared" si="18"/>
        <v>85</v>
      </c>
      <c r="AU15" s="45">
        <v>78</v>
      </c>
      <c r="AV15" s="36">
        <v>85</v>
      </c>
      <c r="AW15" s="36">
        <v>85</v>
      </c>
      <c r="AX15" s="36"/>
      <c r="AY15" s="36"/>
      <c r="AZ15" s="36"/>
      <c r="BA15" s="36"/>
      <c r="BB15" s="36"/>
      <c r="BC15" s="36"/>
      <c r="BD15" s="36"/>
      <c r="BE15" s="37">
        <f t="shared" si="19"/>
        <v>83</v>
      </c>
      <c r="BF15" s="36">
        <v>90</v>
      </c>
      <c r="BG15" s="36">
        <v>50</v>
      </c>
      <c r="BH15" s="38">
        <f t="shared" si="20"/>
        <v>81.2</v>
      </c>
      <c r="BI15" s="39">
        <f t="shared" si="21"/>
        <v>81</v>
      </c>
      <c r="BJ15" s="40"/>
      <c r="BK15" s="36">
        <v>78</v>
      </c>
      <c r="BL15" s="36">
        <v>82</v>
      </c>
      <c r="BM15" s="45">
        <v>80</v>
      </c>
      <c r="BN15" s="36"/>
      <c r="BO15" s="36"/>
      <c r="BP15" s="36"/>
      <c r="BQ15" s="36"/>
      <c r="BR15" s="36"/>
      <c r="BS15" s="36"/>
      <c r="BT15" s="36"/>
      <c r="BU15" s="41">
        <f t="shared" si="22"/>
        <v>80</v>
      </c>
      <c r="BV15" s="40"/>
      <c r="BW15" s="45">
        <v>80</v>
      </c>
      <c r="BX15" s="36"/>
      <c r="BY15" s="36"/>
      <c r="BZ15" s="36"/>
      <c r="CA15" s="36"/>
      <c r="CB15" s="36"/>
      <c r="CC15" s="36"/>
      <c r="CD15" s="36"/>
      <c r="CE15" s="36"/>
      <c r="CF15" s="36"/>
      <c r="CG15" s="37">
        <f t="shared" si="23"/>
        <v>80</v>
      </c>
      <c r="CH15" s="42" t="str">
        <f t="shared" si="24"/>
        <v>B</v>
      </c>
      <c r="CI15" s="43"/>
      <c r="CJ15" s="45">
        <v>11</v>
      </c>
      <c r="CK15" s="44" t="str">
        <f t="shared" si="25"/>
        <v xml:space="preserve">Sudah memahami tentang Menyampaikan sambutan dalam bentuk  pasrah penganten atau panampi pasrah penganten dalam upacara adat pengantin Jawa, Membaca nyaring wacana berhuruf Jawa 20-50 kalimat, Menulis naskah drama atau sandiwara, </v>
      </c>
      <c r="CM15" s="35">
        <v>6</v>
      </c>
      <c r="CN15" s="45"/>
      <c r="CW15" s="20">
        <v>6</v>
      </c>
      <c r="CX15" s="20" t="str">
        <f>(IF(CN10="","","Sudah memahami tentang "))&amp;(IF(CN10="","",CN10&amp;", "))&amp;(IF(CN11="","",CN11&amp;", "))&amp;(IF(CN12="","",CN12&amp;", "))&amp;(IF(CN13="","",CN13&amp;", "))&amp;(IF(CN14="","",CN14&amp;", "))&amp;(IF(CN16="","",CN16&amp;", "))&amp;(IF(CN17="","",CN17&amp;", "))&amp;(IF(CN18="","",CN18&amp;", "))&amp;(IF(CN19="","",CN19&amp;", "))&amp;(IF(CN15="","","Perlu tingkatkan pemahaman  "&amp;CN15&amp;"."))</f>
        <v xml:space="preserve">Sudah memahami tentang Menyampaikan sambutan dalam bentuk  pasrah penganten atau panampi pasrah penganten dalam upacara adat pengantin Jawa, Membaca nyaring wacana berhuruf Jawa 20-50 kalimat, Menulis naskah drama atau sandiwara, </v>
      </c>
    </row>
    <row r="16" spans="1:102" x14ac:dyDescent="0.25">
      <c r="A16" s="14">
        <v>6</v>
      </c>
      <c r="B16" s="14">
        <v>10747</v>
      </c>
      <c r="C16" s="14" t="s">
        <v>186</v>
      </c>
      <c r="E16" s="31">
        <f t="shared" si="0"/>
        <v>81</v>
      </c>
      <c r="F16" s="20"/>
      <c r="G16" s="31">
        <f t="shared" si="1"/>
        <v>81</v>
      </c>
      <c r="H16" s="31">
        <f t="shared" si="2"/>
        <v>85</v>
      </c>
      <c r="I16" s="31" t="str">
        <f t="shared" si="3"/>
        <v>B</v>
      </c>
      <c r="J16" s="31" t="str">
        <f t="shared" si="4"/>
        <v xml:space="preserve">Sudah memahami tentang Menyampaikan sambutan dalam bentuk  pasrah penganten atau panampi pasrah penganten dalam upacara adat pengantin Jawa, Membaca nyaring wacana berhuruf Jawa 20-50 kalimat, Menulis naskah drama atau sandiwara, </v>
      </c>
      <c r="K16" s="20"/>
      <c r="L16" s="31">
        <f t="shared" si="5"/>
        <v>82</v>
      </c>
      <c r="M16" s="31">
        <f t="shared" si="6"/>
        <v>90</v>
      </c>
      <c r="N16" s="31">
        <f t="shared" si="7"/>
        <v>76</v>
      </c>
      <c r="P16" s="45">
        <v>85</v>
      </c>
      <c r="Q16" s="36"/>
      <c r="R16" s="37">
        <f t="shared" si="8"/>
        <v>85</v>
      </c>
      <c r="S16" s="36">
        <v>80</v>
      </c>
      <c r="T16" s="36"/>
      <c r="U16" s="37">
        <f t="shared" si="9"/>
        <v>80</v>
      </c>
      <c r="V16" s="36">
        <v>80</v>
      </c>
      <c r="W16" s="36"/>
      <c r="X16" s="37">
        <f t="shared" si="10"/>
        <v>80</v>
      </c>
      <c r="Y16" s="36"/>
      <c r="Z16" s="36"/>
      <c r="AA16" s="37" t="str">
        <f t="shared" si="11"/>
        <v/>
      </c>
      <c r="AB16" s="36"/>
      <c r="AC16" s="36"/>
      <c r="AD16" s="37" t="str">
        <f t="shared" si="12"/>
        <v/>
      </c>
      <c r="AE16" s="36"/>
      <c r="AF16" s="36"/>
      <c r="AG16" s="37" t="str">
        <f t="shared" si="13"/>
        <v/>
      </c>
      <c r="AH16" s="36"/>
      <c r="AI16" s="36"/>
      <c r="AJ16" s="37" t="str">
        <f t="shared" si="14"/>
        <v/>
      </c>
      <c r="AK16" s="36"/>
      <c r="AL16" s="36"/>
      <c r="AM16" s="37" t="str">
        <f t="shared" si="15"/>
        <v/>
      </c>
      <c r="AN16" s="36"/>
      <c r="AO16" s="36"/>
      <c r="AP16" s="37" t="str">
        <f t="shared" si="16"/>
        <v/>
      </c>
      <c r="AQ16" s="36"/>
      <c r="AR16" s="36"/>
      <c r="AS16" s="37" t="str">
        <f t="shared" si="17"/>
        <v/>
      </c>
      <c r="AT16" s="37">
        <f t="shared" si="18"/>
        <v>82</v>
      </c>
      <c r="AU16" s="45">
        <v>78</v>
      </c>
      <c r="AV16" s="36">
        <v>80</v>
      </c>
      <c r="AW16" s="36">
        <v>80</v>
      </c>
      <c r="AX16" s="36"/>
      <c r="AY16" s="36"/>
      <c r="AZ16" s="36"/>
      <c r="BA16" s="36"/>
      <c r="BB16" s="36"/>
      <c r="BC16" s="36"/>
      <c r="BD16" s="36"/>
      <c r="BE16" s="37">
        <f t="shared" si="19"/>
        <v>79</v>
      </c>
      <c r="BF16" s="36">
        <v>90</v>
      </c>
      <c r="BG16" s="36">
        <v>76</v>
      </c>
      <c r="BH16" s="38">
        <f t="shared" si="20"/>
        <v>81</v>
      </c>
      <c r="BI16" s="39">
        <f t="shared" si="21"/>
        <v>81</v>
      </c>
      <c r="BJ16" s="40"/>
      <c r="BK16" s="36">
        <v>90</v>
      </c>
      <c r="BL16" s="36">
        <v>85</v>
      </c>
      <c r="BM16" s="45">
        <v>80</v>
      </c>
      <c r="BN16" s="36"/>
      <c r="BO16" s="36"/>
      <c r="BP16" s="36"/>
      <c r="BQ16" s="36"/>
      <c r="BR16" s="36"/>
      <c r="BS16" s="36"/>
      <c r="BT16" s="36"/>
      <c r="BU16" s="41">
        <f t="shared" si="22"/>
        <v>85</v>
      </c>
      <c r="BV16" s="40"/>
      <c r="BW16" s="45">
        <v>85</v>
      </c>
      <c r="BX16" s="36"/>
      <c r="BY16" s="36"/>
      <c r="BZ16" s="36"/>
      <c r="CA16" s="36"/>
      <c r="CB16" s="36"/>
      <c r="CC16" s="36"/>
      <c r="CD16" s="36"/>
      <c r="CE16" s="36"/>
      <c r="CF16" s="36"/>
      <c r="CG16" s="37">
        <f t="shared" si="23"/>
        <v>85</v>
      </c>
      <c r="CH16" s="42" t="str">
        <f t="shared" si="24"/>
        <v>B</v>
      </c>
      <c r="CI16" s="43"/>
      <c r="CJ16" s="45">
        <v>11</v>
      </c>
      <c r="CK16" s="44" t="str">
        <f t="shared" si="25"/>
        <v xml:space="preserve">Sudah memahami tentang Menyampaikan sambutan dalam bentuk  pasrah penganten atau panampi pasrah penganten dalam upacara adat pengantin Jawa, Membaca nyaring wacana berhuruf Jawa 20-50 kalimat, Menulis naskah drama atau sandiwara, </v>
      </c>
      <c r="CM16" s="35">
        <v>7</v>
      </c>
      <c r="CN16" s="45"/>
      <c r="CW16" s="20">
        <v>7</v>
      </c>
      <c r="CX16" s="20" t="str">
        <f>(IF(CN10="","","Sudah memahami tentang "))&amp;(IF(CN10="","",CN10&amp;", "))&amp;(IF(CN11="","",CN11&amp;", "))&amp;(IF(CN12="","",CN12&amp;", "))&amp;(IF(CN13="","",CN13&amp;", "))&amp;(IF(CN14="","",CN14&amp;", "))&amp;(IF(CN15="","",CN15&amp;", "))&amp;(IF(CN17="","",CN17&amp;", "))&amp;(IF(CN18="","",CN18&amp;", "))&amp;(IF(CN19="","",CN19&amp;", "))&amp;(IF(CN16="","","Perlu tingkatkan pemahaman  "&amp;CN16&amp;"."))</f>
        <v xml:space="preserve">Sudah memahami tentang Menyampaikan sambutan dalam bentuk  pasrah penganten atau panampi pasrah penganten dalam upacara adat pengantin Jawa, Membaca nyaring wacana berhuruf Jawa 20-50 kalimat, Menulis naskah drama atau sandiwara, </v>
      </c>
    </row>
    <row r="17" spans="1:102" x14ac:dyDescent="0.25">
      <c r="A17" s="14">
        <v>7</v>
      </c>
      <c r="B17" s="14">
        <v>10762</v>
      </c>
      <c r="C17" s="14" t="s">
        <v>187</v>
      </c>
      <c r="E17" s="31">
        <f t="shared" si="0"/>
        <v>80</v>
      </c>
      <c r="F17" s="20"/>
      <c r="G17" s="31">
        <f t="shared" si="1"/>
        <v>80</v>
      </c>
      <c r="H17" s="31">
        <f t="shared" si="2"/>
        <v>85</v>
      </c>
      <c r="I17" s="31" t="str">
        <f t="shared" si="3"/>
        <v>B</v>
      </c>
      <c r="J17" s="31" t="str">
        <f t="shared" si="4"/>
        <v xml:space="preserve">Sudah memahami tentang Menyampaikan sambutan dalam bentuk  pasrah penganten atau panampi pasrah penganten dalam upacara adat pengantin Jawa, Membaca nyaring wacana berhuruf Jawa 20-50 kalimat, Menulis naskah drama atau sandiwara, </v>
      </c>
      <c r="K17" s="20"/>
      <c r="L17" s="31">
        <f t="shared" si="5"/>
        <v>82</v>
      </c>
      <c r="M17" s="31">
        <f t="shared" si="6"/>
        <v>90</v>
      </c>
      <c r="N17" s="31">
        <f t="shared" si="7"/>
        <v>64</v>
      </c>
      <c r="P17" s="45">
        <v>85</v>
      </c>
      <c r="Q17" s="36"/>
      <c r="R17" s="37">
        <f t="shared" si="8"/>
        <v>85</v>
      </c>
      <c r="S17" s="36">
        <v>80</v>
      </c>
      <c r="T17" s="36"/>
      <c r="U17" s="37">
        <f t="shared" si="9"/>
        <v>80</v>
      </c>
      <c r="V17" s="36">
        <v>80</v>
      </c>
      <c r="W17" s="36"/>
      <c r="X17" s="37">
        <f t="shared" si="10"/>
        <v>80</v>
      </c>
      <c r="Y17" s="36"/>
      <c r="Z17" s="36"/>
      <c r="AA17" s="37" t="str">
        <f t="shared" si="11"/>
        <v/>
      </c>
      <c r="AB17" s="36"/>
      <c r="AC17" s="36"/>
      <c r="AD17" s="37" t="str">
        <f t="shared" si="12"/>
        <v/>
      </c>
      <c r="AE17" s="36"/>
      <c r="AF17" s="36"/>
      <c r="AG17" s="37" t="str">
        <f t="shared" si="13"/>
        <v/>
      </c>
      <c r="AH17" s="36"/>
      <c r="AI17" s="36"/>
      <c r="AJ17" s="37" t="str">
        <f t="shared" si="14"/>
        <v/>
      </c>
      <c r="AK17" s="36"/>
      <c r="AL17" s="36"/>
      <c r="AM17" s="37" t="str">
        <f t="shared" si="15"/>
        <v/>
      </c>
      <c r="AN17" s="36"/>
      <c r="AO17" s="36"/>
      <c r="AP17" s="37" t="str">
        <f t="shared" si="16"/>
        <v/>
      </c>
      <c r="AQ17" s="36"/>
      <c r="AR17" s="36"/>
      <c r="AS17" s="37" t="str">
        <f t="shared" si="17"/>
        <v/>
      </c>
      <c r="AT17" s="37">
        <f t="shared" si="18"/>
        <v>82</v>
      </c>
      <c r="AU17" s="45">
        <v>78</v>
      </c>
      <c r="AV17" s="36">
        <v>80</v>
      </c>
      <c r="AW17" s="36">
        <v>80</v>
      </c>
      <c r="AX17" s="36"/>
      <c r="AY17" s="36"/>
      <c r="AZ17" s="36"/>
      <c r="BA17" s="36"/>
      <c r="BB17" s="36"/>
      <c r="BC17" s="36"/>
      <c r="BD17" s="36"/>
      <c r="BE17" s="37">
        <f t="shared" si="19"/>
        <v>79</v>
      </c>
      <c r="BF17" s="36">
        <v>90</v>
      </c>
      <c r="BG17" s="36">
        <v>64</v>
      </c>
      <c r="BH17" s="38">
        <f t="shared" si="20"/>
        <v>79.8</v>
      </c>
      <c r="BI17" s="39">
        <f t="shared" si="21"/>
        <v>80</v>
      </c>
      <c r="BJ17" s="40"/>
      <c r="BK17" s="36">
        <v>90</v>
      </c>
      <c r="BL17" s="36">
        <v>85</v>
      </c>
      <c r="BM17" s="45">
        <v>80</v>
      </c>
      <c r="BN17" s="36"/>
      <c r="BO17" s="36"/>
      <c r="BP17" s="36"/>
      <c r="BQ17" s="36"/>
      <c r="BR17" s="36"/>
      <c r="BS17" s="36"/>
      <c r="BT17" s="36"/>
      <c r="BU17" s="41">
        <f t="shared" si="22"/>
        <v>85</v>
      </c>
      <c r="BV17" s="40"/>
      <c r="BW17" s="45">
        <v>85</v>
      </c>
      <c r="BX17" s="36"/>
      <c r="BY17" s="36"/>
      <c r="BZ17" s="36"/>
      <c r="CA17" s="36"/>
      <c r="CB17" s="36"/>
      <c r="CC17" s="36"/>
      <c r="CD17" s="36"/>
      <c r="CE17" s="36"/>
      <c r="CF17" s="36"/>
      <c r="CG17" s="37">
        <f t="shared" si="23"/>
        <v>85</v>
      </c>
      <c r="CH17" s="42" t="str">
        <f t="shared" si="24"/>
        <v>B</v>
      </c>
      <c r="CI17" s="43"/>
      <c r="CJ17" s="45">
        <v>11</v>
      </c>
      <c r="CK17" s="44" t="str">
        <f t="shared" si="25"/>
        <v xml:space="preserve">Sudah memahami tentang Menyampaikan sambutan dalam bentuk  pasrah penganten atau panampi pasrah penganten dalam upacara adat pengantin Jawa, Membaca nyaring wacana berhuruf Jawa 20-50 kalimat, Menulis naskah drama atau sandiwara, </v>
      </c>
      <c r="CM17" s="35">
        <v>8</v>
      </c>
      <c r="CN17" s="45"/>
      <c r="CW17" s="20">
        <v>8</v>
      </c>
      <c r="CX17" s="20" t="str">
        <f>(IF(CN10="","","Sudah memahami tentang "))&amp;(IF(CN10="","",CN10&amp;", "))&amp;(IF(CN11="","",CN11&amp;", "))&amp;(IF(CN12="","",CN12&amp;", "))&amp;(IF(CN13="","",CN13&amp;", "))&amp;(IF(CN14="","",CN14&amp;", "))&amp;(IF(CN15="","",CN15&amp;", "))&amp;(IF(CN16="","",CN16&amp;", "))&amp;(IF(CN18="","",CN18&amp;", "))&amp;(IF(CN19="","",CN19&amp;", "))&amp;(IF(CN17="","","Perlu tingkatkan pemahaman  "&amp;CN17&amp;"."))</f>
        <v xml:space="preserve">Sudah memahami tentang Menyampaikan sambutan dalam bentuk  pasrah penganten atau panampi pasrah penganten dalam upacara adat pengantin Jawa, Membaca nyaring wacana berhuruf Jawa 20-50 kalimat, Menulis naskah drama atau sandiwara, </v>
      </c>
    </row>
    <row r="18" spans="1:102" x14ac:dyDescent="0.25">
      <c r="A18" s="14">
        <v>8</v>
      </c>
      <c r="B18" s="14">
        <v>10777</v>
      </c>
      <c r="C18" s="14" t="s">
        <v>188</v>
      </c>
      <c r="E18" s="31">
        <f t="shared" si="0"/>
        <v>82</v>
      </c>
      <c r="F18" s="20"/>
      <c r="G18" s="31">
        <f t="shared" si="1"/>
        <v>82</v>
      </c>
      <c r="H18" s="31">
        <f t="shared" si="2"/>
        <v>87</v>
      </c>
      <c r="I18" s="31" t="str">
        <f t="shared" si="3"/>
        <v>B</v>
      </c>
      <c r="J18" s="31" t="str">
        <f t="shared" si="4"/>
        <v xml:space="preserve">Sudah memahami tentang Menyampaikan sambutan dalam bentuk  pasrah penganten atau panampi pasrah penganten dalam upacara adat pengantin Jawa, Membaca nyaring wacana berhuruf Jawa 20-50 kalimat, Menulis naskah drama atau sandiwara, </v>
      </c>
      <c r="K18" s="20"/>
      <c r="L18" s="31">
        <f t="shared" si="5"/>
        <v>82</v>
      </c>
      <c r="M18" s="31">
        <f t="shared" si="6"/>
        <v>90</v>
      </c>
      <c r="N18" s="31">
        <f t="shared" si="7"/>
        <v>84</v>
      </c>
      <c r="P18" s="45">
        <v>85</v>
      </c>
      <c r="Q18" s="36"/>
      <c r="R18" s="37">
        <f t="shared" si="8"/>
        <v>85</v>
      </c>
      <c r="S18" s="36">
        <v>80</v>
      </c>
      <c r="T18" s="36"/>
      <c r="U18" s="37">
        <f t="shared" si="9"/>
        <v>80</v>
      </c>
      <c r="V18" s="36">
        <v>80</v>
      </c>
      <c r="W18" s="36"/>
      <c r="X18" s="37">
        <f t="shared" si="10"/>
        <v>80</v>
      </c>
      <c r="Y18" s="36"/>
      <c r="Z18" s="36"/>
      <c r="AA18" s="37" t="str">
        <f t="shared" si="11"/>
        <v/>
      </c>
      <c r="AB18" s="36"/>
      <c r="AC18" s="36"/>
      <c r="AD18" s="37" t="str">
        <f t="shared" si="12"/>
        <v/>
      </c>
      <c r="AE18" s="36"/>
      <c r="AF18" s="36"/>
      <c r="AG18" s="37" t="str">
        <f t="shared" si="13"/>
        <v/>
      </c>
      <c r="AH18" s="36"/>
      <c r="AI18" s="36"/>
      <c r="AJ18" s="37" t="str">
        <f t="shared" si="14"/>
        <v/>
      </c>
      <c r="AK18" s="36"/>
      <c r="AL18" s="36"/>
      <c r="AM18" s="37" t="str">
        <f t="shared" si="15"/>
        <v/>
      </c>
      <c r="AN18" s="36"/>
      <c r="AO18" s="36"/>
      <c r="AP18" s="37" t="str">
        <f t="shared" si="16"/>
        <v/>
      </c>
      <c r="AQ18" s="36"/>
      <c r="AR18" s="36"/>
      <c r="AS18" s="37" t="str">
        <f t="shared" si="17"/>
        <v/>
      </c>
      <c r="AT18" s="37">
        <f t="shared" si="18"/>
        <v>82</v>
      </c>
      <c r="AU18" s="45">
        <v>78</v>
      </c>
      <c r="AV18" s="36">
        <v>80</v>
      </c>
      <c r="AW18" s="36">
        <v>80</v>
      </c>
      <c r="AX18" s="36"/>
      <c r="AY18" s="36"/>
      <c r="AZ18" s="36"/>
      <c r="BA18" s="36"/>
      <c r="BB18" s="36"/>
      <c r="BC18" s="36"/>
      <c r="BD18" s="36"/>
      <c r="BE18" s="37">
        <f t="shared" si="19"/>
        <v>79</v>
      </c>
      <c r="BF18" s="36">
        <v>90</v>
      </c>
      <c r="BG18" s="36">
        <v>84</v>
      </c>
      <c r="BH18" s="38">
        <f t="shared" si="20"/>
        <v>81.8</v>
      </c>
      <c r="BI18" s="39">
        <f t="shared" si="21"/>
        <v>82</v>
      </c>
      <c r="BJ18" s="40"/>
      <c r="BK18" s="36">
        <v>90</v>
      </c>
      <c r="BL18" s="36">
        <v>90</v>
      </c>
      <c r="BM18" s="45">
        <v>80</v>
      </c>
      <c r="BN18" s="36"/>
      <c r="BO18" s="36"/>
      <c r="BP18" s="36"/>
      <c r="BQ18" s="36"/>
      <c r="BR18" s="36"/>
      <c r="BS18" s="36"/>
      <c r="BT18" s="36"/>
      <c r="BU18" s="41">
        <f t="shared" si="22"/>
        <v>87</v>
      </c>
      <c r="BV18" s="40"/>
      <c r="BW18" s="45">
        <v>85</v>
      </c>
      <c r="BX18" s="36"/>
      <c r="BY18" s="36"/>
      <c r="BZ18" s="36"/>
      <c r="CA18" s="36"/>
      <c r="CB18" s="36"/>
      <c r="CC18" s="36"/>
      <c r="CD18" s="36"/>
      <c r="CE18" s="36"/>
      <c r="CF18" s="36"/>
      <c r="CG18" s="37">
        <f t="shared" si="23"/>
        <v>85</v>
      </c>
      <c r="CH18" s="42" t="str">
        <f t="shared" si="24"/>
        <v>B</v>
      </c>
      <c r="CI18" s="43"/>
      <c r="CJ18" s="45">
        <v>11</v>
      </c>
      <c r="CK18" s="44" t="str">
        <f t="shared" si="25"/>
        <v xml:space="preserve">Sudah memahami tentang Menyampaikan sambutan dalam bentuk  pasrah penganten atau panampi pasrah penganten dalam upacara adat pengantin Jawa, Membaca nyaring wacana berhuruf Jawa 20-50 kalimat, Menulis naskah drama atau sandiwara, </v>
      </c>
      <c r="CM18" s="35">
        <v>9</v>
      </c>
      <c r="CN18" s="45"/>
      <c r="CW18" s="20">
        <v>9</v>
      </c>
      <c r="CX18" s="20" t="str">
        <f>(IF(CN10="","","Sudah memahami tentang "))&amp;(IF(CN10="","",CN10&amp;", "))&amp;(IF(CN11="","",CN11&amp;", "))&amp;(IF(CN12="","",CN12&amp;", "))&amp;(IF(CN13="","",CN13&amp;", "))&amp;(IF(CN14="","",CN14&amp;", "))&amp;(IF(CN15="","",CN15&amp;", "))&amp;(IF(CN16="","",CN16&amp;", "))&amp;(IF(CN17="","",CN17&amp;", "))&amp;(IF(CN19="","",CN19&amp;", "))&amp;(IF(CN18="","","Perlu tingkatkan pemahaman  "&amp;CN18&amp;"."))</f>
        <v xml:space="preserve">Sudah memahami tentang Menyampaikan sambutan dalam bentuk  pasrah penganten atau panampi pasrah penganten dalam upacara adat pengantin Jawa, Membaca nyaring wacana berhuruf Jawa 20-50 kalimat, Menulis naskah drama atau sandiwara, </v>
      </c>
    </row>
    <row r="19" spans="1:102" x14ac:dyDescent="0.25">
      <c r="A19" s="14">
        <v>9</v>
      </c>
      <c r="B19" s="14">
        <v>10792</v>
      </c>
      <c r="C19" s="14" t="s">
        <v>189</v>
      </c>
      <c r="E19" s="31">
        <f t="shared" si="0"/>
        <v>83</v>
      </c>
      <c r="F19" s="20"/>
      <c r="G19" s="31">
        <f t="shared" si="1"/>
        <v>83</v>
      </c>
      <c r="H19" s="31">
        <f t="shared" si="2"/>
        <v>82</v>
      </c>
      <c r="I19" s="31" t="str">
        <f t="shared" si="3"/>
        <v>B</v>
      </c>
      <c r="J19" s="31" t="str">
        <f t="shared" si="4"/>
        <v xml:space="preserve">Sudah memahami tentang Menyampaikan sambutan dalam bentuk  pasrah penganten atau panampi pasrah penganten dalam upacara adat pengantin Jawa, Membaca nyaring wacana berhuruf Jawa 20-50 kalimat, Menulis naskah drama atau sandiwara, </v>
      </c>
      <c r="K19" s="20"/>
      <c r="L19" s="31">
        <f t="shared" si="5"/>
        <v>85</v>
      </c>
      <c r="M19" s="31">
        <f t="shared" si="6"/>
        <v>85</v>
      </c>
      <c r="N19" s="31">
        <f t="shared" si="7"/>
        <v>72</v>
      </c>
      <c r="P19" s="45">
        <v>85</v>
      </c>
      <c r="Q19" s="36"/>
      <c r="R19" s="37">
        <f t="shared" si="8"/>
        <v>85</v>
      </c>
      <c r="S19" s="36">
        <v>85</v>
      </c>
      <c r="T19" s="36"/>
      <c r="U19" s="37">
        <f t="shared" si="9"/>
        <v>85</v>
      </c>
      <c r="V19" s="36">
        <v>85</v>
      </c>
      <c r="W19" s="36"/>
      <c r="X19" s="37">
        <f t="shared" si="10"/>
        <v>85</v>
      </c>
      <c r="Y19" s="36"/>
      <c r="Z19" s="36"/>
      <c r="AA19" s="37" t="str">
        <f t="shared" si="11"/>
        <v/>
      </c>
      <c r="AB19" s="36"/>
      <c r="AC19" s="36"/>
      <c r="AD19" s="37" t="str">
        <f t="shared" si="12"/>
        <v/>
      </c>
      <c r="AE19" s="36"/>
      <c r="AF19" s="36"/>
      <c r="AG19" s="37" t="str">
        <f t="shared" si="13"/>
        <v/>
      </c>
      <c r="AH19" s="36"/>
      <c r="AI19" s="36"/>
      <c r="AJ19" s="37" t="str">
        <f t="shared" si="14"/>
        <v/>
      </c>
      <c r="AK19" s="36"/>
      <c r="AL19" s="36"/>
      <c r="AM19" s="37" t="str">
        <f t="shared" si="15"/>
        <v/>
      </c>
      <c r="AN19" s="36"/>
      <c r="AO19" s="36"/>
      <c r="AP19" s="37" t="str">
        <f t="shared" si="16"/>
        <v/>
      </c>
      <c r="AQ19" s="36"/>
      <c r="AR19" s="36"/>
      <c r="AS19" s="37" t="str">
        <f t="shared" si="17"/>
        <v/>
      </c>
      <c r="AT19" s="37">
        <f t="shared" si="18"/>
        <v>85</v>
      </c>
      <c r="AU19" s="45">
        <v>78</v>
      </c>
      <c r="AV19" s="36">
        <v>85</v>
      </c>
      <c r="AW19" s="36">
        <v>85</v>
      </c>
      <c r="AX19" s="36"/>
      <c r="AY19" s="36"/>
      <c r="AZ19" s="36"/>
      <c r="BA19" s="36"/>
      <c r="BB19" s="36"/>
      <c r="BC19" s="36"/>
      <c r="BD19" s="36"/>
      <c r="BE19" s="37">
        <f t="shared" si="19"/>
        <v>83</v>
      </c>
      <c r="BF19" s="36">
        <v>85</v>
      </c>
      <c r="BG19" s="36">
        <v>72</v>
      </c>
      <c r="BH19" s="38">
        <f t="shared" si="20"/>
        <v>82.9</v>
      </c>
      <c r="BI19" s="39">
        <f t="shared" si="21"/>
        <v>83</v>
      </c>
      <c r="BJ19" s="40"/>
      <c r="BK19" s="36">
        <v>85</v>
      </c>
      <c r="BL19" s="36">
        <v>80</v>
      </c>
      <c r="BM19" s="45">
        <v>80</v>
      </c>
      <c r="BN19" s="36"/>
      <c r="BO19" s="36"/>
      <c r="BP19" s="36"/>
      <c r="BQ19" s="36"/>
      <c r="BR19" s="36"/>
      <c r="BS19" s="36"/>
      <c r="BT19" s="36"/>
      <c r="BU19" s="41">
        <f t="shared" si="22"/>
        <v>82</v>
      </c>
      <c r="BV19" s="40"/>
      <c r="BW19" s="45">
        <v>85</v>
      </c>
      <c r="BX19" s="36"/>
      <c r="BY19" s="36"/>
      <c r="BZ19" s="36"/>
      <c r="CA19" s="36"/>
      <c r="CB19" s="36"/>
      <c r="CC19" s="36"/>
      <c r="CD19" s="36"/>
      <c r="CE19" s="36"/>
      <c r="CF19" s="36"/>
      <c r="CG19" s="37">
        <f t="shared" si="23"/>
        <v>85</v>
      </c>
      <c r="CH19" s="42" t="str">
        <f t="shared" si="24"/>
        <v>B</v>
      </c>
      <c r="CI19" s="43"/>
      <c r="CJ19" s="45">
        <v>11</v>
      </c>
      <c r="CK19" s="44" t="str">
        <f t="shared" si="25"/>
        <v xml:space="preserve">Sudah memahami tentang Menyampaikan sambutan dalam bentuk  pasrah penganten atau panampi pasrah penganten dalam upacara adat pengantin Jawa, Membaca nyaring wacana berhuruf Jawa 20-50 kalimat, Menulis naskah drama atau sandiwara, </v>
      </c>
      <c r="CM19" s="35">
        <v>10</v>
      </c>
      <c r="CN19" s="45"/>
      <c r="CW19" s="20">
        <v>10</v>
      </c>
      <c r="CX19" s="20" t="str">
        <f>(IF(CN10="","","Sudah memahami tentang "))&amp;(IF(CN10="","",CN10&amp;", "))&amp;(IF(CN11="","",CN11&amp;", "))&amp;(IF(CN12="","",CN12&amp;", "))&amp;(IF(CN13="","",CN13&amp;", "))&amp;(IF(CN14="","",CN14&amp;", "))&amp;(IF(CN15="","",CN15&amp;", "))&amp;(IF(CN16="","",CN16&amp;", "))&amp;(IF(CN17="","",CN17&amp;", "))&amp;(IF(CN18="","",CN18&amp;", "))&amp;(IF(CN19="","","Perlu tingkatkan pemahaman  "&amp;CN19&amp;"."))</f>
        <v xml:space="preserve">Sudah memahami tentang Menyampaikan sambutan dalam bentuk  pasrah penganten atau panampi pasrah penganten dalam upacara adat pengantin Jawa, Membaca nyaring wacana berhuruf Jawa 20-50 kalimat, Menulis naskah drama atau sandiwara, </v>
      </c>
    </row>
    <row r="20" spans="1:102" x14ac:dyDescent="0.25">
      <c r="A20" s="14">
        <v>10</v>
      </c>
      <c r="B20" s="14">
        <v>10807</v>
      </c>
      <c r="C20" s="14" t="s">
        <v>190</v>
      </c>
      <c r="E20" s="31">
        <f t="shared" si="0"/>
        <v>82</v>
      </c>
      <c r="F20" s="20"/>
      <c r="G20" s="31">
        <f t="shared" si="1"/>
        <v>82</v>
      </c>
      <c r="H20" s="31">
        <f t="shared" si="2"/>
        <v>87</v>
      </c>
      <c r="I20" s="31" t="str">
        <f t="shared" si="3"/>
        <v>B</v>
      </c>
      <c r="J20" s="31" t="str">
        <f t="shared" si="4"/>
        <v xml:space="preserve">Sudah memahami tentang Menyampaikan sambutan dalam bentuk  pasrah penganten atau panampi pasrah penganten dalam upacara adat pengantin Jawa, Membaca nyaring wacana berhuruf Jawa 20-50 kalimat, Menulis naskah drama atau sandiwara, </v>
      </c>
      <c r="K20" s="20"/>
      <c r="L20" s="31">
        <f t="shared" si="5"/>
        <v>83</v>
      </c>
      <c r="M20" s="31">
        <f t="shared" si="6"/>
        <v>90</v>
      </c>
      <c r="N20" s="31">
        <f t="shared" si="7"/>
        <v>74</v>
      </c>
      <c r="P20" s="45">
        <v>85</v>
      </c>
      <c r="Q20" s="36"/>
      <c r="R20" s="37">
        <f t="shared" si="8"/>
        <v>85</v>
      </c>
      <c r="S20" s="36">
        <v>85</v>
      </c>
      <c r="T20" s="36"/>
      <c r="U20" s="37">
        <f t="shared" si="9"/>
        <v>85</v>
      </c>
      <c r="V20" s="36">
        <v>80</v>
      </c>
      <c r="W20" s="36"/>
      <c r="X20" s="37">
        <f t="shared" si="10"/>
        <v>80</v>
      </c>
      <c r="Y20" s="36"/>
      <c r="Z20" s="36"/>
      <c r="AA20" s="37" t="str">
        <f t="shared" si="11"/>
        <v/>
      </c>
      <c r="AB20" s="36"/>
      <c r="AC20" s="36"/>
      <c r="AD20" s="37" t="str">
        <f t="shared" si="12"/>
        <v/>
      </c>
      <c r="AE20" s="36"/>
      <c r="AF20" s="36"/>
      <c r="AG20" s="37" t="str">
        <f t="shared" si="13"/>
        <v/>
      </c>
      <c r="AH20" s="36"/>
      <c r="AI20" s="36"/>
      <c r="AJ20" s="37" t="str">
        <f t="shared" si="14"/>
        <v/>
      </c>
      <c r="AK20" s="36"/>
      <c r="AL20" s="36"/>
      <c r="AM20" s="37" t="str">
        <f t="shared" si="15"/>
        <v/>
      </c>
      <c r="AN20" s="36"/>
      <c r="AO20" s="36"/>
      <c r="AP20" s="37" t="str">
        <f t="shared" si="16"/>
        <v/>
      </c>
      <c r="AQ20" s="36"/>
      <c r="AR20" s="36"/>
      <c r="AS20" s="37" t="str">
        <f t="shared" si="17"/>
        <v/>
      </c>
      <c r="AT20" s="37">
        <f t="shared" si="18"/>
        <v>83</v>
      </c>
      <c r="AU20" s="45">
        <v>78</v>
      </c>
      <c r="AV20" s="36">
        <v>85</v>
      </c>
      <c r="AW20" s="36">
        <v>80</v>
      </c>
      <c r="AX20" s="36"/>
      <c r="AY20" s="36"/>
      <c r="AZ20" s="36"/>
      <c r="BA20" s="36"/>
      <c r="BB20" s="36"/>
      <c r="BC20" s="36"/>
      <c r="BD20" s="36"/>
      <c r="BE20" s="37">
        <f t="shared" si="19"/>
        <v>81</v>
      </c>
      <c r="BF20" s="36">
        <v>90</v>
      </c>
      <c r="BG20" s="36">
        <v>74</v>
      </c>
      <c r="BH20" s="38">
        <f t="shared" si="20"/>
        <v>82</v>
      </c>
      <c r="BI20" s="39">
        <f t="shared" si="21"/>
        <v>82</v>
      </c>
      <c r="BJ20" s="40"/>
      <c r="BK20" s="36">
        <v>90</v>
      </c>
      <c r="BL20" s="36">
        <v>90</v>
      </c>
      <c r="BM20" s="45">
        <v>80</v>
      </c>
      <c r="BN20" s="36"/>
      <c r="BO20" s="36"/>
      <c r="BP20" s="36"/>
      <c r="BQ20" s="36"/>
      <c r="BR20" s="36"/>
      <c r="BS20" s="36"/>
      <c r="BT20" s="36"/>
      <c r="BU20" s="41">
        <f t="shared" si="22"/>
        <v>87</v>
      </c>
      <c r="BV20" s="40"/>
      <c r="BW20" s="45">
        <v>85</v>
      </c>
      <c r="BX20" s="36"/>
      <c r="BY20" s="36"/>
      <c r="BZ20" s="36"/>
      <c r="CA20" s="36"/>
      <c r="CB20" s="36"/>
      <c r="CC20" s="36"/>
      <c r="CD20" s="36"/>
      <c r="CE20" s="36"/>
      <c r="CF20" s="36"/>
      <c r="CG20" s="37">
        <f t="shared" si="23"/>
        <v>85</v>
      </c>
      <c r="CH20" s="42" t="str">
        <f t="shared" si="24"/>
        <v>B</v>
      </c>
      <c r="CI20" s="43"/>
      <c r="CJ20" s="45">
        <v>11</v>
      </c>
      <c r="CK20" s="44" t="str">
        <f t="shared" si="25"/>
        <v xml:space="preserve">Sudah memahami tentang Menyampaikan sambutan dalam bentuk  pasrah penganten atau panampi pasrah penganten dalam upacara adat pengantin Jawa, Membaca nyaring wacana berhuruf Jawa 20-50 kalimat, Menulis naskah drama atau sandiwara, </v>
      </c>
      <c r="CW20" s="20">
        <v>11</v>
      </c>
      <c r="CX20" s="20" t="str">
        <f>(IF(CN10="","","Sudah memahami tentang "))&amp;(IF(CN10="","",CN10&amp;", "))&amp;(IF(CN11="","",CN11&amp;", "))&amp;(IF(CN12="","",CN12&amp;", "))&amp;(IF(CN13="","",CN13&amp;", "))&amp;(IF(CN14="","",CN14&amp;", "))&amp;(IF(CN15="","",CN15&amp;", "))&amp;(IF(CN16="","",CN16&amp;", "))&amp;(IF(CN17="","",CN17&amp;", "))&amp;(IF(CN18="","",CN18&amp;", "))&amp;(IF(CN19="","",CN19&amp;"."))</f>
        <v xml:space="preserve">Sudah memahami tentang Menyampaikan sambutan dalam bentuk  pasrah penganten atau panampi pasrah penganten dalam upacara adat pengantin Jawa, Membaca nyaring wacana berhuruf Jawa 20-50 kalimat, Menulis naskah drama atau sandiwara, </v>
      </c>
    </row>
    <row r="21" spans="1:102" x14ac:dyDescent="0.25">
      <c r="A21" s="14">
        <v>11</v>
      </c>
      <c r="B21" s="14">
        <v>10821</v>
      </c>
      <c r="C21" s="14" t="s">
        <v>191</v>
      </c>
      <c r="E21" s="31">
        <f t="shared" si="0"/>
        <v>81</v>
      </c>
      <c r="F21" s="20"/>
      <c r="G21" s="31">
        <f t="shared" si="1"/>
        <v>81</v>
      </c>
      <c r="H21" s="31">
        <f t="shared" si="2"/>
        <v>79</v>
      </c>
      <c r="I21" s="31" t="str">
        <f t="shared" si="3"/>
        <v>B</v>
      </c>
      <c r="J21" s="31" t="str">
        <f t="shared" si="4"/>
        <v xml:space="preserve">Sudah memahami tentang Menyampaikan sambutan dalam bentuk  pasrah penganten atau panampi pasrah penganten dalam upacara adat pengantin Jawa, Membaca nyaring wacana berhuruf Jawa 20-50 kalimat, Menulis naskah drama atau sandiwara, </v>
      </c>
      <c r="K21" s="20"/>
      <c r="L21" s="31">
        <f t="shared" si="5"/>
        <v>83</v>
      </c>
      <c r="M21" s="31">
        <f t="shared" si="6"/>
        <v>85</v>
      </c>
      <c r="N21" s="31">
        <f t="shared" si="7"/>
        <v>68</v>
      </c>
      <c r="P21" s="45">
        <v>85</v>
      </c>
      <c r="Q21" s="36"/>
      <c r="R21" s="37">
        <f t="shared" si="8"/>
        <v>85</v>
      </c>
      <c r="S21" s="36">
        <v>80</v>
      </c>
      <c r="T21" s="36"/>
      <c r="U21" s="37">
        <f t="shared" si="9"/>
        <v>80</v>
      </c>
      <c r="V21" s="36">
        <v>85</v>
      </c>
      <c r="W21" s="36"/>
      <c r="X21" s="37">
        <f t="shared" si="10"/>
        <v>85</v>
      </c>
      <c r="Y21" s="36"/>
      <c r="Z21" s="36"/>
      <c r="AA21" s="37" t="str">
        <f t="shared" si="11"/>
        <v/>
      </c>
      <c r="AB21" s="36"/>
      <c r="AC21" s="36"/>
      <c r="AD21" s="37" t="str">
        <f t="shared" si="12"/>
        <v/>
      </c>
      <c r="AE21" s="36"/>
      <c r="AF21" s="36"/>
      <c r="AG21" s="37" t="str">
        <f t="shared" si="13"/>
        <v/>
      </c>
      <c r="AH21" s="36"/>
      <c r="AI21" s="36"/>
      <c r="AJ21" s="37" t="str">
        <f t="shared" si="14"/>
        <v/>
      </c>
      <c r="AK21" s="36"/>
      <c r="AL21" s="36"/>
      <c r="AM21" s="37" t="str">
        <f t="shared" si="15"/>
        <v/>
      </c>
      <c r="AN21" s="36"/>
      <c r="AO21" s="36"/>
      <c r="AP21" s="37" t="str">
        <f t="shared" si="16"/>
        <v/>
      </c>
      <c r="AQ21" s="36"/>
      <c r="AR21" s="36"/>
      <c r="AS21" s="37" t="str">
        <f t="shared" si="17"/>
        <v/>
      </c>
      <c r="AT21" s="37">
        <f t="shared" si="18"/>
        <v>83</v>
      </c>
      <c r="AU21" s="45">
        <v>78</v>
      </c>
      <c r="AV21" s="36">
        <v>80</v>
      </c>
      <c r="AW21" s="36">
        <v>85</v>
      </c>
      <c r="AX21" s="36"/>
      <c r="AY21" s="36"/>
      <c r="AZ21" s="36"/>
      <c r="BA21" s="36"/>
      <c r="BB21" s="36"/>
      <c r="BC21" s="36"/>
      <c r="BD21" s="36"/>
      <c r="BE21" s="37">
        <f t="shared" si="19"/>
        <v>81</v>
      </c>
      <c r="BF21" s="36">
        <v>85</v>
      </c>
      <c r="BG21" s="36">
        <v>68</v>
      </c>
      <c r="BH21" s="38">
        <f t="shared" si="20"/>
        <v>80.900000000000006</v>
      </c>
      <c r="BI21" s="39">
        <f t="shared" si="21"/>
        <v>81</v>
      </c>
      <c r="BJ21" s="40"/>
      <c r="BK21" s="36">
        <v>78</v>
      </c>
      <c r="BL21" s="36">
        <v>80</v>
      </c>
      <c r="BM21" s="45">
        <v>80</v>
      </c>
      <c r="BN21" s="36"/>
      <c r="BO21" s="36"/>
      <c r="BP21" s="36"/>
      <c r="BQ21" s="36"/>
      <c r="BR21" s="36"/>
      <c r="BS21" s="36"/>
      <c r="BT21" s="36"/>
      <c r="BU21" s="41">
        <f t="shared" si="22"/>
        <v>79</v>
      </c>
      <c r="BV21" s="40"/>
      <c r="BW21" s="45">
        <v>80</v>
      </c>
      <c r="BX21" s="36"/>
      <c r="BY21" s="36"/>
      <c r="BZ21" s="36"/>
      <c r="CA21" s="36"/>
      <c r="CB21" s="36"/>
      <c r="CC21" s="36"/>
      <c r="CD21" s="36"/>
      <c r="CE21" s="36"/>
      <c r="CF21" s="36"/>
      <c r="CG21" s="37">
        <f t="shared" si="23"/>
        <v>80</v>
      </c>
      <c r="CH21" s="42" t="str">
        <f t="shared" si="24"/>
        <v>B</v>
      </c>
      <c r="CI21" s="43"/>
      <c r="CJ21" s="45">
        <v>11</v>
      </c>
      <c r="CK21"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2" spans="1:102" x14ac:dyDescent="0.25">
      <c r="A22" s="14">
        <v>12</v>
      </c>
      <c r="B22" s="14">
        <v>10836</v>
      </c>
      <c r="C22" s="14" t="s">
        <v>192</v>
      </c>
      <c r="E22" s="31">
        <f t="shared" si="0"/>
        <v>81</v>
      </c>
      <c r="F22" s="20"/>
      <c r="G22" s="31">
        <f t="shared" si="1"/>
        <v>81</v>
      </c>
      <c r="H22" s="31">
        <f t="shared" si="2"/>
        <v>79</v>
      </c>
      <c r="I22" s="31" t="str">
        <f t="shared" si="3"/>
        <v>B</v>
      </c>
      <c r="J22" s="31" t="str">
        <f t="shared" si="4"/>
        <v xml:space="preserve">Sudah memahami tentang Menyampaikan sambutan dalam bentuk  pasrah penganten atau panampi pasrah penganten dalam upacara adat pengantin Jawa, Membaca nyaring wacana berhuruf Jawa 20-50 kalimat, Menulis naskah drama atau sandiwara, </v>
      </c>
      <c r="K22" s="20"/>
      <c r="L22" s="31">
        <f t="shared" si="5"/>
        <v>85</v>
      </c>
      <c r="M22" s="31">
        <f t="shared" si="6"/>
        <v>80</v>
      </c>
      <c r="N22" s="31">
        <f t="shared" si="7"/>
        <v>54</v>
      </c>
      <c r="P22" s="45">
        <v>85</v>
      </c>
      <c r="Q22" s="36"/>
      <c r="R22" s="37">
        <f t="shared" si="8"/>
        <v>85</v>
      </c>
      <c r="S22" s="36">
        <v>85</v>
      </c>
      <c r="T22" s="36"/>
      <c r="U22" s="37">
        <f t="shared" si="9"/>
        <v>85</v>
      </c>
      <c r="V22" s="36">
        <v>85</v>
      </c>
      <c r="W22" s="36"/>
      <c r="X22" s="37">
        <f t="shared" si="10"/>
        <v>85</v>
      </c>
      <c r="Y22" s="36"/>
      <c r="Z22" s="36"/>
      <c r="AA22" s="37" t="str">
        <f t="shared" si="11"/>
        <v/>
      </c>
      <c r="AB22" s="36"/>
      <c r="AC22" s="36"/>
      <c r="AD22" s="37" t="str">
        <f t="shared" si="12"/>
        <v/>
      </c>
      <c r="AE22" s="36"/>
      <c r="AF22" s="36"/>
      <c r="AG22" s="37" t="str">
        <f t="shared" si="13"/>
        <v/>
      </c>
      <c r="AH22" s="36"/>
      <c r="AI22" s="36"/>
      <c r="AJ22" s="37" t="str">
        <f t="shared" si="14"/>
        <v/>
      </c>
      <c r="AK22" s="36"/>
      <c r="AL22" s="36"/>
      <c r="AM22" s="37" t="str">
        <f t="shared" si="15"/>
        <v/>
      </c>
      <c r="AN22" s="36"/>
      <c r="AO22" s="36"/>
      <c r="AP22" s="37" t="str">
        <f t="shared" si="16"/>
        <v/>
      </c>
      <c r="AQ22" s="36"/>
      <c r="AR22" s="36"/>
      <c r="AS22" s="37" t="str">
        <f t="shared" si="17"/>
        <v/>
      </c>
      <c r="AT22" s="37">
        <f t="shared" si="18"/>
        <v>85</v>
      </c>
      <c r="AU22" s="45">
        <v>78</v>
      </c>
      <c r="AV22" s="36">
        <v>85</v>
      </c>
      <c r="AW22" s="36">
        <v>85</v>
      </c>
      <c r="AX22" s="36"/>
      <c r="AY22" s="36"/>
      <c r="AZ22" s="36"/>
      <c r="BA22" s="36"/>
      <c r="BB22" s="36"/>
      <c r="BC22" s="36"/>
      <c r="BD22" s="36"/>
      <c r="BE22" s="37">
        <f t="shared" si="19"/>
        <v>83</v>
      </c>
      <c r="BF22" s="36">
        <v>80</v>
      </c>
      <c r="BG22" s="36">
        <v>54</v>
      </c>
      <c r="BH22" s="38">
        <f t="shared" si="20"/>
        <v>80.599999999999994</v>
      </c>
      <c r="BI22" s="39">
        <f t="shared" si="21"/>
        <v>81</v>
      </c>
      <c r="BJ22" s="40"/>
      <c r="BK22" s="36">
        <v>78</v>
      </c>
      <c r="BL22" s="36">
        <v>78</v>
      </c>
      <c r="BM22" s="45">
        <v>80</v>
      </c>
      <c r="BN22" s="36"/>
      <c r="BO22" s="36"/>
      <c r="BP22" s="36"/>
      <c r="BQ22" s="36"/>
      <c r="BR22" s="36"/>
      <c r="BS22" s="36"/>
      <c r="BT22" s="36"/>
      <c r="BU22" s="41">
        <f t="shared" si="22"/>
        <v>79</v>
      </c>
      <c r="BV22" s="40"/>
      <c r="BW22" s="45">
        <v>78</v>
      </c>
      <c r="BX22" s="36"/>
      <c r="BY22" s="36"/>
      <c r="BZ22" s="36"/>
      <c r="CA22" s="36"/>
      <c r="CB22" s="36"/>
      <c r="CC22" s="36"/>
      <c r="CD22" s="36"/>
      <c r="CE22" s="36"/>
      <c r="CF22" s="36"/>
      <c r="CG22" s="37">
        <f t="shared" si="23"/>
        <v>78</v>
      </c>
      <c r="CH22" s="42" t="str">
        <f t="shared" si="24"/>
        <v>B</v>
      </c>
      <c r="CI22" s="43"/>
      <c r="CJ22" s="45">
        <v>11</v>
      </c>
      <c r="CK22"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3" spans="1:102" x14ac:dyDescent="0.25">
      <c r="A23" s="14">
        <v>13</v>
      </c>
      <c r="B23" s="14">
        <v>10851</v>
      </c>
      <c r="C23" s="14" t="s">
        <v>193</v>
      </c>
      <c r="E23" s="31">
        <f t="shared" si="0"/>
        <v>81</v>
      </c>
      <c r="F23" s="20"/>
      <c r="G23" s="31">
        <f t="shared" si="1"/>
        <v>81</v>
      </c>
      <c r="H23" s="31">
        <f t="shared" si="2"/>
        <v>82</v>
      </c>
      <c r="I23" s="31" t="str">
        <f t="shared" si="3"/>
        <v>B</v>
      </c>
      <c r="J23" s="31" t="str">
        <f t="shared" si="4"/>
        <v xml:space="preserve">Sudah memahami tentang Menyampaikan sambutan dalam bentuk  pasrah penganten atau panampi pasrah penganten dalam upacara adat pengantin Jawa, Membaca nyaring wacana berhuruf Jawa 20-50 kalimat, Menulis naskah drama atau sandiwara, </v>
      </c>
      <c r="K23" s="20"/>
      <c r="L23" s="31">
        <f t="shared" si="5"/>
        <v>83</v>
      </c>
      <c r="M23" s="31">
        <f t="shared" si="6"/>
        <v>82</v>
      </c>
      <c r="N23" s="31">
        <f t="shared" si="7"/>
        <v>76</v>
      </c>
      <c r="P23" s="45">
        <v>85</v>
      </c>
      <c r="Q23" s="36"/>
      <c r="R23" s="37">
        <f t="shared" si="8"/>
        <v>85</v>
      </c>
      <c r="S23" s="36">
        <v>85</v>
      </c>
      <c r="T23" s="36"/>
      <c r="U23" s="37">
        <f t="shared" si="9"/>
        <v>85</v>
      </c>
      <c r="V23" s="36">
        <v>80</v>
      </c>
      <c r="W23" s="36"/>
      <c r="X23" s="37">
        <f t="shared" si="10"/>
        <v>80</v>
      </c>
      <c r="Y23" s="36"/>
      <c r="Z23" s="36"/>
      <c r="AA23" s="37" t="str">
        <f t="shared" si="11"/>
        <v/>
      </c>
      <c r="AB23" s="36"/>
      <c r="AC23" s="36"/>
      <c r="AD23" s="37" t="str">
        <f t="shared" si="12"/>
        <v/>
      </c>
      <c r="AE23" s="36"/>
      <c r="AF23" s="36"/>
      <c r="AG23" s="37" t="str">
        <f t="shared" si="13"/>
        <v/>
      </c>
      <c r="AH23" s="36"/>
      <c r="AI23" s="36"/>
      <c r="AJ23" s="37" t="str">
        <f t="shared" si="14"/>
        <v/>
      </c>
      <c r="AK23" s="36"/>
      <c r="AL23" s="36"/>
      <c r="AM23" s="37" t="str">
        <f t="shared" si="15"/>
        <v/>
      </c>
      <c r="AN23" s="36"/>
      <c r="AO23" s="36"/>
      <c r="AP23" s="37" t="str">
        <f t="shared" si="16"/>
        <v/>
      </c>
      <c r="AQ23" s="36"/>
      <c r="AR23" s="36"/>
      <c r="AS23" s="37" t="str">
        <f t="shared" si="17"/>
        <v/>
      </c>
      <c r="AT23" s="37">
        <f t="shared" si="18"/>
        <v>83</v>
      </c>
      <c r="AU23" s="45">
        <v>78</v>
      </c>
      <c r="AV23" s="36">
        <v>85</v>
      </c>
      <c r="AW23" s="36">
        <v>80</v>
      </c>
      <c r="AX23" s="36"/>
      <c r="AY23" s="36"/>
      <c r="AZ23" s="36"/>
      <c r="BA23" s="36"/>
      <c r="BB23" s="36"/>
      <c r="BC23" s="36"/>
      <c r="BD23" s="36"/>
      <c r="BE23" s="37">
        <f t="shared" si="19"/>
        <v>81</v>
      </c>
      <c r="BF23" s="36">
        <v>82</v>
      </c>
      <c r="BG23" s="36">
        <v>76</v>
      </c>
      <c r="BH23" s="38">
        <f t="shared" si="20"/>
        <v>81.400000000000006</v>
      </c>
      <c r="BI23" s="39">
        <f t="shared" si="21"/>
        <v>81</v>
      </c>
      <c r="BJ23" s="40"/>
      <c r="BK23" s="36">
        <v>80</v>
      </c>
      <c r="BL23" s="36">
        <v>85</v>
      </c>
      <c r="BM23" s="45">
        <v>80</v>
      </c>
      <c r="BN23" s="36"/>
      <c r="BO23" s="36"/>
      <c r="BP23" s="36"/>
      <c r="BQ23" s="36"/>
      <c r="BR23" s="36"/>
      <c r="BS23" s="36"/>
      <c r="BT23" s="36"/>
      <c r="BU23" s="41">
        <f t="shared" si="22"/>
        <v>82</v>
      </c>
      <c r="BV23" s="40"/>
      <c r="BW23" s="45">
        <v>80</v>
      </c>
      <c r="BX23" s="36"/>
      <c r="BY23" s="36"/>
      <c r="BZ23" s="36"/>
      <c r="CA23" s="36"/>
      <c r="CB23" s="36"/>
      <c r="CC23" s="36"/>
      <c r="CD23" s="36"/>
      <c r="CE23" s="36"/>
      <c r="CF23" s="36"/>
      <c r="CG23" s="37">
        <f t="shared" si="23"/>
        <v>80</v>
      </c>
      <c r="CH23" s="42" t="str">
        <f t="shared" si="24"/>
        <v>B</v>
      </c>
      <c r="CI23" s="43"/>
      <c r="CJ23" s="45">
        <v>11</v>
      </c>
      <c r="CK23"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4" spans="1:102" x14ac:dyDescent="0.25">
      <c r="A24" s="14">
        <v>14</v>
      </c>
      <c r="B24" s="14">
        <v>10866</v>
      </c>
      <c r="C24" s="14" t="s">
        <v>194</v>
      </c>
      <c r="E24" s="31">
        <f t="shared" si="0"/>
        <v>78</v>
      </c>
      <c r="F24" s="20"/>
      <c r="G24" s="31">
        <f t="shared" si="1"/>
        <v>78</v>
      </c>
      <c r="H24" s="31">
        <f t="shared" si="2"/>
        <v>81</v>
      </c>
      <c r="I24" s="31" t="str">
        <f t="shared" si="3"/>
        <v>B</v>
      </c>
      <c r="J24" s="31" t="str">
        <f t="shared" si="4"/>
        <v xml:space="preserve">Sudah memahami tentang Menyampaikan sambutan dalam bentuk  pasrah penganten atau panampi pasrah penganten dalam upacara adat pengantin Jawa, Membaca nyaring wacana berhuruf Jawa 20-50 kalimat, Menulis naskah drama atau sandiwara, </v>
      </c>
      <c r="K24" s="20"/>
      <c r="L24" s="31">
        <f t="shared" si="5"/>
        <v>82</v>
      </c>
      <c r="M24" s="31">
        <f t="shared" si="6"/>
        <v>80</v>
      </c>
      <c r="N24" s="31">
        <f t="shared" si="7"/>
        <v>50</v>
      </c>
      <c r="P24" s="45">
        <v>85</v>
      </c>
      <c r="Q24" s="36"/>
      <c r="R24" s="37">
        <f t="shared" si="8"/>
        <v>85</v>
      </c>
      <c r="S24" s="36">
        <v>80</v>
      </c>
      <c r="T24" s="36"/>
      <c r="U24" s="37">
        <f t="shared" si="9"/>
        <v>80</v>
      </c>
      <c r="V24" s="36">
        <v>80</v>
      </c>
      <c r="W24" s="36"/>
      <c r="X24" s="37">
        <f t="shared" si="10"/>
        <v>80</v>
      </c>
      <c r="Y24" s="36"/>
      <c r="Z24" s="36"/>
      <c r="AA24" s="37" t="str">
        <f t="shared" si="11"/>
        <v/>
      </c>
      <c r="AB24" s="36"/>
      <c r="AC24" s="36"/>
      <c r="AD24" s="37" t="str">
        <f t="shared" si="12"/>
        <v/>
      </c>
      <c r="AE24" s="36"/>
      <c r="AF24" s="36"/>
      <c r="AG24" s="37" t="str">
        <f t="shared" si="13"/>
        <v/>
      </c>
      <c r="AH24" s="36"/>
      <c r="AI24" s="36"/>
      <c r="AJ24" s="37" t="str">
        <f t="shared" si="14"/>
        <v/>
      </c>
      <c r="AK24" s="36"/>
      <c r="AL24" s="36"/>
      <c r="AM24" s="37" t="str">
        <f t="shared" si="15"/>
        <v/>
      </c>
      <c r="AN24" s="36"/>
      <c r="AO24" s="36"/>
      <c r="AP24" s="37" t="str">
        <f t="shared" si="16"/>
        <v/>
      </c>
      <c r="AQ24" s="36"/>
      <c r="AR24" s="36"/>
      <c r="AS24" s="37" t="str">
        <f t="shared" si="17"/>
        <v/>
      </c>
      <c r="AT24" s="37">
        <f t="shared" si="18"/>
        <v>82</v>
      </c>
      <c r="AU24" s="45">
        <v>80</v>
      </c>
      <c r="AV24" s="36">
        <v>80</v>
      </c>
      <c r="AW24" s="36">
        <v>80</v>
      </c>
      <c r="AX24" s="36"/>
      <c r="AY24" s="36"/>
      <c r="AZ24" s="36"/>
      <c r="BA24" s="36"/>
      <c r="BB24" s="36"/>
      <c r="BC24" s="36"/>
      <c r="BD24" s="36"/>
      <c r="BE24" s="37">
        <f t="shared" si="19"/>
        <v>80</v>
      </c>
      <c r="BF24" s="36">
        <v>80</v>
      </c>
      <c r="BG24" s="36">
        <v>50</v>
      </c>
      <c r="BH24" s="38">
        <f t="shared" si="20"/>
        <v>77.8</v>
      </c>
      <c r="BI24" s="39">
        <f t="shared" si="21"/>
        <v>78</v>
      </c>
      <c r="BJ24" s="40"/>
      <c r="BK24" s="36">
        <v>85</v>
      </c>
      <c r="BL24" s="36">
        <v>78</v>
      </c>
      <c r="BM24" s="45">
        <v>80</v>
      </c>
      <c r="BN24" s="36"/>
      <c r="BO24" s="36"/>
      <c r="BP24" s="36"/>
      <c r="BQ24" s="36"/>
      <c r="BR24" s="36"/>
      <c r="BS24" s="36"/>
      <c r="BT24" s="36"/>
      <c r="BU24" s="41">
        <f t="shared" si="22"/>
        <v>81</v>
      </c>
      <c r="BV24" s="40"/>
      <c r="BW24" s="45">
        <v>80</v>
      </c>
      <c r="BX24" s="36"/>
      <c r="BY24" s="36"/>
      <c r="BZ24" s="36"/>
      <c r="CA24" s="36"/>
      <c r="CB24" s="36"/>
      <c r="CC24" s="36"/>
      <c r="CD24" s="36"/>
      <c r="CE24" s="36"/>
      <c r="CF24" s="36"/>
      <c r="CG24" s="37">
        <f t="shared" si="23"/>
        <v>80</v>
      </c>
      <c r="CH24" s="42" t="str">
        <f t="shared" si="24"/>
        <v>B</v>
      </c>
      <c r="CI24" s="43"/>
      <c r="CJ24" s="45">
        <v>11</v>
      </c>
      <c r="CK24"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5" spans="1:102" x14ac:dyDescent="0.25">
      <c r="A25" s="14">
        <v>15</v>
      </c>
      <c r="B25" s="14">
        <v>10881</v>
      </c>
      <c r="C25" s="14" t="s">
        <v>195</v>
      </c>
      <c r="E25" s="31">
        <f t="shared" si="0"/>
        <v>80</v>
      </c>
      <c r="F25" s="20"/>
      <c r="G25" s="31">
        <f t="shared" si="1"/>
        <v>80</v>
      </c>
      <c r="H25" s="31">
        <f t="shared" si="2"/>
        <v>82</v>
      </c>
      <c r="I25" s="31" t="str">
        <f t="shared" si="3"/>
        <v>B</v>
      </c>
      <c r="J25" s="31" t="str">
        <f t="shared" si="4"/>
        <v xml:space="preserve">Sudah memahami tentang Menyampaikan sambutan dalam bentuk  pasrah penganten atau panampi pasrah penganten dalam upacara adat pengantin Jawa, Membaca nyaring wacana berhuruf Jawa 20-50 kalimat, Menulis naskah drama atau sandiwara, </v>
      </c>
      <c r="K25" s="20"/>
      <c r="L25" s="31">
        <f t="shared" si="5"/>
        <v>82</v>
      </c>
      <c r="M25" s="31">
        <f t="shared" si="6"/>
        <v>85</v>
      </c>
      <c r="N25" s="31">
        <f t="shared" si="7"/>
        <v>68</v>
      </c>
      <c r="P25" s="45">
        <v>85</v>
      </c>
      <c r="Q25" s="36"/>
      <c r="R25" s="37">
        <f t="shared" si="8"/>
        <v>85</v>
      </c>
      <c r="S25" s="36">
        <v>80</v>
      </c>
      <c r="T25" s="36"/>
      <c r="U25" s="37">
        <f t="shared" si="9"/>
        <v>80</v>
      </c>
      <c r="V25" s="36">
        <v>80</v>
      </c>
      <c r="W25" s="36"/>
      <c r="X25" s="37">
        <f t="shared" si="10"/>
        <v>80</v>
      </c>
      <c r="Y25" s="36"/>
      <c r="Z25" s="36"/>
      <c r="AA25" s="37" t="str">
        <f t="shared" si="11"/>
        <v/>
      </c>
      <c r="AB25" s="36"/>
      <c r="AC25" s="36"/>
      <c r="AD25" s="37" t="str">
        <f t="shared" si="12"/>
        <v/>
      </c>
      <c r="AE25" s="36"/>
      <c r="AF25" s="36"/>
      <c r="AG25" s="37" t="str">
        <f t="shared" si="13"/>
        <v/>
      </c>
      <c r="AH25" s="36"/>
      <c r="AI25" s="36"/>
      <c r="AJ25" s="37" t="str">
        <f t="shared" si="14"/>
        <v/>
      </c>
      <c r="AK25" s="36"/>
      <c r="AL25" s="36"/>
      <c r="AM25" s="37" t="str">
        <f t="shared" si="15"/>
        <v/>
      </c>
      <c r="AN25" s="36"/>
      <c r="AO25" s="36"/>
      <c r="AP25" s="37" t="str">
        <f t="shared" si="16"/>
        <v/>
      </c>
      <c r="AQ25" s="36"/>
      <c r="AR25" s="36"/>
      <c r="AS25" s="37" t="str">
        <f t="shared" si="17"/>
        <v/>
      </c>
      <c r="AT25" s="37">
        <f t="shared" si="18"/>
        <v>82</v>
      </c>
      <c r="AU25" s="45">
        <v>78</v>
      </c>
      <c r="AV25" s="36">
        <v>80</v>
      </c>
      <c r="AW25" s="36">
        <v>80</v>
      </c>
      <c r="AX25" s="36"/>
      <c r="AY25" s="36"/>
      <c r="AZ25" s="36"/>
      <c r="BA25" s="36"/>
      <c r="BB25" s="36"/>
      <c r="BC25" s="36"/>
      <c r="BD25" s="36"/>
      <c r="BE25" s="37">
        <f t="shared" si="19"/>
        <v>79</v>
      </c>
      <c r="BF25" s="36">
        <v>85</v>
      </c>
      <c r="BG25" s="36">
        <v>68</v>
      </c>
      <c r="BH25" s="38">
        <f t="shared" si="20"/>
        <v>79.7</v>
      </c>
      <c r="BI25" s="39">
        <f t="shared" si="21"/>
        <v>80</v>
      </c>
      <c r="BJ25" s="40"/>
      <c r="BK25" s="36">
        <v>85</v>
      </c>
      <c r="BL25" s="36">
        <v>82</v>
      </c>
      <c r="BM25" s="45">
        <v>80</v>
      </c>
      <c r="BN25" s="36"/>
      <c r="BO25" s="36"/>
      <c r="BP25" s="36"/>
      <c r="BQ25" s="36"/>
      <c r="BR25" s="36"/>
      <c r="BS25" s="36"/>
      <c r="BT25" s="36"/>
      <c r="BU25" s="41">
        <f t="shared" si="22"/>
        <v>82</v>
      </c>
      <c r="BV25" s="40"/>
      <c r="BW25" s="45">
        <v>85</v>
      </c>
      <c r="BX25" s="36"/>
      <c r="BY25" s="36"/>
      <c r="BZ25" s="36"/>
      <c r="CA25" s="36"/>
      <c r="CB25" s="36"/>
      <c r="CC25" s="36"/>
      <c r="CD25" s="36"/>
      <c r="CE25" s="36"/>
      <c r="CF25" s="36"/>
      <c r="CG25" s="37">
        <f t="shared" si="23"/>
        <v>85</v>
      </c>
      <c r="CH25" s="42" t="str">
        <f t="shared" si="24"/>
        <v>B</v>
      </c>
      <c r="CI25" s="43"/>
      <c r="CJ25" s="45">
        <v>11</v>
      </c>
      <c r="CK25"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6" spans="1:102" x14ac:dyDescent="0.25">
      <c r="A26" s="14">
        <v>16</v>
      </c>
      <c r="B26" s="14">
        <v>10896</v>
      </c>
      <c r="C26" s="14" t="s">
        <v>196</v>
      </c>
      <c r="E26" s="31">
        <f t="shared" si="0"/>
        <v>82</v>
      </c>
      <c r="F26" s="20"/>
      <c r="G26" s="31">
        <f t="shared" si="1"/>
        <v>82</v>
      </c>
      <c r="H26" s="31">
        <f t="shared" si="2"/>
        <v>85</v>
      </c>
      <c r="I26" s="31" t="str">
        <f t="shared" si="3"/>
        <v>B</v>
      </c>
      <c r="J26" s="31" t="str">
        <f t="shared" si="4"/>
        <v xml:space="preserve">Sudah memahami tentang Menyampaikan sambutan dalam bentuk  pasrah penganten atau panampi pasrah penganten dalam upacara adat pengantin Jawa, Membaca nyaring wacana berhuruf Jawa 20-50 kalimat, Menulis naskah drama atau sandiwara, </v>
      </c>
      <c r="K26" s="20"/>
      <c r="L26" s="31">
        <f t="shared" si="5"/>
        <v>83</v>
      </c>
      <c r="M26" s="31">
        <f t="shared" si="6"/>
        <v>90</v>
      </c>
      <c r="N26" s="31">
        <f t="shared" si="7"/>
        <v>74</v>
      </c>
      <c r="P26" s="45">
        <v>85</v>
      </c>
      <c r="Q26" s="36"/>
      <c r="R26" s="37">
        <f t="shared" si="8"/>
        <v>85</v>
      </c>
      <c r="S26" s="36">
        <v>85</v>
      </c>
      <c r="T26" s="36"/>
      <c r="U26" s="37">
        <f t="shared" si="9"/>
        <v>85</v>
      </c>
      <c r="V26" s="36">
        <v>80</v>
      </c>
      <c r="W26" s="36"/>
      <c r="X26" s="37">
        <f t="shared" si="10"/>
        <v>80</v>
      </c>
      <c r="Y26" s="36"/>
      <c r="Z26" s="36"/>
      <c r="AA26" s="37" t="str">
        <f t="shared" si="11"/>
        <v/>
      </c>
      <c r="AB26" s="36"/>
      <c r="AC26" s="36"/>
      <c r="AD26" s="37" t="str">
        <f t="shared" si="12"/>
        <v/>
      </c>
      <c r="AE26" s="36"/>
      <c r="AF26" s="36"/>
      <c r="AG26" s="37" t="str">
        <f t="shared" si="13"/>
        <v/>
      </c>
      <c r="AH26" s="36"/>
      <c r="AI26" s="36"/>
      <c r="AJ26" s="37" t="str">
        <f t="shared" si="14"/>
        <v/>
      </c>
      <c r="AK26" s="36"/>
      <c r="AL26" s="36"/>
      <c r="AM26" s="37" t="str">
        <f t="shared" si="15"/>
        <v/>
      </c>
      <c r="AN26" s="36"/>
      <c r="AO26" s="36"/>
      <c r="AP26" s="37" t="str">
        <f t="shared" si="16"/>
        <v/>
      </c>
      <c r="AQ26" s="36"/>
      <c r="AR26" s="36"/>
      <c r="AS26" s="37" t="str">
        <f t="shared" si="17"/>
        <v/>
      </c>
      <c r="AT26" s="37">
        <f t="shared" si="18"/>
        <v>83</v>
      </c>
      <c r="AU26" s="45">
        <v>78</v>
      </c>
      <c r="AV26" s="36">
        <v>85</v>
      </c>
      <c r="AW26" s="36">
        <v>80</v>
      </c>
      <c r="AX26" s="36"/>
      <c r="AY26" s="36"/>
      <c r="AZ26" s="36"/>
      <c r="BA26" s="36"/>
      <c r="BB26" s="36"/>
      <c r="BC26" s="36"/>
      <c r="BD26" s="36"/>
      <c r="BE26" s="37">
        <f t="shared" si="19"/>
        <v>81</v>
      </c>
      <c r="BF26" s="36">
        <v>90</v>
      </c>
      <c r="BG26" s="36">
        <v>74</v>
      </c>
      <c r="BH26" s="38">
        <f t="shared" si="20"/>
        <v>82</v>
      </c>
      <c r="BI26" s="39">
        <f t="shared" si="21"/>
        <v>82</v>
      </c>
      <c r="BJ26" s="40"/>
      <c r="BK26" s="36">
        <v>85</v>
      </c>
      <c r="BL26" s="36">
        <v>90</v>
      </c>
      <c r="BM26" s="45">
        <v>80</v>
      </c>
      <c r="BN26" s="36"/>
      <c r="BO26" s="36"/>
      <c r="BP26" s="36"/>
      <c r="BQ26" s="36"/>
      <c r="BR26" s="36"/>
      <c r="BS26" s="36"/>
      <c r="BT26" s="36"/>
      <c r="BU26" s="41">
        <f t="shared" si="22"/>
        <v>85</v>
      </c>
      <c r="BV26" s="40"/>
      <c r="BW26" s="45">
        <v>85</v>
      </c>
      <c r="BX26" s="36"/>
      <c r="BY26" s="36"/>
      <c r="BZ26" s="36"/>
      <c r="CA26" s="36"/>
      <c r="CB26" s="36"/>
      <c r="CC26" s="36"/>
      <c r="CD26" s="36"/>
      <c r="CE26" s="36"/>
      <c r="CF26" s="36"/>
      <c r="CG26" s="37">
        <f t="shared" si="23"/>
        <v>85</v>
      </c>
      <c r="CH26" s="42" t="str">
        <f t="shared" si="24"/>
        <v>B</v>
      </c>
      <c r="CI26" s="43"/>
      <c r="CJ26" s="45">
        <v>11</v>
      </c>
      <c r="CK26"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7" spans="1:102" x14ac:dyDescent="0.25">
      <c r="A27" s="14">
        <v>17</v>
      </c>
      <c r="B27" s="14">
        <v>10911</v>
      </c>
      <c r="C27" s="14" t="s">
        <v>197</v>
      </c>
      <c r="E27" s="31">
        <f t="shared" si="0"/>
        <v>83</v>
      </c>
      <c r="F27" s="20"/>
      <c r="G27" s="31">
        <f t="shared" si="1"/>
        <v>83</v>
      </c>
      <c r="H27" s="31">
        <f t="shared" si="2"/>
        <v>85</v>
      </c>
      <c r="I27" s="31" t="str">
        <f t="shared" si="3"/>
        <v>B</v>
      </c>
      <c r="J27" s="31" t="str">
        <f t="shared" si="4"/>
        <v xml:space="preserve">Sudah memahami tentang Menyampaikan sambutan dalam bentuk  pasrah penganten atau panampi pasrah penganten dalam upacara adat pengantin Jawa, Membaca nyaring wacana berhuruf Jawa 20-50 kalimat, Menulis naskah drama atau sandiwara, </v>
      </c>
      <c r="K27" s="20"/>
      <c r="L27" s="31">
        <f t="shared" si="5"/>
        <v>85</v>
      </c>
      <c r="M27" s="31">
        <f t="shared" si="6"/>
        <v>90</v>
      </c>
      <c r="N27" s="31">
        <f t="shared" si="7"/>
        <v>70</v>
      </c>
      <c r="P27" s="45">
        <v>85</v>
      </c>
      <c r="Q27" s="36"/>
      <c r="R27" s="37">
        <f t="shared" si="8"/>
        <v>85</v>
      </c>
      <c r="S27" s="36">
        <v>85</v>
      </c>
      <c r="T27" s="36"/>
      <c r="U27" s="37">
        <f t="shared" si="9"/>
        <v>85</v>
      </c>
      <c r="V27" s="36">
        <v>85</v>
      </c>
      <c r="W27" s="36"/>
      <c r="X27" s="37">
        <f t="shared" si="10"/>
        <v>85</v>
      </c>
      <c r="Y27" s="36"/>
      <c r="Z27" s="36"/>
      <c r="AA27" s="37" t="str">
        <f t="shared" si="11"/>
        <v/>
      </c>
      <c r="AB27" s="36"/>
      <c r="AC27" s="36"/>
      <c r="AD27" s="37" t="str">
        <f t="shared" si="12"/>
        <v/>
      </c>
      <c r="AE27" s="36"/>
      <c r="AF27" s="36"/>
      <c r="AG27" s="37" t="str">
        <f t="shared" si="13"/>
        <v/>
      </c>
      <c r="AH27" s="36"/>
      <c r="AI27" s="36"/>
      <c r="AJ27" s="37" t="str">
        <f t="shared" si="14"/>
        <v/>
      </c>
      <c r="AK27" s="36"/>
      <c r="AL27" s="36"/>
      <c r="AM27" s="37" t="str">
        <f t="shared" si="15"/>
        <v/>
      </c>
      <c r="AN27" s="36"/>
      <c r="AO27" s="36"/>
      <c r="AP27" s="37" t="str">
        <f t="shared" si="16"/>
        <v/>
      </c>
      <c r="AQ27" s="36"/>
      <c r="AR27" s="36"/>
      <c r="AS27" s="37" t="str">
        <f t="shared" si="17"/>
        <v/>
      </c>
      <c r="AT27" s="37">
        <f t="shared" si="18"/>
        <v>85</v>
      </c>
      <c r="AU27" s="45">
        <v>78</v>
      </c>
      <c r="AV27" s="36">
        <v>85</v>
      </c>
      <c r="AW27" s="36">
        <v>85</v>
      </c>
      <c r="AX27" s="36"/>
      <c r="AY27" s="36"/>
      <c r="AZ27" s="36"/>
      <c r="BA27" s="36"/>
      <c r="BB27" s="36"/>
      <c r="BC27" s="36"/>
      <c r="BD27" s="36"/>
      <c r="BE27" s="37">
        <f t="shared" si="19"/>
        <v>83</v>
      </c>
      <c r="BF27" s="36">
        <v>90</v>
      </c>
      <c r="BG27" s="36">
        <v>70</v>
      </c>
      <c r="BH27" s="38">
        <f t="shared" si="20"/>
        <v>83.2</v>
      </c>
      <c r="BI27" s="39">
        <f t="shared" si="21"/>
        <v>83</v>
      </c>
      <c r="BJ27" s="40"/>
      <c r="BK27" s="36">
        <v>90</v>
      </c>
      <c r="BL27" s="36">
        <v>85</v>
      </c>
      <c r="BM27" s="45">
        <v>80</v>
      </c>
      <c r="BN27" s="36"/>
      <c r="BO27" s="36"/>
      <c r="BP27" s="36"/>
      <c r="BQ27" s="36"/>
      <c r="BR27" s="36"/>
      <c r="BS27" s="36"/>
      <c r="BT27" s="36"/>
      <c r="BU27" s="41">
        <f t="shared" si="22"/>
        <v>85</v>
      </c>
      <c r="BV27" s="40"/>
      <c r="BW27" s="45">
        <v>85</v>
      </c>
      <c r="BX27" s="36"/>
      <c r="BY27" s="36"/>
      <c r="BZ27" s="36"/>
      <c r="CA27" s="36"/>
      <c r="CB27" s="36"/>
      <c r="CC27" s="36"/>
      <c r="CD27" s="36"/>
      <c r="CE27" s="36"/>
      <c r="CF27" s="36"/>
      <c r="CG27" s="37">
        <f t="shared" si="23"/>
        <v>85</v>
      </c>
      <c r="CH27" s="42" t="str">
        <f t="shared" si="24"/>
        <v>B</v>
      </c>
      <c r="CI27" s="43"/>
      <c r="CJ27" s="45">
        <v>11</v>
      </c>
      <c r="CK27"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8" spans="1:102" x14ac:dyDescent="0.25">
      <c r="A28" s="14">
        <v>18</v>
      </c>
      <c r="B28" s="14">
        <v>10926</v>
      </c>
      <c r="C28" s="14" t="s">
        <v>198</v>
      </c>
      <c r="E28" s="31">
        <f t="shared" si="0"/>
        <v>83</v>
      </c>
      <c r="F28" s="20"/>
      <c r="G28" s="31">
        <f t="shared" si="1"/>
        <v>83</v>
      </c>
      <c r="H28" s="31">
        <f t="shared" si="2"/>
        <v>83</v>
      </c>
      <c r="I28" s="31" t="str">
        <f t="shared" si="3"/>
        <v>B</v>
      </c>
      <c r="J28" s="31" t="str">
        <f t="shared" si="4"/>
        <v xml:space="preserve">Sudah memahami tentang Menyampaikan sambutan dalam bentuk  pasrah penganten atau panampi pasrah penganten dalam upacara adat pengantin Jawa, Membaca nyaring wacana berhuruf Jawa 20-50 kalimat, Menulis naskah drama atau sandiwara, </v>
      </c>
      <c r="K28" s="20"/>
      <c r="L28" s="31">
        <f t="shared" si="5"/>
        <v>83</v>
      </c>
      <c r="M28" s="31">
        <f t="shared" si="6"/>
        <v>90</v>
      </c>
      <c r="N28" s="31">
        <f t="shared" si="7"/>
        <v>80</v>
      </c>
      <c r="P28" s="45">
        <v>85</v>
      </c>
      <c r="Q28" s="36"/>
      <c r="R28" s="37">
        <f t="shared" si="8"/>
        <v>85</v>
      </c>
      <c r="S28" s="36">
        <v>80</v>
      </c>
      <c r="T28" s="36"/>
      <c r="U28" s="37">
        <f t="shared" si="9"/>
        <v>80</v>
      </c>
      <c r="V28" s="36">
        <v>85</v>
      </c>
      <c r="W28" s="36"/>
      <c r="X28" s="37">
        <f t="shared" si="10"/>
        <v>85</v>
      </c>
      <c r="Y28" s="36"/>
      <c r="Z28" s="36"/>
      <c r="AA28" s="37" t="str">
        <f t="shared" si="11"/>
        <v/>
      </c>
      <c r="AB28" s="36"/>
      <c r="AC28" s="36"/>
      <c r="AD28" s="37" t="str">
        <f t="shared" si="12"/>
        <v/>
      </c>
      <c r="AE28" s="36"/>
      <c r="AF28" s="36"/>
      <c r="AG28" s="37" t="str">
        <f t="shared" si="13"/>
        <v/>
      </c>
      <c r="AH28" s="36"/>
      <c r="AI28" s="36"/>
      <c r="AJ28" s="37" t="str">
        <f t="shared" si="14"/>
        <v/>
      </c>
      <c r="AK28" s="36"/>
      <c r="AL28" s="36"/>
      <c r="AM28" s="37" t="str">
        <f t="shared" si="15"/>
        <v/>
      </c>
      <c r="AN28" s="36"/>
      <c r="AO28" s="36"/>
      <c r="AP28" s="37" t="str">
        <f t="shared" si="16"/>
        <v/>
      </c>
      <c r="AQ28" s="36"/>
      <c r="AR28" s="36"/>
      <c r="AS28" s="37" t="str">
        <f t="shared" si="17"/>
        <v/>
      </c>
      <c r="AT28" s="37">
        <f t="shared" si="18"/>
        <v>83</v>
      </c>
      <c r="AU28" s="45">
        <v>78</v>
      </c>
      <c r="AV28" s="36">
        <v>80</v>
      </c>
      <c r="AW28" s="36">
        <v>85</v>
      </c>
      <c r="AX28" s="36"/>
      <c r="AY28" s="36"/>
      <c r="AZ28" s="36"/>
      <c r="BA28" s="36"/>
      <c r="BB28" s="36"/>
      <c r="BC28" s="36"/>
      <c r="BD28" s="36"/>
      <c r="BE28" s="37">
        <f t="shared" si="19"/>
        <v>81</v>
      </c>
      <c r="BF28" s="36">
        <v>90</v>
      </c>
      <c r="BG28" s="36">
        <v>80</v>
      </c>
      <c r="BH28" s="38">
        <f t="shared" si="20"/>
        <v>82.6</v>
      </c>
      <c r="BI28" s="39">
        <f t="shared" si="21"/>
        <v>83</v>
      </c>
      <c r="BJ28" s="40"/>
      <c r="BK28" s="36">
        <v>80</v>
      </c>
      <c r="BL28" s="36">
        <v>90</v>
      </c>
      <c r="BM28" s="45">
        <v>80</v>
      </c>
      <c r="BN28" s="36"/>
      <c r="BO28" s="36"/>
      <c r="BP28" s="36"/>
      <c r="BQ28" s="36"/>
      <c r="BR28" s="36"/>
      <c r="BS28" s="36"/>
      <c r="BT28" s="36"/>
      <c r="BU28" s="41">
        <f t="shared" si="22"/>
        <v>83</v>
      </c>
      <c r="BV28" s="40"/>
      <c r="BW28" s="45">
        <v>85</v>
      </c>
      <c r="BX28" s="36"/>
      <c r="BY28" s="36"/>
      <c r="BZ28" s="36"/>
      <c r="CA28" s="36"/>
      <c r="CB28" s="36"/>
      <c r="CC28" s="36"/>
      <c r="CD28" s="36"/>
      <c r="CE28" s="36"/>
      <c r="CF28" s="36"/>
      <c r="CG28" s="37">
        <f t="shared" si="23"/>
        <v>85</v>
      </c>
      <c r="CH28" s="42" t="str">
        <f t="shared" si="24"/>
        <v>B</v>
      </c>
      <c r="CI28" s="43"/>
      <c r="CJ28" s="45">
        <v>11</v>
      </c>
      <c r="CK28"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29" spans="1:102" x14ac:dyDescent="0.25">
      <c r="A29" s="14">
        <v>19</v>
      </c>
      <c r="B29" s="14">
        <v>10941</v>
      </c>
      <c r="C29" s="14" t="s">
        <v>199</v>
      </c>
      <c r="E29" s="31">
        <f t="shared" si="0"/>
        <v>82</v>
      </c>
      <c r="F29" s="20"/>
      <c r="G29" s="31">
        <f t="shared" si="1"/>
        <v>82</v>
      </c>
      <c r="H29" s="31">
        <f t="shared" si="2"/>
        <v>83</v>
      </c>
      <c r="I29" s="31" t="str">
        <f t="shared" si="3"/>
        <v>B</v>
      </c>
      <c r="J29" s="31" t="str">
        <f t="shared" si="4"/>
        <v xml:space="preserve">Sudah memahami tentang Menyampaikan sambutan dalam bentuk  pasrah penganten atau panampi pasrah penganten dalam upacara adat pengantin Jawa, Membaca nyaring wacana berhuruf Jawa 20-50 kalimat, Menulis naskah drama atau sandiwara, </v>
      </c>
      <c r="K29" s="20"/>
      <c r="L29" s="31">
        <f t="shared" si="5"/>
        <v>83</v>
      </c>
      <c r="M29" s="31">
        <f t="shared" si="6"/>
        <v>85</v>
      </c>
      <c r="N29" s="31">
        <f t="shared" si="7"/>
        <v>76</v>
      </c>
      <c r="P29" s="45">
        <v>85</v>
      </c>
      <c r="Q29" s="36"/>
      <c r="R29" s="37">
        <f t="shared" si="8"/>
        <v>85</v>
      </c>
      <c r="S29" s="36">
        <v>85</v>
      </c>
      <c r="T29" s="36"/>
      <c r="U29" s="37">
        <f t="shared" si="9"/>
        <v>85</v>
      </c>
      <c r="V29" s="36">
        <v>80</v>
      </c>
      <c r="W29" s="36"/>
      <c r="X29" s="37">
        <f t="shared" si="10"/>
        <v>80</v>
      </c>
      <c r="Y29" s="36"/>
      <c r="Z29" s="36"/>
      <c r="AA29" s="37" t="str">
        <f t="shared" si="11"/>
        <v/>
      </c>
      <c r="AB29" s="36"/>
      <c r="AC29" s="36"/>
      <c r="AD29" s="37" t="str">
        <f t="shared" si="12"/>
        <v/>
      </c>
      <c r="AE29" s="36"/>
      <c r="AF29" s="36"/>
      <c r="AG29" s="37" t="str">
        <f t="shared" si="13"/>
        <v/>
      </c>
      <c r="AH29" s="36"/>
      <c r="AI29" s="36"/>
      <c r="AJ29" s="37" t="str">
        <f t="shared" si="14"/>
        <v/>
      </c>
      <c r="AK29" s="36"/>
      <c r="AL29" s="36"/>
      <c r="AM29" s="37" t="str">
        <f t="shared" si="15"/>
        <v/>
      </c>
      <c r="AN29" s="36"/>
      <c r="AO29" s="36"/>
      <c r="AP29" s="37" t="str">
        <f t="shared" si="16"/>
        <v/>
      </c>
      <c r="AQ29" s="36"/>
      <c r="AR29" s="36"/>
      <c r="AS29" s="37" t="str">
        <f t="shared" si="17"/>
        <v/>
      </c>
      <c r="AT29" s="37">
        <f t="shared" si="18"/>
        <v>83</v>
      </c>
      <c r="AU29" s="45">
        <v>78</v>
      </c>
      <c r="AV29" s="36">
        <v>85</v>
      </c>
      <c r="AW29" s="36">
        <v>80</v>
      </c>
      <c r="AX29" s="36"/>
      <c r="AY29" s="36"/>
      <c r="AZ29" s="36"/>
      <c r="BA29" s="36"/>
      <c r="BB29" s="36"/>
      <c r="BC29" s="36"/>
      <c r="BD29" s="36"/>
      <c r="BE29" s="37">
        <f t="shared" si="19"/>
        <v>81</v>
      </c>
      <c r="BF29" s="36">
        <v>85</v>
      </c>
      <c r="BG29" s="36">
        <v>76</v>
      </c>
      <c r="BH29" s="38">
        <f t="shared" si="20"/>
        <v>81.7</v>
      </c>
      <c r="BI29" s="39">
        <f t="shared" si="21"/>
        <v>82</v>
      </c>
      <c r="BJ29" s="40"/>
      <c r="BK29" s="36">
        <v>90</v>
      </c>
      <c r="BL29" s="36">
        <v>78</v>
      </c>
      <c r="BM29" s="45">
        <v>80</v>
      </c>
      <c r="BN29" s="36"/>
      <c r="BO29" s="36"/>
      <c r="BP29" s="36"/>
      <c r="BQ29" s="36"/>
      <c r="BR29" s="36"/>
      <c r="BS29" s="36"/>
      <c r="BT29" s="36"/>
      <c r="BU29" s="41">
        <f t="shared" si="22"/>
        <v>83</v>
      </c>
      <c r="BV29" s="40"/>
      <c r="BW29" s="45">
        <v>85</v>
      </c>
      <c r="BX29" s="36"/>
      <c r="BY29" s="36"/>
      <c r="BZ29" s="36"/>
      <c r="CA29" s="36"/>
      <c r="CB29" s="36"/>
      <c r="CC29" s="36"/>
      <c r="CD29" s="36"/>
      <c r="CE29" s="36"/>
      <c r="CF29" s="36"/>
      <c r="CG29" s="37">
        <f t="shared" si="23"/>
        <v>85</v>
      </c>
      <c r="CH29" s="42" t="str">
        <f t="shared" si="24"/>
        <v>B</v>
      </c>
      <c r="CI29" s="43"/>
      <c r="CJ29" s="45">
        <v>11</v>
      </c>
      <c r="CK29"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0" spans="1:102" x14ac:dyDescent="0.25">
      <c r="A30" s="14">
        <v>20</v>
      </c>
      <c r="B30" s="14">
        <v>10956</v>
      </c>
      <c r="C30" s="14" t="s">
        <v>200</v>
      </c>
      <c r="E30" s="31">
        <f t="shared" si="0"/>
        <v>80</v>
      </c>
      <c r="F30" s="20"/>
      <c r="G30" s="31">
        <f t="shared" si="1"/>
        <v>80</v>
      </c>
      <c r="H30" s="31">
        <f t="shared" si="2"/>
        <v>79</v>
      </c>
      <c r="I30" s="31" t="str">
        <f t="shared" si="3"/>
        <v>B</v>
      </c>
      <c r="J30" s="31" t="str">
        <f t="shared" si="4"/>
        <v xml:space="preserve">Sudah memahami tentang Menyampaikan sambutan dalam bentuk  pasrah penganten atau panampi pasrah penganten dalam upacara adat pengantin Jawa, Membaca nyaring wacana berhuruf Jawa 20-50 kalimat, Menulis naskah drama atau sandiwara, </v>
      </c>
      <c r="K30" s="20"/>
      <c r="L30" s="31">
        <f t="shared" si="5"/>
        <v>83</v>
      </c>
      <c r="M30" s="31">
        <f t="shared" si="6"/>
        <v>80</v>
      </c>
      <c r="N30" s="31">
        <f t="shared" si="7"/>
        <v>60</v>
      </c>
      <c r="P30" s="45">
        <v>85</v>
      </c>
      <c r="Q30" s="36"/>
      <c r="R30" s="37">
        <f t="shared" si="8"/>
        <v>85</v>
      </c>
      <c r="S30" s="36">
        <v>80</v>
      </c>
      <c r="T30" s="36"/>
      <c r="U30" s="37">
        <f t="shared" si="9"/>
        <v>80</v>
      </c>
      <c r="V30" s="36">
        <v>85</v>
      </c>
      <c r="W30" s="36"/>
      <c r="X30" s="37">
        <f t="shared" si="10"/>
        <v>85</v>
      </c>
      <c r="Y30" s="36"/>
      <c r="Z30" s="36"/>
      <c r="AA30" s="37" t="str">
        <f t="shared" si="11"/>
        <v/>
      </c>
      <c r="AB30" s="36"/>
      <c r="AC30" s="36"/>
      <c r="AD30" s="37" t="str">
        <f t="shared" si="12"/>
        <v/>
      </c>
      <c r="AE30" s="36"/>
      <c r="AF30" s="36"/>
      <c r="AG30" s="37" t="str">
        <f t="shared" si="13"/>
        <v/>
      </c>
      <c r="AH30" s="36"/>
      <c r="AI30" s="36"/>
      <c r="AJ30" s="37" t="str">
        <f t="shared" si="14"/>
        <v/>
      </c>
      <c r="AK30" s="36"/>
      <c r="AL30" s="36"/>
      <c r="AM30" s="37" t="str">
        <f t="shared" si="15"/>
        <v/>
      </c>
      <c r="AN30" s="36"/>
      <c r="AO30" s="36"/>
      <c r="AP30" s="37" t="str">
        <f t="shared" si="16"/>
        <v/>
      </c>
      <c r="AQ30" s="36"/>
      <c r="AR30" s="36"/>
      <c r="AS30" s="37" t="str">
        <f t="shared" si="17"/>
        <v/>
      </c>
      <c r="AT30" s="37">
        <f t="shared" si="18"/>
        <v>83</v>
      </c>
      <c r="AU30" s="45">
        <v>78</v>
      </c>
      <c r="AV30" s="36">
        <v>80</v>
      </c>
      <c r="AW30" s="36">
        <v>85</v>
      </c>
      <c r="AX30" s="36"/>
      <c r="AY30" s="36"/>
      <c r="AZ30" s="36"/>
      <c r="BA30" s="36"/>
      <c r="BB30" s="36"/>
      <c r="BC30" s="36"/>
      <c r="BD30" s="36"/>
      <c r="BE30" s="37">
        <f t="shared" si="19"/>
        <v>81</v>
      </c>
      <c r="BF30" s="36">
        <v>80</v>
      </c>
      <c r="BG30" s="36">
        <v>60</v>
      </c>
      <c r="BH30" s="38">
        <f t="shared" si="20"/>
        <v>79.599999999999994</v>
      </c>
      <c r="BI30" s="39">
        <f t="shared" si="21"/>
        <v>80</v>
      </c>
      <c r="BJ30" s="40"/>
      <c r="BK30" s="36">
        <v>80</v>
      </c>
      <c r="BL30" s="36">
        <v>78</v>
      </c>
      <c r="BM30" s="45">
        <v>80</v>
      </c>
      <c r="BN30" s="36"/>
      <c r="BO30" s="36"/>
      <c r="BP30" s="36"/>
      <c r="BQ30" s="36"/>
      <c r="BR30" s="36"/>
      <c r="BS30" s="36"/>
      <c r="BT30" s="36"/>
      <c r="BU30" s="41">
        <f t="shared" si="22"/>
        <v>79</v>
      </c>
      <c r="BV30" s="40"/>
      <c r="BW30" s="45">
        <v>80</v>
      </c>
      <c r="BX30" s="36"/>
      <c r="BY30" s="36"/>
      <c r="BZ30" s="36"/>
      <c r="CA30" s="36"/>
      <c r="CB30" s="36"/>
      <c r="CC30" s="36"/>
      <c r="CD30" s="36"/>
      <c r="CE30" s="36"/>
      <c r="CF30" s="36"/>
      <c r="CG30" s="37">
        <f t="shared" si="23"/>
        <v>80</v>
      </c>
      <c r="CH30" s="42" t="str">
        <f t="shared" si="24"/>
        <v>B</v>
      </c>
      <c r="CI30" s="43"/>
      <c r="CJ30" s="45">
        <v>11</v>
      </c>
      <c r="CK30"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1" spans="1:102" x14ac:dyDescent="0.25">
      <c r="A31" s="14">
        <v>21</v>
      </c>
      <c r="B31" s="14">
        <v>10971</v>
      </c>
      <c r="C31" s="14" t="s">
        <v>201</v>
      </c>
      <c r="E31" s="31">
        <f t="shared" si="0"/>
        <v>82</v>
      </c>
      <c r="F31" s="20"/>
      <c r="G31" s="31">
        <f t="shared" si="1"/>
        <v>82</v>
      </c>
      <c r="H31" s="31">
        <f t="shared" si="2"/>
        <v>83</v>
      </c>
      <c r="I31" s="31" t="str">
        <f t="shared" si="3"/>
        <v>B</v>
      </c>
      <c r="J31" s="31" t="str">
        <f t="shared" si="4"/>
        <v xml:space="preserve">Sudah memahami tentang Menyampaikan sambutan dalam bentuk  pasrah penganten atau panampi pasrah penganten dalam upacara adat pengantin Jawa, Membaca nyaring wacana berhuruf Jawa 20-50 kalimat, Menulis naskah drama atau sandiwara, </v>
      </c>
      <c r="K31" s="20"/>
      <c r="L31" s="31">
        <f t="shared" si="5"/>
        <v>82</v>
      </c>
      <c r="M31" s="31">
        <f t="shared" si="6"/>
        <v>90</v>
      </c>
      <c r="N31" s="31">
        <f t="shared" si="7"/>
        <v>82</v>
      </c>
      <c r="P31" s="45">
        <v>85</v>
      </c>
      <c r="Q31" s="36"/>
      <c r="R31" s="37">
        <f t="shared" si="8"/>
        <v>85</v>
      </c>
      <c r="S31" s="36">
        <v>80</v>
      </c>
      <c r="T31" s="36"/>
      <c r="U31" s="37">
        <f t="shared" si="9"/>
        <v>80</v>
      </c>
      <c r="V31" s="36">
        <v>80</v>
      </c>
      <c r="W31" s="36"/>
      <c r="X31" s="37">
        <f t="shared" si="10"/>
        <v>80</v>
      </c>
      <c r="Y31" s="36"/>
      <c r="Z31" s="36"/>
      <c r="AA31" s="37" t="str">
        <f t="shared" si="11"/>
        <v/>
      </c>
      <c r="AB31" s="36"/>
      <c r="AC31" s="36"/>
      <c r="AD31" s="37" t="str">
        <f t="shared" si="12"/>
        <v/>
      </c>
      <c r="AE31" s="36"/>
      <c r="AF31" s="36"/>
      <c r="AG31" s="37" t="str">
        <f t="shared" si="13"/>
        <v/>
      </c>
      <c r="AH31" s="36"/>
      <c r="AI31" s="36"/>
      <c r="AJ31" s="37" t="str">
        <f t="shared" si="14"/>
        <v/>
      </c>
      <c r="AK31" s="36"/>
      <c r="AL31" s="36"/>
      <c r="AM31" s="37" t="str">
        <f t="shared" si="15"/>
        <v/>
      </c>
      <c r="AN31" s="36"/>
      <c r="AO31" s="36"/>
      <c r="AP31" s="37" t="str">
        <f t="shared" si="16"/>
        <v/>
      </c>
      <c r="AQ31" s="36"/>
      <c r="AR31" s="36"/>
      <c r="AS31" s="37" t="str">
        <f t="shared" si="17"/>
        <v/>
      </c>
      <c r="AT31" s="37">
        <f t="shared" si="18"/>
        <v>82</v>
      </c>
      <c r="AU31" s="45">
        <v>78</v>
      </c>
      <c r="AV31" s="36">
        <v>80</v>
      </c>
      <c r="AW31" s="36">
        <v>80</v>
      </c>
      <c r="AX31" s="36"/>
      <c r="AY31" s="36"/>
      <c r="AZ31" s="36"/>
      <c r="BA31" s="36"/>
      <c r="BB31" s="36"/>
      <c r="BC31" s="36"/>
      <c r="BD31" s="36"/>
      <c r="BE31" s="37">
        <f t="shared" si="19"/>
        <v>79</v>
      </c>
      <c r="BF31" s="36">
        <v>90</v>
      </c>
      <c r="BG31" s="36">
        <v>82</v>
      </c>
      <c r="BH31" s="38">
        <f t="shared" si="20"/>
        <v>81.599999999999994</v>
      </c>
      <c r="BI31" s="39">
        <f t="shared" si="21"/>
        <v>82</v>
      </c>
      <c r="BJ31" s="40"/>
      <c r="BK31" s="36">
        <v>85</v>
      </c>
      <c r="BL31" s="36">
        <v>85</v>
      </c>
      <c r="BM31" s="45">
        <v>80</v>
      </c>
      <c r="BN31" s="36"/>
      <c r="BO31" s="36"/>
      <c r="BP31" s="36"/>
      <c r="BQ31" s="36"/>
      <c r="BR31" s="36"/>
      <c r="BS31" s="36"/>
      <c r="BT31" s="36"/>
      <c r="BU31" s="41">
        <f t="shared" si="22"/>
        <v>83</v>
      </c>
      <c r="BV31" s="40"/>
      <c r="BW31" s="45">
        <v>85</v>
      </c>
      <c r="BX31" s="36"/>
      <c r="BY31" s="36"/>
      <c r="BZ31" s="36"/>
      <c r="CA31" s="36"/>
      <c r="CB31" s="36"/>
      <c r="CC31" s="36"/>
      <c r="CD31" s="36"/>
      <c r="CE31" s="36"/>
      <c r="CF31" s="36"/>
      <c r="CG31" s="37">
        <f t="shared" si="23"/>
        <v>85</v>
      </c>
      <c r="CH31" s="42" t="str">
        <f t="shared" si="24"/>
        <v>B</v>
      </c>
      <c r="CI31" s="43"/>
      <c r="CJ31" s="45">
        <v>11</v>
      </c>
      <c r="CK31"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2" spans="1:102" x14ac:dyDescent="0.25">
      <c r="A32" s="14">
        <v>22</v>
      </c>
      <c r="B32" s="14">
        <v>10986</v>
      </c>
      <c r="C32" s="14" t="s">
        <v>202</v>
      </c>
      <c r="E32" s="31">
        <f t="shared" si="0"/>
        <v>81</v>
      </c>
      <c r="F32" s="20"/>
      <c r="G32" s="31">
        <f t="shared" si="1"/>
        <v>81</v>
      </c>
      <c r="H32" s="31">
        <f t="shared" si="2"/>
        <v>82</v>
      </c>
      <c r="I32" s="31" t="str">
        <f t="shared" si="3"/>
        <v>B</v>
      </c>
      <c r="J32" s="31" t="str">
        <f t="shared" si="4"/>
        <v xml:space="preserve">Sudah memahami tentang Menyampaikan sambutan dalam bentuk  pasrah penganten atau panampi pasrah penganten dalam upacara adat pengantin Jawa, Membaca nyaring wacana berhuruf Jawa 20-50 kalimat, Menulis naskah drama atau sandiwara, </v>
      </c>
      <c r="K32" s="20"/>
      <c r="L32" s="31">
        <f t="shared" si="5"/>
        <v>82</v>
      </c>
      <c r="M32" s="31">
        <f t="shared" si="6"/>
        <v>90</v>
      </c>
      <c r="N32" s="31">
        <f t="shared" si="7"/>
        <v>74</v>
      </c>
      <c r="P32" s="45">
        <v>85</v>
      </c>
      <c r="Q32" s="36"/>
      <c r="R32" s="37">
        <f t="shared" si="8"/>
        <v>85</v>
      </c>
      <c r="S32" s="36">
        <v>80</v>
      </c>
      <c r="T32" s="36"/>
      <c r="U32" s="37">
        <f t="shared" si="9"/>
        <v>80</v>
      </c>
      <c r="V32" s="36">
        <v>80</v>
      </c>
      <c r="W32" s="36"/>
      <c r="X32" s="37">
        <f t="shared" si="10"/>
        <v>80</v>
      </c>
      <c r="Y32" s="36"/>
      <c r="Z32" s="36"/>
      <c r="AA32" s="37" t="str">
        <f t="shared" si="11"/>
        <v/>
      </c>
      <c r="AB32" s="36"/>
      <c r="AC32" s="36"/>
      <c r="AD32" s="37" t="str">
        <f t="shared" si="12"/>
        <v/>
      </c>
      <c r="AE32" s="36"/>
      <c r="AF32" s="36"/>
      <c r="AG32" s="37" t="str">
        <f t="shared" si="13"/>
        <v/>
      </c>
      <c r="AH32" s="36"/>
      <c r="AI32" s="36"/>
      <c r="AJ32" s="37" t="str">
        <f t="shared" si="14"/>
        <v/>
      </c>
      <c r="AK32" s="36"/>
      <c r="AL32" s="36"/>
      <c r="AM32" s="37" t="str">
        <f t="shared" si="15"/>
        <v/>
      </c>
      <c r="AN32" s="36"/>
      <c r="AO32" s="36"/>
      <c r="AP32" s="37" t="str">
        <f t="shared" si="16"/>
        <v/>
      </c>
      <c r="AQ32" s="36"/>
      <c r="AR32" s="36"/>
      <c r="AS32" s="37" t="str">
        <f t="shared" si="17"/>
        <v/>
      </c>
      <c r="AT32" s="37">
        <f t="shared" si="18"/>
        <v>82</v>
      </c>
      <c r="AU32" s="45">
        <v>78</v>
      </c>
      <c r="AV32" s="36">
        <v>80</v>
      </c>
      <c r="AW32" s="36">
        <v>80</v>
      </c>
      <c r="AX32" s="36"/>
      <c r="AY32" s="36"/>
      <c r="AZ32" s="36"/>
      <c r="BA32" s="36"/>
      <c r="BB32" s="36"/>
      <c r="BC32" s="36"/>
      <c r="BD32" s="36"/>
      <c r="BE32" s="37">
        <f t="shared" si="19"/>
        <v>79</v>
      </c>
      <c r="BF32" s="36">
        <v>90</v>
      </c>
      <c r="BG32" s="36">
        <v>74</v>
      </c>
      <c r="BH32" s="38">
        <f t="shared" si="20"/>
        <v>80.8</v>
      </c>
      <c r="BI32" s="39">
        <f t="shared" si="21"/>
        <v>81</v>
      </c>
      <c r="BJ32" s="40"/>
      <c r="BK32" s="36">
        <v>85</v>
      </c>
      <c r="BL32" s="36">
        <v>80</v>
      </c>
      <c r="BM32" s="45">
        <v>80</v>
      </c>
      <c r="BN32" s="36"/>
      <c r="BO32" s="36"/>
      <c r="BP32" s="36"/>
      <c r="BQ32" s="36"/>
      <c r="BR32" s="36"/>
      <c r="BS32" s="36"/>
      <c r="BT32" s="36"/>
      <c r="BU32" s="41">
        <f t="shared" si="22"/>
        <v>82</v>
      </c>
      <c r="BV32" s="40"/>
      <c r="BW32" s="45">
        <v>85</v>
      </c>
      <c r="BX32" s="36"/>
      <c r="BY32" s="36"/>
      <c r="BZ32" s="36"/>
      <c r="CA32" s="36"/>
      <c r="CB32" s="36"/>
      <c r="CC32" s="36"/>
      <c r="CD32" s="36"/>
      <c r="CE32" s="36"/>
      <c r="CF32" s="36"/>
      <c r="CG32" s="37">
        <f t="shared" si="23"/>
        <v>85</v>
      </c>
      <c r="CH32" s="42" t="str">
        <f t="shared" si="24"/>
        <v>B</v>
      </c>
      <c r="CI32" s="43"/>
      <c r="CJ32" s="45">
        <v>11</v>
      </c>
      <c r="CK32"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3" spans="1:89" x14ac:dyDescent="0.25">
      <c r="A33" s="14">
        <v>23</v>
      </c>
      <c r="B33" s="14">
        <v>11001</v>
      </c>
      <c r="C33" s="14" t="s">
        <v>203</v>
      </c>
      <c r="E33" s="31">
        <f t="shared" si="0"/>
        <v>81</v>
      </c>
      <c r="F33" s="20"/>
      <c r="G33" s="31">
        <f t="shared" si="1"/>
        <v>81</v>
      </c>
      <c r="H33" s="31">
        <f t="shared" si="2"/>
        <v>82</v>
      </c>
      <c r="I33" s="31" t="str">
        <f t="shared" si="3"/>
        <v>B</v>
      </c>
      <c r="J33" s="31" t="str">
        <f t="shared" si="4"/>
        <v xml:space="preserve">Sudah memahami tentang Menyampaikan sambutan dalam bentuk  pasrah penganten atau panampi pasrah penganten dalam upacara adat pengantin Jawa, Membaca nyaring wacana berhuruf Jawa 20-50 kalimat, Menulis naskah drama atau sandiwara, </v>
      </c>
      <c r="K33" s="20"/>
      <c r="L33" s="31">
        <f t="shared" si="5"/>
        <v>83</v>
      </c>
      <c r="M33" s="31">
        <f t="shared" si="6"/>
        <v>90</v>
      </c>
      <c r="N33" s="31">
        <f t="shared" si="7"/>
        <v>66</v>
      </c>
      <c r="P33" s="45">
        <v>85</v>
      </c>
      <c r="Q33" s="36"/>
      <c r="R33" s="37">
        <f t="shared" si="8"/>
        <v>85</v>
      </c>
      <c r="S33" s="36">
        <v>85</v>
      </c>
      <c r="T33" s="36"/>
      <c r="U33" s="37">
        <f t="shared" si="9"/>
        <v>85</v>
      </c>
      <c r="V33" s="36">
        <v>80</v>
      </c>
      <c r="W33" s="36"/>
      <c r="X33" s="37">
        <f t="shared" si="10"/>
        <v>80</v>
      </c>
      <c r="Y33" s="36"/>
      <c r="Z33" s="36"/>
      <c r="AA33" s="37" t="str">
        <f t="shared" si="11"/>
        <v/>
      </c>
      <c r="AB33" s="36"/>
      <c r="AC33" s="36"/>
      <c r="AD33" s="37" t="str">
        <f t="shared" si="12"/>
        <v/>
      </c>
      <c r="AE33" s="36"/>
      <c r="AF33" s="36"/>
      <c r="AG33" s="37" t="str">
        <f t="shared" si="13"/>
        <v/>
      </c>
      <c r="AH33" s="36"/>
      <c r="AI33" s="36"/>
      <c r="AJ33" s="37" t="str">
        <f t="shared" si="14"/>
        <v/>
      </c>
      <c r="AK33" s="36"/>
      <c r="AL33" s="36"/>
      <c r="AM33" s="37" t="str">
        <f t="shared" si="15"/>
        <v/>
      </c>
      <c r="AN33" s="36"/>
      <c r="AO33" s="36"/>
      <c r="AP33" s="37" t="str">
        <f t="shared" si="16"/>
        <v/>
      </c>
      <c r="AQ33" s="36"/>
      <c r="AR33" s="36"/>
      <c r="AS33" s="37" t="str">
        <f t="shared" si="17"/>
        <v/>
      </c>
      <c r="AT33" s="37">
        <f t="shared" si="18"/>
        <v>83</v>
      </c>
      <c r="AU33" s="45">
        <v>78</v>
      </c>
      <c r="AV33" s="36">
        <v>85</v>
      </c>
      <c r="AW33" s="36">
        <v>80</v>
      </c>
      <c r="AX33" s="36"/>
      <c r="AY33" s="36"/>
      <c r="AZ33" s="36"/>
      <c r="BA33" s="36"/>
      <c r="BB33" s="36"/>
      <c r="BC33" s="36"/>
      <c r="BD33" s="36"/>
      <c r="BE33" s="37">
        <f t="shared" si="19"/>
        <v>81</v>
      </c>
      <c r="BF33" s="36">
        <v>90</v>
      </c>
      <c r="BG33" s="36">
        <v>66</v>
      </c>
      <c r="BH33" s="38">
        <f t="shared" si="20"/>
        <v>81.2</v>
      </c>
      <c r="BI33" s="39">
        <f t="shared" si="21"/>
        <v>81</v>
      </c>
      <c r="BJ33" s="40"/>
      <c r="BK33" s="36">
        <v>85</v>
      </c>
      <c r="BL33" s="36">
        <v>82</v>
      </c>
      <c r="BM33" s="45">
        <v>80</v>
      </c>
      <c r="BN33" s="36"/>
      <c r="BO33" s="36"/>
      <c r="BP33" s="36"/>
      <c r="BQ33" s="36"/>
      <c r="BR33" s="36"/>
      <c r="BS33" s="36"/>
      <c r="BT33" s="36"/>
      <c r="BU33" s="41">
        <f t="shared" si="22"/>
        <v>82</v>
      </c>
      <c r="BV33" s="40"/>
      <c r="BW33" s="45">
        <v>85</v>
      </c>
      <c r="BX33" s="36"/>
      <c r="BY33" s="36"/>
      <c r="BZ33" s="36"/>
      <c r="CA33" s="36"/>
      <c r="CB33" s="36"/>
      <c r="CC33" s="36"/>
      <c r="CD33" s="36"/>
      <c r="CE33" s="36"/>
      <c r="CF33" s="36"/>
      <c r="CG33" s="37">
        <f t="shared" si="23"/>
        <v>85</v>
      </c>
      <c r="CH33" s="42" t="str">
        <f t="shared" si="24"/>
        <v>B</v>
      </c>
      <c r="CI33" s="43"/>
      <c r="CJ33" s="45">
        <v>11</v>
      </c>
      <c r="CK33"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4" spans="1:89" x14ac:dyDescent="0.25">
      <c r="A34" s="14">
        <v>24</v>
      </c>
      <c r="B34" s="14">
        <v>11016</v>
      </c>
      <c r="C34" s="14" t="s">
        <v>204</v>
      </c>
      <c r="E34" s="31">
        <f t="shared" si="0"/>
        <v>83</v>
      </c>
      <c r="F34" s="20"/>
      <c r="G34" s="31">
        <f t="shared" si="1"/>
        <v>83</v>
      </c>
      <c r="H34" s="31">
        <f t="shared" si="2"/>
        <v>83</v>
      </c>
      <c r="I34" s="31" t="str">
        <f t="shared" si="3"/>
        <v>B</v>
      </c>
      <c r="J34" s="31" t="str">
        <f t="shared" si="4"/>
        <v xml:space="preserve">Sudah memahami tentang Menyampaikan sambutan dalam bentuk  pasrah penganten atau panampi pasrah penganten dalam upacara adat pengantin Jawa, Membaca nyaring wacana berhuruf Jawa 20-50 kalimat, Menulis naskah drama atau sandiwara, </v>
      </c>
      <c r="K34" s="20"/>
      <c r="L34" s="31">
        <f t="shared" si="5"/>
        <v>85</v>
      </c>
      <c r="M34" s="31">
        <f t="shared" si="6"/>
        <v>85</v>
      </c>
      <c r="N34" s="31">
        <f t="shared" si="7"/>
        <v>74</v>
      </c>
      <c r="P34" s="45">
        <v>85</v>
      </c>
      <c r="Q34" s="36"/>
      <c r="R34" s="37">
        <f t="shared" si="8"/>
        <v>85</v>
      </c>
      <c r="S34" s="36">
        <v>85</v>
      </c>
      <c r="T34" s="36"/>
      <c r="U34" s="37">
        <f t="shared" si="9"/>
        <v>85</v>
      </c>
      <c r="V34" s="36">
        <v>85</v>
      </c>
      <c r="W34" s="36"/>
      <c r="X34" s="37">
        <f t="shared" si="10"/>
        <v>85</v>
      </c>
      <c r="Y34" s="36"/>
      <c r="Z34" s="36"/>
      <c r="AA34" s="37" t="str">
        <f t="shared" si="11"/>
        <v/>
      </c>
      <c r="AB34" s="36"/>
      <c r="AC34" s="36"/>
      <c r="AD34" s="37" t="str">
        <f t="shared" si="12"/>
        <v/>
      </c>
      <c r="AE34" s="36"/>
      <c r="AF34" s="36"/>
      <c r="AG34" s="37" t="str">
        <f t="shared" si="13"/>
        <v/>
      </c>
      <c r="AH34" s="36"/>
      <c r="AI34" s="36"/>
      <c r="AJ34" s="37" t="str">
        <f t="shared" si="14"/>
        <v/>
      </c>
      <c r="AK34" s="36"/>
      <c r="AL34" s="36"/>
      <c r="AM34" s="37" t="str">
        <f t="shared" si="15"/>
        <v/>
      </c>
      <c r="AN34" s="36"/>
      <c r="AO34" s="36"/>
      <c r="AP34" s="37" t="str">
        <f t="shared" si="16"/>
        <v/>
      </c>
      <c r="AQ34" s="36"/>
      <c r="AR34" s="36"/>
      <c r="AS34" s="37" t="str">
        <f t="shared" si="17"/>
        <v/>
      </c>
      <c r="AT34" s="37">
        <f t="shared" si="18"/>
        <v>85</v>
      </c>
      <c r="AU34" s="45">
        <v>78</v>
      </c>
      <c r="AV34" s="36">
        <v>85</v>
      </c>
      <c r="AW34" s="36">
        <v>85</v>
      </c>
      <c r="AX34" s="36"/>
      <c r="AY34" s="36"/>
      <c r="AZ34" s="36"/>
      <c r="BA34" s="36"/>
      <c r="BB34" s="36"/>
      <c r="BC34" s="36"/>
      <c r="BD34" s="36"/>
      <c r="BE34" s="37">
        <f t="shared" si="19"/>
        <v>83</v>
      </c>
      <c r="BF34" s="36">
        <v>85</v>
      </c>
      <c r="BG34" s="36">
        <v>74</v>
      </c>
      <c r="BH34" s="38">
        <f t="shared" si="20"/>
        <v>83.1</v>
      </c>
      <c r="BI34" s="39">
        <f t="shared" si="21"/>
        <v>83</v>
      </c>
      <c r="BJ34" s="40"/>
      <c r="BK34" s="36">
        <v>90</v>
      </c>
      <c r="BL34" s="36">
        <v>80</v>
      </c>
      <c r="BM34" s="45">
        <v>80</v>
      </c>
      <c r="BN34" s="36"/>
      <c r="BO34" s="36"/>
      <c r="BP34" s="36"/>
      <c r="BQ34" s="36"/>
      <c r="BR34" s="36"/>
      <c r="BS34" s="36"/>
      <c r="BT34" s="36"/>
      <c r="BU34" s="41">
        <f t="shared" si="22"/>
        <v>83</v>
      </c>
      <c r="BV34" s="40"/>
      <c r="BW34" s="45">
        <v>85</v>
      </c>
      <c r="BX34" s="36"/>
      <c r="BY34" s="36"/>
      <c r="BZ34" s="36"/>
      <c r="CA34" s="36"/>
      <c r="CB34" s="36"/>
      <c r="CC34" s="36"/>
      <c r="CD34" s="36"/>
      <c r="CE34" s="36"/>
      <c r="CF34" s="36"/>
      <c r="CG34" s="37">
        <f t="shared" si="23"/>
        <v>85</v>
      </c>
      <c r="CH34" s="42" t="str">
        <f t="shared" si="24"/>
        <v>B</v>
      </c>
      <c r="CI34" s="43"/>
      <c r="CJ34" s="45">
        <v>11</v>
      </c>
      <c r="CK34"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5" spans="1:89" x14ac:dyDescent="0.25">
      <c r="A35" s="14">
        <v>25</v>
      </c>
      <c r="B35" s="14">
        <v>11031</v>
      </c>
      <c r="C35" s="14" t="s">
        <v>205</v>
      </c>
      <c r="E35" s="31">
        <f t="shared" si="0"/>
        <v>82</v>
      </c>
      <c r="F35" s="20"/>
      <c r="G35" s="31">
        <f t="shared" si="1"/>
        <v>82</v>
      </c>
      <c r="H35" s="31">
        <f t="shared" si="2"/>
        <v>81</v>
      </c>
      <c r="I35" s="31" t="str">
        <f t="shared" si="3"/>
        <v>B</v>
      </c>
      <c r="J35" s="31" t="str">
        <f t="shared" si="4"/>
        <v xml:space="preserve">Sudah memahami tentang Menyampaikan sambutan dalam bentuk  pasrah penganten atau panampi pasrah penganten dalam upacara adat pengantin Jawa, Membaca nyaring wacana berhuruf Jawa 20-50 kalimat, Menulis naskah drama atau sandiwara, </v>
      </c>
      <c r="K35" s="20"/>
      <c r="L35" s="31">
        <f t="shared" si="5"/>
        <v>85</v>
      </c>
      <c r="M35" s="31">
        <f t="shared" si="6"/>
        <v>80</v>
      </c>
      <c r="N35" s="31">
        <f t="shared" si="7"/>
        <v>70</v>
      </c>
      <c r="P35" s="45">
        <v>85</v>
      </c>
      <c r="Q35" s="36"/>
      <c r="R35" s="37">
        <f t="shared" si="8"/>
        <v>85</v>
      </c>
      <c r="S35" s="36">
        <v>85</v>
      </c>
      <c r="T35" s="36"/>
      <c r="U35" s="37">
        <f t="shared" si="9"/>
        <v>85</v>
      </c>
      <c r="V35" s="36">
        <v>85</v>
      </c>
      <c r="W35" s="36"/>
      <c r="X35" s="37">
        <f t="shared" si="10"/>
        <v>85</v>
      </c>
      <c r="Y35" s="36"/>
      <c r="Z35" s="36"/>
      <c r="AA35" s="37" t="str">
        <f t="shared" si="11"/>
        <v/>
      </c>
      <c r="AB35" s="36"/>
      <c r="AC35" s="36"/>
      <c r="AD35" s="37" t="str">
        <f t="shared" si="12"/>
        <v/>
      </c>
      <c r="AE35" s="36"/>
      <c r="AF35" s="36"/>
      <c r="AG35" s="37" t="str">
        <f t="shared" si="13"/>
        <v/>
      </c>
      <c r="AH35" s="36"/>
      <c r="AI35" s="36"/>
      <c r="AJ35" s="37" t="str">
        <f t="shared" si="14"/>
        <v/>
      </c>
      <c r="AK35" s="36"/>
      <c r="AL35" s="36"/>
      <c r="AM35" s="37" t="str">
        <f t="shared" si="15"/>
        <v/>
      </c>
      <c r="AN35" s="36"/>
      <c r="AO35" s="36"/>
      <c r="AP35" s="37" t="str">
        <f t="shared" si="16"/>
        <v/>
      </c>
      <c r="AQ35" s="36"/>
      <c r="AR35" s="36"/>
      <c r="AS35" s="37" t="str">
        <f t="shared" si="17"/>
        <v/>
      </c>
      <c r="AT35" s="37">
        <f t="shared" si="18"/>
        <v>85</v>
      </c>
      <c r="AU35" s="45">
        <v>78</v>
      </c>
      <c r="AV35" s="36">
        <v>85</v>
      </c>
      <c r="AW35" s="36">
        <v>85</v>
      </c>
      <c r="AX35" s="36"/>
      <c r="AY35" s="36"/>
      <c r="AZ35" s="36"/>
      <c r="BA35" s="36"/>
      <c r="BB35" s="36"/>
      <c r="BC35" s="36"/>
      <c r="BD35" s="36"/>
      <c r="BE35" s="37">
        <f t="shared" si="19"/>
        <v>83</v>
      </c>
      <c r="BF35" s="36">
        <v>80</v>
      </c>
      <c r="BG35" s="36">
        <v>70</v>
      </c>
      <c r="BH35" s="38">
        <f t="shared" si="20"/>
        <v>82.2</v>
      </c>
      <c r="BI35" s="39">
        <f t="shared" si="21"/>
        <v>82</v>
      </c>
      <c r="BJ35" s="40"/>
      <c r="BK35" s="36">
        <v>85</v>
      </c>
      <c r="BL35" s="36">
        <v>78</v>
      </c>
      <c r="BM35" s="45">
        <v>80</v>
      </c>
      <c r="BN35" s="36"/>
      <c r="BO35" s="36"/>
      <c r="BP35" s="36"/>
      <c r="BQ35" s="36"/>
      <c r="BR35" s="36"/>
      <c r="BS35" s="36"/>
      <c r="BT35" s="36"/>
      <c r="BU35" s="41">
        <f t="shared" si="22"/>
        <v>81</v>
      </c>
      <c r="BV35" s="40"/>
      <c r="BW35" s="45">
        <v>80</v>
      </c>
      <c r="BX35" s="36"/>
      <c r="BY35" s="36"/>
      <c r="BZ35" s="36"/>
      <c r="CA35" s="36"/>
      <c r="CB35" s="36"/>
      <c r="CC35" s="36"/>
      <c r="CD35" s="36"/>
      <c r="CE35" s="36"/>
      <c r="CF35" s="36"/>
      <c r="CG35" s="37">
        <f t="shared" si="23"/>
        <v>80</v>
      </c>
      <c r="CH35" s="42" t="str">
        <f t="shared" si="24"/>
        <v>B</v>
      </c>
      <c r="CI35" s="43"/>
      <c r="CJ35" s="45">
        <v>11</v>
      </c>
      <c r="CK35"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6" spans="1:89" x14ac:dyDescent="0.25">
      <c r="A36" s="14">
        <v>26</v>
      </c>
      <c r="B36" s="14">
        <v>11046</v>
      </c>
      <c r="C36" s="14" t="s">
        <v>206</v>
      </c>
      <c r="E36" s="31">
        <f t="shared" si="0"/>
        <v>80</v>
      </c>
      <c r="F36" s="20"/>
      <c r="G36" s="31">
        <f t="shared" si="1"/>
        <v>80</v>
      </c>
      <c r="H36" s="31">
        <f t="shared" si="2"/>
        <v>84</v>
      </c>
      <c r="I36" s="31" t="str">
        <f t="shared" si="3"/>
        <v>B</v>
      </c>
      <c r="J36" s="31" t="str">
        <f t="shared" si="4"/>
        <v xml:space="preserve">Sudah memahami tentang Menyampaikan sambutan dalam bentuk  pasrah penganten atau panampi pasrah penganten dalam upacara adat pengantin Jawa, Membaca nyaring wacana berhuruf Jawa 20-50 kalimat, Menulis naskah drama atau sandiwara, </v>
      </c>
      <c r="K36" s="20"/>
      <c r="L36" s="31">
        <f t="shared" si="5"/>
        <v>82</v>
      </c>
      <c r="M36" s="31">
        <f t="shared" si="6"/>
        <v>80</v>
      </c>
      <c r="N36" s="31">
        <f t="shared" si="7"/>
        <v>80</v>
      </c>
      <c r="P36" s="45">
        <v>85</v>
      </c>
      <c r="Q36" s="36"/>
      <c r="R36" s="37">
        <f t="shared" si="8"/>
        <v>85</v>
      </c>
      <c r="S36" s="36">
        <v>80</v>
      </c>
      <c r="T36" s="36"/>
      <c r="U36" s="37">
        <f t="shared" si="9"/>
        <v>80</v>
      </c>
      <c r="V36" s="36">
        <v>80</v>
      </c>
      <c r="W36" s="36"/>
      <c r="X36" s="37">
        <f t="shared" si="10"/>
        <v>80</v>
      </c>
      <c r="Y36" s="36"/>
      <c r="Z36" s="36"/>
      <c r="AA36" s="37" t="str">
        <f t="shared" si="11"/>
        <v/>
      </c>
      <c r="AB36" s="36"/>
      <c r="AC36" s="36"/>
      <c r="AD36" s="37" t="str">
        <f t="shared" si="12"/>
        <v/>
      </c>
      <c r="AE36" s="36"/>
      <c r="AF36" s="36"/>
      <c r="AG36" s="37" t="str">
        <f t="shared" si="13"/>
        <v/>
      </c>
      <c r="AH36" s="36"/>
      <c r="AI36" s="36"/>
      <c r="AJ36" s="37" t="str">
        <f t="shared" si="14"/>
        <v/>
      </c>
      <c r="AK36" s="36"/>
      <c r="AL36" s="36"/>
      <c r="AM36" s="37" t="str">
        <f t="shared" si="15"/>
        <v/>
      </c>
      <c r="AN36" s="36"/>
      <c r="AO36" s="36"/>
      <c r="AP36" s="37" t="str">
        <f t="shared" si="16"/>
        <v/>
      </c>
      <c r="AQ36" s="36"/>
      <c r="AR36" s="36"/>
      <c r="AS36" s="37" t="str">
        <f t="shared" si="17"/>
        <v/>
      </c>
      <c r="AT36" s="37">
        <f t="shared" si="18"/>
        <v>82</v>
      </c>
      <c r="AU36" s="45">
        <v>78</v>
      </c>
      <c r="AV36" s="36">
        <v>80</v>
      </c>
      <c r="AW36" s="36">
        <v>80</v>
      </c>
      <c r="AX36" s="36"/>
      <c r="AY36" s="36"/>
      <c r="AZ36" s="36"/>
      <c r="BA36" s="36"/>
      <c r="BB36" s="36"/>
      <c r="BC36" s="36"/>
      <c r="BD36" s="36"/>
      <c r="BE36" s="37">
        <f t="shared" si="19"/>
        <v>79</v>
      </c>
      <c r="BF36" s="36">
        <v>80</v>
      </c>
      <c r="BG36" s="36">
        <v>80</v>
      </c>
      <c r="BH36" s="38">
        <f t="shared" si="20"/>
        <v>80.400000000000006</v>
      </c>
      <c r="BI36" s="39">
        <f t="shared" si="21"/>
        <v>80</v>
      </c>
      <c r="BJ36" s="40"/>
      <c r="BK36" s="36">
        <v>90</v>
      </c>
      <c r="BL36" s="36">
        <v>82</v>
      </c>
      <c r="BM36" s="45">
        <v>80</v>
      </c>
      <c r="BN36" s="36"/>
      <c r="BO36" s="36"/>
      <c r="BP36" s="36"/>
      <c r="BQ36" s="36"/>
      <c r="BR36" s="36"/>
      <c r="BS36" s="36"/>
      <c r="BT36" s="36"/>
      <c r="BU36" s="41">
        <f t="shared" si="22"/>
        <v>84</v>
      </c>
      <c r="BV36" s="40"/>
      <c r="BW36" s="45">
        <v>85</v>
      </c>
      <c r="BX36" s="36"/>
      <c r="BY36" s="36"/>
      <c r="BZ36" s="36"/>
      <c r="CA36" s="36"/>
      <c r="CB36" s="36"/>
      <c r="CC36" s="36"/>
      <c r="CD36" s="36"/>
      <c r="CE36" s="36"/>
      <c r="CF36" s="36"/>
      <c r="CG36" s="37">
        <f t="shared" si="23"/>
        <v>85</v>
      </c>
      <c r="CH36" s="42" t="str">
        <f t="shared" si="24"/>
        <v>B</v>
      </c>
      <c r="CI36" s="43"/>
      <c r="CJ36" s="45">
        <v>11</v>
      </c>
      <c r="CK36"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7" spans="1:89" x14ac:dyDescent="0.25">
      <c r="A37" s="14">
        <v>27</v>
      </c>
      <c r="B37" s="14">
        <v>11061</v>
      </c>
      <c r="C37" s="14" t="s">
        <v>207</v>
      </c>
      <c r="E37" s="31">
        <f t="shared" si="0"/>
        <v>81</v>
      </c>
      <c r="F37" s="20"/>
      <c r="G37" s="31">
        <f t="shared" si="1"/>
        <v>81</v>
      </c>
      <c r="H37" s="31">
        <f t="shared" si="2"/>
        <v>82</v>
      </c>
      <c r="I37" s="31" t="str">
        <f t="shared" si="3"/>
        <v>B</v>
      </c>
      <c r="J37" s="31" t="str">
        <f t="shared" si="4"/>
        <v xml:space="preserve">Sudah memahami tentang Menyampaikan sambutan dalam bentuk  pasrah penganten atau panampi pasrah penganten dalam upacara adat pengantin Jawa, Membaca nyaring wacana berhuruf Jawa 20-50 kalimat, Menulis naskah drama atau sandiwara, </v>
      </c>
      <c r="K37" s="20"/>
      <c r="L37" s="31">
        <f t="shared" si="5"/>
        <v>82</v>
      </c>
      <c r="M37" s="31">
        <f t="shared" si="6"/>
        <v>85</v>
      </c>
      <c r="N37" s="31">
        <f t="shared" si="7"/>
        <v>82</v>
      </c>
      <c r="P37" s="45">
        <v>85</v>
      </c>
      <c r="Q37" s="36"/>
      <c r="R37" s="37">
        <f t="shared" si="8"/>
        <v>85</v>
      </c>
      <c r="S37" s="36">
        <v>80</v>
      </c>
      <c r="T37" s="36"/>
      <c r="U37" s="37">
        <f t="shared" si="9"/>
        <v>80</v>
      </c>
      <c r="V37" s="36">
        <v>80</v>
      </c>
      <c r="W37" s="36"/>
      <c r="X37" s="37">
        <f t="shared" si="10"/>
        <v>80</v>
      </c>
      <c r="Y37" s="36"/>
      <c r="Z37" s="36"/>
      <c r="AA37" s="37" t="str">
        <f t="shared" si="11"/>
        <v/>
      </c>
      <c r="AB37" s="36"/>
      <c r="AC37" s="36"/>
      <c r="AD37" s="37" t="str">
        <f t="shared" si="12"/>
        <v/>
      </c>
      <c r="AE37" s="36"/>
      <c r="AF37" s="36"/>
      <c r="AG37" s="37" t="str">
        <f t="shared" si="13"/>
        <v/>
      </c>
      <c r="AH37" s="36"/>
      <c r="AI37" s="36"/>
      <c r="AJ37" s="37" t="str">
        <f t="shared" si="14"/>
        <v/>
      </c>
      <c r="AK37" s="36"/>
      <c r="AL37" s="36"/>
      <c r="AM37" s="37" t="str">
        <f t="shared" si="15"/>
        <v/>
      </c>
      <c r="AN37" s="36"/>
      <c r="AO37" s="36"/>
      <c r="AP37" s="37" t="str">
        <f t="shared" si="16"/>
        <v/>
      </c>
      <c r="AQ37" s="36"/>
      <c r="AR37" s="36"/>
      <c r="AS37" s="37" t="str">
        <f t="shared" si="17"/>
        <v/>
      </c>
      <c r="AT37" s="37">
        <f t="shared" si="18"/>
        <v>82</v>
      </c>
      <c r="AU37" s="45">
        <v>78</v>
      </c>
      <c r="AV37" s="36">
        <v>80</v>
      </c>
      <c r="AW37" s="36">
        <v>80</v>
      </c>
      <c r="AX37" s="36"/>
      <c r="AY37" s="36"/>
      <c r="AZ37" s="36"/>
      <c r="BA37" s="36"/>
      <c r="BB37" s="36"/>
      <c r="BC37" s="36"/>
      <c r="BD37" s="36"/>
      <c r="BE37" s="37">
        <f t="shared" si="19"/>
        <v>79</v>
      </c>
      <c r="BF37" s="36">
        <v>85</v>
      </c>
      <c r="BG37" s="36">
        <v>82</v>
      </c>
      <c r="BH37" s="38">
        <f t="shared" si="20"/>
        <v>81.099999999999994</v>
      </c>
      <c r="BI37" s="39">
        <f t="shared" si="21"/>
        <v>81</v>
      </c>
      <c r="BJ37" s="40"/>
      <c r="BK37" s="36">
        <v>85</v>
      </c>
      <c r="BL37" s="36">
        <v>82</v>
      </c>
      <c r="BM37" s="45">
        <v>80</v>
      </c>
      <c r="BN37" s="36"/>
      <c r="BO37" s="36"/>
      <c r="BP37" s="36"/>
      <c r="BQ37" s="36"/>
      <c r="BR37" s="36"/>
      <c r="BS37" s="36"/>
      <c r="BT37" s="36"/>
      <c r="BU37" s="41">
        <f t="shared" si="22"/>
        <v>82</v>
      </c>
      <c r="BV37" s="40"/>
      <c r="BW37" s="45">
        <v>85</v>
      </c>
      <c r="BX37" s="36"/>
      <c r="BY37" s="36"/>
      <c r="BZ37" s="36"/>
      <c r="CA37" s="36"/>
      <c r="CB37" s="36"/>
      <c r="CC37" s="36"/>
      <c r="CD37" s="36"/>
      <c r="CE37" s="36"/>
      <c r="CF37" s="36"/>
      <c r="CG37" s="37">
        <f t="shared" si="23"/>
        <v>85</v>
      </c>
      <c r="CH37" s="42" t="str">
        <f t="shared" si="24"/>
        <v>B</v>
      </c>
      <c r="CI37" s="43"/>
      <c r="CJ37" s="45">
        <v>11</v>
      </c>
      <c r="CK37"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8" spans="1:89" x14ac:dyDescent="0.25">
      <c r="A38" s="14">
        <v>28</v>
      </c>
      <c r="B38" s="14">
        <v>11076</v>
      </c>
      <c r="C38" s="14" t="s">
        <v>208</v>
      </c>
      <c r="E38" s="31">
        <f t="shared" si="0"/>
        <v>85</v>
      </c>
      <c r="F38" s="20"/>
      <c r="G38" s="31">
        <f t="shared" si="1"/>
        <v>85</v>
      </c>
      <c r="H38" s="31">
        <f t="shared" si="2"/>
        <v>85</v>
      </c>
      <c r="I38" s="31" t="str">
        <f t="shared" si="3"/>
        <v>B</v>
      </c>
      <c r="J38" s="31" t="str">
        <f t="shared" si="4"/>
        <v xml:space="preserve">Sudah memahami tentang Menyampaikan sambutan dalam bentuk  pasrah penganten atau panampi pasrah penganten dalam upacara adat pengantin Jawa, Membaca nyaring wacana berhuruf Jawa 20-50 kalimat, Menulis naskah drama atau sandiwara, </v>
      </c>
      <c r="K38" s="20"/>
      <c r="L38" s="31">
        <f t="shared" si="5"/>
        <v>85</v>
      </c>
      <c r="M38" s="31">
        <f t="shared" si="6"/>
        <v>85</v>
      </c>
      <c r="N38" s="31">
        <f t="shared" si="7"/>
        <v>88</v>
      </c>
      <c r="P38" s="45">
        <v>85</v>
      </c>
      <c r="Q38" s="36"/>
      <c r="R38" s="37">
        <f t="shared" si="8"/>
        <v>85</v>
      </c>
      <c r="S38" s="36">
        <v>85</v>
      </c>
      <c r="T38" s="36"/>
      <c r="U38" s="37">
        <f t="shared" si="9"/>
        <v>85</v>
      </c>
      <c r="V38" s="36">
        <v>85</v>
      </c>
      <c r="W38" s="36"/>
      <c r="X38" s="37">
        <f t="shared" si="10"/>
        <v>85</v>
      </c>
      <c r="Y38" s="36"/>
      <c r="Z38" s="36"/>
      <c r="AA38" s="37" t="str">
        <f t="shared" si="11"/>
        <v/>
      </c>
      <c r="AB38" s="36"/>
      <c r="AC38" s="36"/>
      <c r="AD38" s="37" t="str">
        <f t="shared" si="12"/>
        <v/>
      </c>
      <c r="AE38" s="36"/>
      <c r="AF38" s="36"/>
      <c r="AG38" s="37" t="str">
        <f t="shared" si="13"/>
        <v/>
      </c>
      <c r="AH38" s="36"/>
      <c r="AI38" s="36"/>
      <c r="AJ38" s="37" t="str">
        <f t="shared" si="14"/>
        <v/>
      </c>
      <c r="AK38" s="36"/>
      <c r="AL38" s="36"/>
      <c r="AM38" s="37" t="str">
        <f t="shared" si="15"/>
        <v/>
      </c>
      <c r="AN38" s="36"/>
      <c r="AO38" s="36"/>
      <c r="AP38" s="37" t="str">
        <f t="shared" si="16"/>
        <v/>
      </c>
      <c r="AQ38" s="36"/>
      <c r="AR38" s="36"/>
      <c r="AS38" s="37" t="str">
        <f t="shared" si="17"/>
        <v/>
      </c>
      <c r="AT38" s="37">
        <f t="shared" si="18"/>
        <v>85</v>
      </c>
      <c r="AU38" s="45">
        <v>78</v>
      </c>
      <c r="AV38" s="36">
        <v>85</v>
      </c>
      <c r="AW38" s="36">
        <v>85</v>
      </c>
      <c r="AX38" s="36"/>
      <c r="AY38" s="36"/>
      <c r="AZ38" s="36"/>
      <c r="BA38" s="36"/>
      <c r="BB38" s="36"/>
      <c r="BC38" s="36"/>
      <c r="BD38" s="36"/>
      <c r="BE38" s="37">
        <f t="shared" si="19"/>
        <v>83</v>
      </c>
      <c r="BF38" s="36">
        <v>85</v>
      </c>
      <c r="BG38" s="36">
        <v>88</v>
      </c>
      <c r="BH38" s="38">
        <f t="shared" si="20"/>
        <v>84.5</v>
      </c>
      <c r="BI38" s="39">
        <f t="shared" si="21"/>
        <v>85</v>
      </c>
      <c r="BJ38" s="40"/>
      <c r="BK38" s="36">
        <v>90</v>
      </c>
      <c r="BL38" s="36">
        <v>85</v>
      </c>
      <c r="BM38" s="45">
        <v>80</v>
      </c>
      <c r="BN38" s="36"/>
      <c r="BO38" s="36"/>
      <c r="BP38" s="36"/>
      <c r="BQ38" s="36"/>
      <c r="BR38" s="36"/>
      <c r="BS38" s="36"/>
      <c r="BT38" s="36"/>
      <c r="BU38" s="41">
        <f t="shared" si="22"/>
        <v>85</v>
      </c>
      <c r="BV38" s="40"/>
      <c r="BW38" s="45">
        <v>85</v>
      </c>
      <c r="BX38" s="36"/>
      <c r="BY38" s="36"/>
      <c r="BZ38" s="36"/>
      <c r="CA38" s="36"/>
      <c r="CB38" s="36"/>
      <c r="CC38" s="36"/>
      <c r="CD38" s="36"/>
      <c r="CE38" s="36"/>
      <c r="CF38" s="36"/>
      <c r="CG38" s="37">
        <f t="shared" si="23"/>
        <v>85</v>
      </c>
      <c r="CH38" s="42" t="str">
        <f t="shared" si="24"/>
        <v>B</v>
      </c>
      <c r="CI38" s="43"/>
      <c r="CJ38" s="45">
        <v>11</v>
      </c>
      <c r="CK38"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39" spans="1:89" x14ac:dyDescent="0.25">
      <c r="A39" s="14">
        <v>29</v>
      </c>
      <c r="B39" s="14">
        <v>11090</v>
      </c>
      <c r="C39" s="14" t="s">
        <v>209</v>
      </c>
      <c r="E39" s="31">
        <f t="shared" si="0"/>
        <v>83</v>
      </c>
      <c r="F39" s="20"/>
      <c r="G39" s="31">
        <f t="shared" si="1"/>
        <v>83</v>
      </c>
      <c r="H39" s="31">
        <f t="shared" si="2"/>
        <v>85</v>
      </c>
      <c r="I39" s="31" t="str">
        <f t="shared" si="3"/>
        <v>B</v>
      </c>
      <c r="J39" s="31" t="str">
        <f t="shared" si="4"/>
        <v xml:space="preserve">Sudah memahami tentang Menyampaikan sambutan dalam bentuk  pasrah penganten atau panampi pasrah penganten dalam upacara adat pengantin Jawa, Membaca nyaring wacana berhuruf Jawa 20-50 kalimat, Menulis naskah drama atau sandiwara, </v>
      </c>
      <c r="K39" s="20"/>
      <c r="L39" s="31">
        <f t="shared" si="5"/>
        <v>85</v>
      </c>
      <c r="M39" s="31">
        <f t="shared" si="6"/>
        <v>90</v>
      </c>
      <c r="N39" s="31">
        <f t="shared" si="7"/>
        <v>64</v>
      </c>
      <c r="P39" s="45">
        <v>85</v>
      </c>
      <c r="Q39" s="36"/>
      <c r="R39" s="37">
        <f t="shared" si="8"/>
        <v>85</v>
      </c>
      <c r="S39" s="36">
        <v>85</v>
      </c>
      <c r="T39" s="36"/>
      <c r="U39" s="37">
        <f t="shared" si="9"/>
        <v>85</v>
      </c>
      <c r="V39" s="36">
        <v>85</v>
      </c>
      <c r="W39" s="36"/>
      <c r="X39" s="37">
        <f t="shared" si="10"/>
        <v>85</v>
      </c>
      <c r="Y39" s="36"/>
      <c r="Z39" s="36"/>
      <c r="AA39" s="37" t="str">
        <f t="shared" si="11"/>
        <v/>
      </c>
      <c r="AB39" s="36"/>
      <c r="AC39" s="36"/>
      <c r="AD39" s="37" t="str">
        <f t="shared" si="12"/>
        <v/>
      </c>
      <c r="AE39" s="36"/>
      <c r="AF39" s="36"/>
      <c r="AG39" s="37" t="str">
        <f t="shared" si="13"/>
        <v/>
      </c>
      <c r="AH39" s="36"/>
      <c r="AI39" s="36"/>
      <c r="AJ39" s="37" t="str">
        <f t="shared" si="14"/>
        <v/>
      </c>
      <c r="AK39" s="36"/>
      <c r="AL39" s="36"/>
      <c r="AM39" s="37" t="str">
        <f t="shared" si="15"/>
        <v/>
      </c>
      <c r="AN39" s="36"/>
      <c r="AO39" s="36"/>
      <c r="AP39" s="37" t="str">
        <f t="shared" si="16"/>
        <v/>
      </c>
      <c r="AQ39" s="36"/>
      <c r="AR39" s="36"/>
      <c r="AS39" s="37" t="str">
        <f t="shared" si="17"/>
        <v/>
      </c>
      <c r="AT39" s="37">
        <f t="shared" si="18"/>
        <v>85</v>
      </c>
      <c r="AU39" s="45">
        <v>78</v>
      </c>
      <c r="AV39" s="36">
        <v>85</v>
      </c>
      <c r="AW39" s="36">
        <v>85</v>
      </c>
      <c r="AX39" s="36"/>
      <c r="AY39" s="36"/>
      <c r="AZ39" s="36"/>
      <c r="BA39" s="36"/>
      <c r="BB39" s="36"/>
      <c r="BC39" s="36"/>
      <c r="BD39" s="36"/>
      <c r="BE39" s="37">
        <f t="shared" si="19"/>
        <v>83</v>
      </c>
      <c r="BF39" s="36">
        <v>90</v>
      </c>
      <c r="BG39" s="36">
        <v>64</v>
      </c>
      <c r="BH39" s="38">
        <f t="shared" si="20"/>
        <v>82.6</v>
      </c>
      <c r="BI39" s="39">
        <f t="shared" si="21"/>
        <v>83</v>
      </c>
      <c r="BJ39" s="40"/>
      <c r="BK39" s="36">
        <v>90</v>
      </c>
      <c r="BL39" s="36">
        <v>85</v>
      </c>
      <c r="BM39" s="45">
        <v>80</v>
      </c>
      <c r="BN39" s="36"/>
      <c r="BO39" s="36"/>
      <c r="BP39" s="36"/>
      <c r="BQ39" s="36"/>
      <c r="BR39" s="36"/>
      <c r="BS39" s="36"/>
      <c r="BT39" s="36"/>
      <c r="BU39" s="41">
        <f t="shared" si="22"/>
        <v>85</v>
      </c>
      <c r="BV39" s="40"/>
      <c r="BW39" s="45">
        <v>85</v>
      </c>
      <c r="BX39" s="36"/>
      <c r="BY39" s="36"/>
      <c r="BZ39" s="36"/>
      <c r="CA39" s="36"/>
      <c r="CB39" s="36"/>
      <c r="CC39" s="36"/>
      <c r="CD39" s="36"/>
      <c r="CE39" s="36"/>
      <c r="CF39" s="36"/>
      <c r="CG39" s="37">
        <f t="shared" si="23"/>
        <v>85</v>
      </c>
      <c r="CH39" s="42" t="str">
        <f t="shared" si="24"/>
        <v>B</v>
      </c>
      <c r="CI39" s="43"/>
      <c r="CJ39" s="45">
        <v>11</v>
      </c>
      <c r="CK39"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40" spans="1:89" x14ac:dyDescent="0.25">
      <c r="A40" s="14">
        <v>30</v>
      </c>
      <c r="B40" s="14">
        <v>11105</v>
      </c>
      <c r="C40" s="14" t="s">
        <v>210</v>
      </c>
      <c r="E40" s="31">
        <f t="shared" si="0"/>
        <v>84</v>
      </c>
      <c r="F40" s="20"/>
      <c r="G40" s="31">
        <f t="shared" si="1"/>
        <v>84</v>
      </c>
      <c r="H40" s="31">
        <f t="shared" si="2"/>
        <v>81</v>
      </c>
      <c r="I40" s="31" t="str">
        <f t="shared" si="3"/>
        <v>B</v>
      </c>
      <c r="J40" s="31" t="str">
        <f t="shared" si="4"/>
        <v xml:space="preserve">Sudah memahami tentang Menyampaikan sambutan dalam bentuk  pasrah penganten atau panampi pasrah penganten dalam upacara adat pengantin Jawa, Membaca nyaring wacana berhuruf Jawa 20-50 kalimat, Menulis naskah drama atau sandiwara, </v>
      </c>
      <c r="K40" s="20"/>
      <c r="L40" s="31">
        <f t="shared" si="5"/>
        <v>85</v>
      </c>
      <c r="M40" s="31">
        <f t="shared" si="6"/>
        <v>85</v>
      </c>
      <c r="N40" s="31">
        <f t="shared" si="7"/>
        <v>84</v>
      </c>
      <c r="P40" s="36">
        <v>85</v>
      </c>
      <c r="Q40" s="36"/>
      <c r="R40" s="37">
        <f t="shared" si="8"/>
        <v>85</v>
      </c>
      <c r="S40" s="36">
        <v>85</v>
      </c>
      <c r="T40" s="36"/>
      <c r="U40" s="37">
        <f t="shared" si="9"/>
        <v>85</v>
      </c>
      <c r="V40" s="36">
        <v>85</v>
      </c>
      <c r="W40" s="36"/>
      <c r="X40" s="37">
        <f t="shared" si="10"/>
        <v>85</v>
      </c>
      <c r="Y40" s="36"/>
      <c r="Z40" s="36"/>
      <c r="AA40" s="37" t="str">
        <f t="shared" si="11"/>
        <v/>
      </c>
      <c r="AB40" s="36"/>
      <c r="AC40" s="36"/>
      <c r="AD40" s="37" t="str">
        <f t="shared" si="12"/>
        <v/>
      </c>
      <c r="AE40" s="36"/>
      <c r="AF40" s="36"/>
      <c r="AG40" s="37" t="str">
        <f t="shared" si="13"/>
        <v/>
      </c>
      <c r="AH40" s="36"/>
      <c r="AI40" s="36"/>
      <c r="AJ40" s="37" t="str">
        <f t="shared" si="14"/>
        <v/>
      </c>
      <c r="AK40" s="36"/>
      <c r="AL40" s="36"/>
      <c r="AM40" s="37" t="str">
        <f t="shared" si="15"/>
        <v/>
      </c>
      <c r="AN40" s="36"/>
      <c r="AO40" s="36"/>
      <c r="AP40" s="37" t="str">
        <f t="shared" si="16"/>
        <v/>
      </c>
      <c r="AQ40" s="36"/>
      <c r="AR40" s="36"/>
      <c r="AS40" s="37" t="str">
        <f t="shared" si="17"/>
        <v/>
      </c>
      <c r="AT40" s="37">
        <f t="shared" si="18"/>
        <v>85</v>
      </c>
      <c r="AU40" s="45">
        <v>78</v>
      </c>
      <c r="AV40" s="36">
        <v>85</v>
      </c>
      <c r="AW40" s="36">
        <v>85</v>
      </c>
      <c r="AX40" s="36"/>
      <c r="AY40" s="36"/>
      <c r="AZ40" s="36"/>
      <c r="BA40" s="36"/>
      <c r="BB40" s="36"/>
      <c r="BC40" s="36"/>
      <c r="BD40" s="36"/>
      <c r="BE40" s="37">
        <f t="shared" si="19"/>
        <v>83</v>
      </c>
      <c r="BF40" s="36">
        <v>85</v>
      </c>
      <c r="BG40" s="36">
        <v>84</v>
      </c>
      <c r="BH40" s="38">
        <f t="shared" si="20"/>
        <v>84.1</v>
      </c>
      <c r="BI40" s="39">
        <f t="shared" si="21"/>
        <v>84</v>
      </c>
      <c r="BJ40" s="40"/>
      <c r="BK40" s="36">
        <v>78</v>
      </c>
      <c r="BL40" s="36">
        <v>85</v>
      </c>
      <c r="BM40" s="45">
        <v>80</v>
      </c>
      <c r="BN40" s="36"/>
      <c r="BO40" s="36"/>
      <c r="BP40" s="36"/>
      <c r="BQ40" s="36"/>
      <c r="BR40" s="36"/>
      <c r="BS40" s="36"/>
      <c r="BT40" s="36"/>
      <c r="BU40" s="41">
        <f t="shared" si="22"/>
        <v>81</v>
      </c>
      <c r="BV40" s="40"/>
      <c r="BW40" s="45">
        <v>80</v>
      </c>
      <c r="BX40" s="36"/>
      <c r="BY40" s="36"/>
      <c r="BZ40" s="36"/>
      <c r="CA40" s="36"/>
      <c r="CB40" s="36"/>
      <c r="CC40" s="36"/>
      <c r="CD40" s="36"/>
      <c r="CE40" s="36"/>
      <c r="CF40" s="36"/>
      <c r="CG40" s="37">
        <f t="shared" si="23"/>
        <v>80</v>
      </c>
      <c r="CH40" s="42" t="str">
        <f t="shared" si="24"/>
        <v>B</v>
      </c>
      <c r="CI40" s="43"/>
      <c r="CJ40" s="45">
        <v>11</v>
      </c>
      <c r="CK40" s="44" t="str">
        <f t="shared" si="25"/>
        <v xml:space="preserve">Sudah memahami tentang Menyampaikan sambutan dalam bentuk  pasrah penganten atau panampi pasrah penganten dalam upacara adat pengantin Jawa, Membaca nyaring wacana berhuruf Jawa 20-50 kalimat, Menulis naskah drama atau sandiwara, </v>
      </c>
    </row>
    <row r="41" spans="1:89" x14ac:dyDescent="0.25">
      <c r="A41" s="14"/>
      <c r="B41" s="14"/>
      <c r="C41" s="14"/>
      <c r="E41" s="31" t="str">
        <f t="shared" si="0"/>
        <v/>
      </c>
      <c r="F41" s="20"/>
      <c r="G41" s="31" t="str">
        <f t="shared" si="1"/>
        <v/>
      </c>
      <c r="H41" s="31" t="str">
        <f t="shared" si="2"/>
        <v/>
      </c>
      <c r="I41" s="31" t="str">
        <f t="shared" si="3"/>
        <v/>
      </c>
      <c r="J41" s="31" t="str">
        <f t="shared" si="4"/>
        <v/>
      </c>
      <c r="K41" s="20"/>
      <c r="L41" s="31" t="str">
        <f t="shared" si="5"/>
        <v/>
      </c>
      <c r="M41" s="31" t="str">
        <f t="shared" si="6"/>
        <v/>
      </c>
      <c r="N41" s="31" t="str">
        <f t="shared" si="7"/>
        <v/>
      </c>
      <c r="P41" s="36"/>
      <c r="Q41" s="36"/>
      <c r="R41" s="37" t="str">
        <f t="shared" si="8"/>
        <v/>
      </c>
      <c r="S41" s="36"/>
      <c r="T41" s="36"/>
      <c r="U41" s="37" t="str">
        <f t="shared" si="9"/>
        <v/>
      </c>
      <c r="V41" s="36"/>
      <c r="W41" s="36"/>
      <c r="X41" s="37" t="str">
        <f t="shared" si="10"/>
        <v/>
      </c>
      <c r="Y41" s="36"/>
      <c r="Z41" s="36"/>
      <c r="AA41" s="37" t="str">
        <f t="shared" si="11"/>
        <v/>
      </c>
      <c r="AB41" s="36"/>
      <c r="AC41" s="36"/>
      <c r="AD41" s="37" t="str">
        <f t="shared" si="12"/>
        <v/>
      </c>
      <c r="AE41" s="36"/>
      <c r="AF41" s="36"/>
      <c r="AG41" s="37" t="str">
        <f t="shared" si="13"/>
        <v/>
      </c>
      <c r="AH41" s="36"/>
      <c r="AI41" s="36"/>
      <c r="AJ41" s="37" t="str">
        <f t="shared" si="14"/>
        <v/>
      </c>
      <c r="AK41" s="36"/>
      <c r="AL41" s="36"/>
      <c r="AM41" s="37" t="str">
        <f t="shared" si="15"/>
        <v/>
      </c>
      <c r="AN41" s="36"/>
      <c r="AO41" s="36"/>
      <c r="AP41" s="37" t="str">
        <f t="shared" si="16"/>
        <v/>
      </c>
      <c r="AQ41" s="36"/>
      <c r="AR41" s="36"/>
      <c r="AS41" s="37" t="str">
        <f t="shared" si="17"/>
        <v/>
      </c>
      <c r="AT41" s="37" t="str">
        <f t="shared" si="18"/>
        <v/>
      </c>
      <c r="AU41" s="36"/>
      <c r="AV41" s="36"/>
      <c r="AW41" s="36"/>
      <c r="AX41" s="36"/>
      <c r="AY41" s="36"/>
      <c r="AZ41" s="36"/>
      <c r="BA41" s="36"/>
      <c r="BB41" s="36"/>
      <c r="BC41" s="36"/>
      <c r="BD41" s="36"/>
      <c r="BE41" s="37" t="str">
        <f t="shared" si="19"/>
        <v/>
      </c>
      <c r="BF41" s="36"/>
      <c r="BG41" s="36"/>
      <c r="BH41" s="38" t="str">
        <f t="shared" si="20"/>
        <v/>
      </c>
      <c r="BI41" s="39" t="str">
        <f t="shared" si="21"/>
        <v/>
      </c>
      <c r="BJ41" s="40"/>
      <c r="BK41" s="36"/>
      <c r="BL41" s="36"/>
      <c r="BM41" s="36"/>
      <c r="BN41" s="36"/>
      <c r="BO41" s="36"/>
      <c r="BP41" s="36"/>
      <c r="BQ41" s="36"/>
      <c r="BR41" s="36"/>
      <c r="BS41" s="36"/>
      <c r="BT41" s="36"/>
      <c r="BU41" s="41" t="str">
        <f t="shared" si="22"/>
        <v/>
      </c>
      <c r="BV41" s="40"/>
      <c r="BW41" s="36"/>
      <c r="BX41" s="36"/>
      <c r="BY41" s="36"/>
      <c r="BZ41" s="36"/>
      <c r="CA41" s="36"/>
      <c r="CB41" s="36"/>
      <c r="CC41" s="36"/>
      <c r="CD41" s="36"/>
      <c r="CE41" s="36"/>
      <c r="CF41" s="36"/>
      <c r="CG41" s="37" t="str">
        <f t="shared" si="23"/>
        <v/>
      </c>
      <c r="CH41" s="42" t="str">
        <f t="shared" si="24"/>
        <v/>
      </c>
      <c r="CI41" s="43"/>
      <c r="CJ41" s="45"/>
      <c r="CK41" s="44" t="str">
        <f t="shared" si="25"/>
        <v/>
      </c>
    </row>
    <row r="42" spans="1:89" x14ac:dyDescent="0.25">
      <c r="A42" s="14"/>
      <c r="B42" s="14"/>
      <c r="C42" s="14"/>
      <c r="E42" s="31" t="str">
        <f t="shared" si="0"/>
        <v/>
      </c>
      <c r="F42" s="20"/>
      <c r="G42" s="31" t="str">
        <f t="shared" si="1"/>
        <v/>
      </c>
      <c r="H42" s="31" t="str">
        <f t="shared" si="2"/>
        <v/>
      </c>
      <c r="I42" s="31" t="str">
        <f t="shared" si="3"/>
        <v/>
      </c>
      <c r="J42" s="31" t="str">
        <f t="shared" si="4"/>
        <v/>
      </c>
      <c r="K42" s="20"/>
      <c r="L42" s="31" t="str">
        <f t="shared" si="5"/>
        <v/>
      </c>
      <c r="M42" s="31" t="str">
        <f t="shared" si="6"/>
        <v/>
      </c>
      <c r="N42" s="31" t="str">
        <f t="shared" si="7"/>
        <v/>
      </c>
      <c r="P42" s="36"/>
      <c r="Q42" s="36"/>
      <c r="R42" s="37" t="str">
        <f t="shared" si="8"/>
        <v/>
      </c>
      <c r="S42" s="36"/>
      <c r="T42" s="36"/>
      <c r="U42" s="37" t="str">
        <f t="shared" si="9"/>
        <v/>
      </c>
      <c r="V42" s="36"/>
      <c r="W42" s="36"/>
      <c r="X42" s="37" t="str">
        <f t="shared" si="10"/>
        <v/>
      </c>
      <c r="Y42" s="36"/>
      <c r="Z42" s="36"/>
      <c r="AA42" s="37" t="str">
        <f t="shared" si="11"/>
        <v/>
      </c>
      <c r="AB42" s="36"/>
      <c r="AC42" s="36"/>
      <c r="AD42" s="37" t="str">
        <f t="shared" si="12"/>
        <v/>
      </c>
      <c r="AE42" s="36"/>
      <c r="AF42" s="36"/>
      <c r="AG42" s="37" t="str">
        <f t="shared" si="13"/>
        <v/>
      </c>
      <c r="AH42" s="36"/>
      <c r="AI42" s="36"/>
      <c r="AJ42" s="37" t="str">
        <f t="shared" si="14"/>
        <v/>
      </c>
      <c r="AK42" s="36"/>
      <c r="AL42" s="36"/>
      <c r="AM42" s="37" t="str">
        <f t="shared" si="15"/>
        <v/>
      </c>
      <c r="AN42" s="36"/>
      <c r="AO42" s="36"/>
      <c r="AP42" s="37" t="str">
        <f t="shared" si="16"/>
        <v/>
      </c>
      <c r="AQ42" s="36"/>
      <c r="AR42" s="36"/>
      <c r="AS42" s="37" t="str">
        <f t="shared" si="17"/>
        <v/>
      </c>
      <c r="AT42" s="37" t="str">
        <f t="shared" si="18"/>
        <v/>
      </c>
      <c r="AU42" s="36"/>
      <c r="AV42" s="36"/>
      <c r="AW42" s="36"/>
      <c r="AX42" s="36"/>
      <c r="AY42" s="36"/>
      <c r="AZ42" s="36"/>
      <c r="BA42" s="36"/>
      <c r="BB42" s="36"/>
      <c r="BC42" s="36"/>
      <c r="BD42" s="36"/>
      <c r="BE42" s="37" t="str">
        <f t="shared" si="19"/>
        <v/>
      </c>
      <c r="BF42" s="36"/>
      <c r="BG42" s="36"/>
      <c r="BH42" s="38" t="str">
        <f t="shared" si="20"/>
        <v/>
      </c>
      <c r="BI42" s="39" t="str">
        <f t="shared" si="21"/>
        <v/>
      </c>
      <c r="BJ42" s="40"/>
      <c r="BK42" s="36"/>
      <c r="BL42" s="36"/>
      <c r="BM42" s="36"/>
      <c r="BN42" s="36"/>
      <c r="BO42" s="36"/>
      <c r="BP42" s="36"/>
      <c r="BQ42" s="36"/>
      <c r="BR42" s="36"/>
      <c r="BS42" s="36"/>
      <c r="BT42" s="36"/>
      <c r="BU42" s="41" t="str">
        <f t="shared" si="22"/>
        <v/>
      </c>
      <c r="BV42" s="40"/>
      <c r="BW42" s="36"/>
      <c r="BX42" s="36"/>
      <c r="BY42" s="36"/>
      <c r="BZ42" s="36"/>
      <c r="CA42" s="36"/>
      <c r="CB42" s="36"/>
      <c r="CC42" s="36"/>
      <c r="CD42" s="36"/>
      <c r="CE42" s="36"/>
      <c r="CF42" s="36"/>
      <c r="CG42" s="37" t="str">
        <f t="shared" si="23"/>
        <v/>
      </c>
      <c r="CH42" s="42" t="str">
        <f t="shared" si="24"/>
        <v/>
      </c>
      <c r="CI42" s="43"/>
      <c r="CJ42" s="45"/>
      <c r="CK42" s="44" t="str">
        <f t="shared" si="25"/>
        <v/>
      </c>
    </row>
    <row r="43" spans="1:89" x14ac:dyDescent="0.25">
      <c r="A43" s="14"/>
      <c r="B43" s="14"/>
      <c r="C43" s="14"/>
      <c r="E43" s="31" t="str">
        <f t="shared" si="0"/>
        <v/>
      </c>
      <c r="F43" s="20"/>
      <c r="G43" s="31" t="str">
        <f t="shared" si="1"/>
        <v/>
      </c>
      <c r="H43" s="31" t="str">
        <f t="shared" si="2"/>
        <v/>
      </c>
      <c r="I43" s="31" t="str">
        <f t="shared" si="3"/>
        <v/>
      </c>
      <c r="J43" s="31" t="str">
        <f t="shared" si="4"/>
        <v/>
      </c>
      <c r="K43" s="20"/>
      <c r="L43" s="31" t="str">
        <f t="shared" si="5"/>
        <v/>
      </c>
      <c r="M43" s="31" t="str">
        <f t="shared" si="6"/>
        <v/>
      </c>
      <c r="N43" s="31" t="str">
        <f t="shared" si="7"/>
        <v/>
      </c>
      <c r="P43" s="36"/>
      <c r="Q43" s="36"/>
      <c r="R43" s="37" t="str">
        <f t="shared" si="8"/>
        <v/>
      </c>
      <c r="S43" s="36"/>
      <c r="T43" s="36"/>
      <c r="U43" s="37" t="str">
        <f t="shared" si="9"/>
        <v/>
      </c>
      <c r="V43" s="36"/>
      <c r="W43" s="36"/>
      <c r="X43" s="37" t="str">
        <f t="shared" si="10"/>
        <v/>
      </c>
      <c r="Y43" s="36"/>
      <c r="Z43" s="36"/>
      <c r="AA43" s="37" t="str">
        <f t="shared" si="11"/>
        <v/>
      </c>
      <c r="AB43" s="36"/>
      <c r="AC43" s="36"/>
      <c r="AD43" s="37" t="str">
        <f t="shared" si="12"/>
        <v/>
      </c>
      <c r="AE43" s="36"/>
      <c r="AF43" s="36"/>
      <c r="AG43" s="37" t="str">
        <f t="shared" si="13"/>
        <v/>
      </c>
      <c r="AH43" s="36"/>
      <c r="AI43" s="36"/>
      <c r="AJ43" s="37" t="str">
        <f t="shared" si="14"/>
        <v/>
      </c>
      <c r="AK43" s="36"/>
      <c r="AL43" s="36"/>
      <c r="AM43" s="37" t="str">
        <f t="shared" si="15"/>
        <v/>
      </c>
      <c r="AN43" s="36"/>
      <c r="AO43" s="36"/>
      <c r="AP43" s="37" t="str">
        <f t="shared" si="16"/>
        <v/>
      </c>
      <c r="AQ43" s="36"/>
      <c r="AR43" s="36"/>
      <c r="AS43" s="37" t="str">
        <f t="shared" si="17"/>
        <v/>
      </c>
      <c r="AT43" s="37" t="str">
        <f t="shared" si="18"/>
        <v/>
      </c>
      <c r="AU43" s="36"/>
      <c r="AV43" s="36"/>
      <c r="AW43" s="36"/>
      <c r="AX43" s="36"/>
      <c r="AY43" s="36"/>
      <c r="AZ43" s="36"/>
      <c r="BA43" s="36"/>
      <c r="BB43" s="36"/>
      <c r="BC43" s="36"/>
      <c r="BD43" s="36"/>
      <c r="BE43" s="37" t="str">
        <f t="shared" si="19"/>
        <v/>
      </c>
      <c r="BF43" s="36"/>
      <c r="BG43" s="36"/>
      <c r="BH43" s="38" t="str">
        <f t="shared" si="20"/>
        <v/>
      </c>
      <c r="BI43" s="39" t="str">
        <f t="shared" si="21"/>
        <v/>
      </c>
      <c r="BJ43" s="40"/>
      <c r="BK43" s="36"/>
      <c r="BL43" s="36"/>
      <c r="BM43" s="36"/>
      <c r="BN43" s="36"/>
      <c r="BO43" s="36"/>
      <c r="BP43" s="36"/>
      <c r="BQ43" s="36"/>
      <c r="BR43" s="36"/>
      <c r="BS43" s="36"/>
      <c r="BT43" s="36"/>
      <c r="BU43" s="41" t="str">
        <f t="shared" si="22"/>
        <v/>
      </c>
      <c r="BV43" s="40"/>
      <c r="BW43" s="36"/>
      <c r="BX43" s="36"/>
      <c r="BY43" s="36"/>
      <c r="BZ43" s="36"/>
      <c r="CA43" s="36"/>
      <c r="CB43" s="36"/>
      <c r="CC43" s="36"/>
      <c r="CD43" s="36"/>
      <c r="CE43" s="36"/>
      <c r="CF43" s="36"/>
      <c r="CG43" s="37" t="str">
        <f t="shared" si="23"/>
        <v/>
      </c>
      <c r="CH43" s="42" t="str">
        <f t="shared" si="24"/>
        <v/>
      </c>
      <c r="CI43" s="43"/>
      <c r="CJ43" s="45"/>
      <c r="CK43" s="44" t="str">
        <f t="shared" si="25"/>
        <v/>
      </c>
    </row>
    <row r="44" spans="1:89" x14ac:dyDescent="0.25">
      <c r="A44" s="14"/>
      <c r="B44" s="14"/>
      <c r="C44" s="14"/>
      <c r="E44" s="31" t="str">
        <f t="shared" si="0"/>
        <v/>
      </c>
      <c r="F44" s="20"/>
      <c r="G44" s="31" t="str">
        <f t="shared" si="1"/>
        <v/>
      </c>
      <c r="H44" s="31" t="str">
        <f t="shared" si="2"/>
        <v/>
      </c>
      <c r="I44" s="31" t="str">
        <f t="shared" si="3"/>
        <v/>
      </c>
      <c r="J44" s="31" t="str">
        <f t="shared" si="4"/>
        <v/>
      </c>
      <c r="K44" s="20"/>
      <c r="L44" s="31" t="str">
        <f t="shared" si="5"/>
        <v/>
      </c>
      <c r="M44" s="31" t="str">
        <f t="shared" si="6"/>
        <v/>
      </c>
      <c r="N44" s="31" t="str">
        <f t="shared" si="7"/>
        <v/>
      </c>
      <c r="P44" s="36"/>
      <c r="Q44" s="36"/>
      <c r="R44" s="37" t="str">
        <f t="shared" si="8"/>
        <v/>
      </c>
      <c r="S44" s="36"/>
      <c r="T44" s="36"/>
      <c r="U44" s="37" t="str">
        <f t="shared" si="9"/>
        <v/>
      </c>
      <c r="V44" s="36"/>
      <c r="W44" s="36"/>
      <c r="X44" s="37" t="str">
        <f t="shared" si="10"/>
        <v/>
      </c>
      <c r="Y44" s="36"/>
      <c r="Z44" s="36"/>
      <c r="AA44" s="37" t="str">
        <f t="shared" si="11"/>
        <v/>
      </c>
      <c r="AB44" s="36"/>
      <c r="AC44" s="36"/>
      <c r="AD44" s="37" t="str">
        <f t="shared" si="12"/>
        <v/>
      </c>
      <c r="AE44" s="36"/>
      <c r="AF44" s="36"/>
      <c r="AG44" s="37" t="str">
        <f t="shared" si="13"/>
        <v/>
      </c>
      <c r="AH44" s="36"/>
      <c r="AI44" s="36"/>
      <c r="AJ44" s="37" t="str">
        <f t="shared" si="14"/>
        <v/>
      </c>
      <c r="AK44" s="36"/>
      <c r="AL44" s="36"/>
      <c r="AM44" s="37" t="str">
        <f t="shared" si="15"/>
        <v/>
      </c>
      <c r="AN44" s="36"/>
      <c r="AO44" s="36"/>
      <c r="AP44" s="37" t="str">
        <f t="shared" si="16"/>
        <v/>
      </c>
      <c r="AQ44" s="36"/>
      <c r="AR44" s="36"/>
      <c r="AS44" s="37" t="str">
        <f t="shared" si="17"/>
        <v/>
      </c>
      <c r="AT44" s="37" t="str">
        <f t="shared" si="18"/>
        <v/>
      </c>
      <c r="AU44" s="36"/>
      <c r="AV44" s="36"/>
      <c r="AW44" s="36"/>
      <c r="AX44" s="36"/>
      <c r="AY44" s="36"/>
      <c r="AZ44" s="36"/>
      <c r="BA44" s="36"/>
      <c r="BB44" s="36"/>
      <c r="BC44" s="36"/>
      <c r="BD44" s="36"/>
      <c r="BE44" s="37" t="str">
        <f t="shared" si="19"/>
        <v/>
      </c>
      <c r="BF44" s="36"/>
      <c r="BG44" s="36"/>
      <c r="BH44" s="38" t="str">
        <f t="shared" si="20"/>
        <v/>
      </c>
      <c r="BI44" s="39" t="str">
        <f t="shared" si="21"/>
        <v/>
      </c>
      <c r="BJ44" s="40"/>
      <c r="BK44" s="36"/>
      <c r="BL44" s="36"/>
      <c r="BM44" s="36"/>
      <c r="BN44" s="36"/>
      <c r="BO44" s="36"/>
      <c r="BP44" s="36"/>
      <c r="BQ44" s="36"/>
      <c r="BR44" s="36"/>
      <c r="BS44" s="36"/>
      <c r="BT44" s="36"/>
      <c r="BU44" s="41" t="str">
        <f t="shared" si="22"/>
        <v/>
      </c>
      <c r="BV44" s="40"/>
      <c r="BW44" s="36"/>
      <c r="BX44" s="36"/>
      <c r="BY44" s="36"/>
      <c r="BZ44" s="36"/>
      <c r="CA44" s="36"/>
      <c r="CB44" s="36"/>
      <c r="CC44" s="36"/>
      <c r="CD44" s="36"/>
      <c r="CE44" s="36"/>
      <c r="CF44" s="36"/>
      <c r="CG44" s="37" t="str">
        <f t="shared" si="23"/>
        <v/>
      </c>
      <c r="CH44" s="42" t="str">
        <f t="shared" si="24"/>
        <v/>
      </c>
      <c r="CI44" s="43"/>
      <c r="CJ44" s="45"/>
      <c r="CK44" s="44" t="str">
        <f t="shared" si="25"/>
        <v/>
      </c>
    </row>
    <row r="45" spans="1:89" x14ac:dyDescent="0.25">
      <c r="A45" s="14"/>
      <c r="B45" s="14"/>
      <c r="C45" s="14"/>
      <c r="E45" s="31" t="str">
        <f t="shared" si="0"/>
        <v/>
      </c>
      <c r="F45" s="20"/>
      <c r="G45" s="31" t="str">
        <f t="shared" si="1"/>
        <v/>
      </c>
      <c r="H45" s="31" t="str">
        <f t="shared" si="2"/>
        <v/>
      </c>
      <c r="I45" s="31" t="str">
        <f t="shared" si="3"/>
        <v/>
      </c>
      <c r="J45" s="31" t="str">
        <f t="shared" si="4"/>
        <v/>
      </c>
      <c r="K45" s="20"/>
      <c r="L45" s="31" t="str">
        <f t="shared" si="5"/>
        <v/>
      </c>
      <c r="M45" s="31" t="str">
        <f t="shared" si="6"/>
        <v/>
      </c>
      <c r="N45" s="31" t="str">
        <f t="shared" si="7"/>
        <v/>
      </c>
      <c r="P45" s="36"/>
      <c r="Q45" s="36"/>
      <c r="R45" s="37" t="str">
        <f t="shared" si="8"/>
        <v/>
      </c>
      <c r="S45" s="36"/>
      <c r="T45" s="36"/>
      <c r="U45" s="37" t="str">
        <f t="shared" si="9"/>
        <v/>
      </c>
      <c r="V45" s="36"/>
      <c r="W45" s="36"/>
      <c r="X45" s="37" t="str">
        <f t="shared" si="10"/>
        <v/>
      </c>
      <c r="Y45" s="36"/>
      <c r="Z45" s="36"/>
      <c r="AA45" s="37" t="str">
        <f t="shared" si="11"/>
        <v/>
      </c>
      <c r="AB45" s="36"/>
      <c r="AC45" s="36"/>
      <c r="AD45" s="37" t="str">
        <f t="shared" si="12"/>
        <v/>
      </c>
      <c r="AE45" s="36"/>
      <c r="AF45" s="36"/>
      <c r="AG45" s="37" t="str">
        <f t="shared" si="13"/>
        <v/>
      </c>
      <c r="AH45" s="36"/>
      <c r="AI45" s="36"/>
      <c r="AJ45" s="37" t="str">
        <f t="shared" si="14"/>
        <v/>
      </c>
      <c r="AK45" s="36"/>
      <c r="AL45" s="36"/>
      <c r="AM45" s="37" t="str">
        <f t="shared" si="15"/>
        <v/>
      </c>
      <c r="AN45" s="36"/>
      <c r="AO45" s="36"/>
      <c r="AP45" s="37" t="str">
        <f t="shared" si="16"/>
        <v/>
      </c>
      <c r="AQ45" s="36"/>
      <c r="AR45" s="36"/>
      <c r="AS45" s="37" t="str">
        <f t="shared" si="17"/>
        <v/>
      </c>
      <c r="AT45" s="37" t="str">
        <f t="shared" si="18"/>
        <v/>
      </c>
      <c r="AU45" s="36"/>
      <c r="AV45" s="36"/>
      <c r="AW45" s="36"/>
      <c r="AX45" s="36"/>
      <c r="AY45" s="36"/>
      <c r="AZ45" s="36"/>
      <c r="BA45" s="36"/>
      <c r="BB45" s="36"/>
      <c r="BC45" s="36"/>
      <c r="BD45" s="36"/>
      <c r="BE45" s="37" t="str">
        <f t="shared" si="19"/>
        <v/>
      </c>
      <c r="BF45" s="36"/>
      <c r="BG45" s="36"/>
      <c r="BH45" s="38" t="str">
        <f t="shared" si="20"/>
        <v/>
      </c>
      <c r="BI45" s="39" t="str">
        <f t="shared" si="21"/>
        <v/>
      </c>
      <c r="BJ45" s="40"/>
      <c r="BK45" s="36"/>
      <c r="BL45" s="36"/>
      <c r="BM45" s="36"/>
      <c r="BN45" s="36"/>
      <c r="BO45" s="36"/>
      <c r="BP45" s="36"/>
      <c r="BQ45" s="36"/>
      <c r="BR45" s="36"/>
      <c r="BS45" s="36"/>
      <c r="BT45" s="36"/>
      <c r="BU45" s="41" t="str">
        <f t="shared" si="22"/>
        <v/>
      </c>
      <c r="BV45" s="40"/>
      <c r="BW45" s="36"/>
      <c r="BX45" s="36"/>
      <c r="BY45" s="36"/>
      <c r="BZ45" s="36"/>
      <c r="CA45" s="36"/>
      <c r="CB45" s="36"/>
      <c r="CC45" s="36"/>
      <c r="CD45" s="36"/>
      <c r="CE45" s="36"/>
      <c r="CF45" s="36"/>
      <c r="CG45" s="37" t="str">
        <f t="shared" si="23"/>
        <v/>
      </c>
      <c r="CH45" s="42" t="str">
        <f t="shared" si="24"/>
        <v/>
      </c>
      <c r="CI45" s="43"/>
      <c r="CJ45" s="45"/>
      <c r="CK45" s="44" t="str">
        <f t="shared" si="25"/>
        <v/>
      </c>
    </row>
    <row r="46" spans="1:89" x14ac:dyDescent="0.25">
      <c r="A46" s="14"/>
      <c r="B46" s="14"/>
      <c r="C46" s="14"/>
      <c r="E46" s="31" t="str">
        <f t="shared" si="0"/>
        <v/>
      </c>
      <c r="F46" s="20"/>
      <c r="G46" s="31" t="str">
        <f t="shared" si="1"/>
        <v/>
      </c>
      <c r="H46" s="31" t="str">
        <f t="shared" si="2"/>
        <v/>
      </c>
      <c r="I46" s="31" t="str">
        <f t="shared" si="3"/>
        <v/>
      </c>
      <c r="J46" s="31" t="str">
        <f t="shared" si="4"/>
        <v/>
      </c>
      <c r="K46" s="20"/>
      <c r="L46" s="31" t="str">
        <f t="shared" si="5"/>
        <v/>
      </c>
      <c r="M46" s="31" t="str">
        <f t="shared" si="6"/>
        <v/>
      </c>
      <c r="N46" s="31" t="str">
        <f t="shared" si="7"/>
        <v/>
      </c>
      <c r="P46" s="36"/>
      <c r="Q46" s="36"/>
      <c r="R46" s="37" t="str">
        <f t="shared" si="8"/>
        <v/>
      </c>
      <c r="S46" s="36"/>
      <c r="T46" s="36"/>
      <c r="U46" s="37" t="str">
        <f t="shared" si="9"/>
        <v/>
      </c>
      <c r="V46" s="36"/>
      <c r="W46" s="36"/>
      <c r="X46" s="37" t="str">
        <f t="shared" si="10"/>
        <v/>
      </c>
      <c r="Y46" s="36"/>
      <c r="Z46" s="36"/>
      <c r="AA46" s="37" t="str">
        <f t="shared" si="11"/>
        <v/>
      </c>
      <c r="AB46" s="36"/>
      <c r="AC46" s="36"/>
      <c r="AD46" s="37" t="str">
        <f t="shared" si="12"/>
        <v/>
      </c>
      <c r="AE46" s="36"/>
      <c r="AF46" s="36"/>
      <c r="AG46" s="37" t="str">
        <f t="shared" si="13"/>
        <v/>
      </c>
      <c r="AH46" s="36"/>
      <c r="AI46" s="36"/>
      <c r="AJ46" s="37" t="str">
        <f t="shared" si="14"/>
        <v/>
      </c>
      <c r="AK46" s="36"/>
      <c r="AL46" s="36"/>
      <c r="AM46" s="37" t="str">
        <f t="shared" si="15"/>
        <v/>
      </c>
      <c r="AN46" s="36"/>
      <c r="AO46" s="36"/>
      <c r="AP46" s="37" t="str">
        <f t="shared" si="16"/>
        <v/>
      </c>
      <c r="AQ46" s="36"/>
      <c r="AR46" s="36"/>
      <c r="AS46" s="37" t="str">
        <f t="shared" si="17"/>
        <v/>
      </c>
      <c r="AT46" s="37" t="str">
        <f t="shared" si="18"/>
        <v/>
      </c>
      <c r="AU46" s="36"/>
      <c r="AV46" s="36"/>
      <c r="AW46" s="36"/>
      <c r="AX46" s="36"/>
      <c r="AY46" s="36"/>
      <c r="AZ46" s="36"/>
      <c r="BA46" s="36"/>
      <c r="BB46" s="36"/>
      <c r="BC46" s="36"/>
      <c r="BD46" s="36"/>
      <c r="BE46" s="37" t="str">
        <f t="shared" si="19"/>
        <v/>
      </c>
      <c r="BF46" s="36"/>
      <c r="BG46" s="36"/>
      <c r="BH46" s="38" t="str">
        <f t="shared" si="20"/>
        <v/>
      </c>
      <c r="BI46" s="39" t="str">
        <f t="shared" si="21"/>
        <v/>
      </c>
      <c r="BJ46" s="40"/>
      <c r="BK46" s="36"/>
      <c r="BL46" s="36"/>
      <c r="BM46" s="36"/>
      <c r="BN46" s="36"/>
      <c r="BO46" s="36"/>
      <c r="BP46" s="36"/>
      <c r="BQ46" s="36"/>
      <c r="BR46" s="36"/>
      <c r="BS46" s="36"/>
      <c r="BT46" s="36"/>
      <c r="BU46" s="41" t="str">
        <f t="shared" si="22"/>
        <v/>
      </c>
      <c r="BV46" s="40"/>
      <c r="BW46" s="36"/>
      <c r="BX46" s="36"/>
      <c r="BY46" s="36"/>
      <c r="BZ46" s="36"/>
      <c r="CA46" s="36"/>
      <c r="CB46" s="36"/>
      <c r="CC46" s="36"/>
      <c r="CD46" s="36"/>
      <c r="CE46" s="36"/>
      <c r="CF46" s="36"/>
      <c r="CG46" s="37" t="str">
        <f t="shared" si="23"/>
        <v/>
      </c>
      <c r="CH46" s="42" t="str">
        <f t="shared" si="24"/>
        <v/>
      </c>
      <c r="CI46" s="43"/>
      <c r="CJ46" s="45"/>
      <c r="CK46" s="44" t="str">
        <f t="shared" si="25"/>
        <v/>
      </c>
    </row>
    <row r="47" spans="1:89" x14ac:dyDescent="0.25">
      <c r="A47" s="14"/>
      <c r="B47" s="14"/>
      <c r="C47" s="14"/>
      <c r="E47" s="31" t="str">
        <f t="shared" si="0"/>
        <v/>
      </c>
      <c r="F47" s="20"/>
      <c r="G47" s="31" t="str">
        <f t="shared" si="1"/>
        <v/>
      </c>
      <c r="H47" s="31" t="str">
        <f t="shared" si="2"/>
        <v/>
      </c>
      <c r="I47" s="31" t="str">
        <f t="shared" si="3"/>
        <v/>
      </c>
      <c r="J47" s="31" t="str">
        <f t="shared" si="4"/>
        <v/>
      </c>
      <c r="K47" s="20"/>
      <c r="L47" s="31" t="str">
        <f t="shared" si="5"/>
        <v/>
      </c>
      <c r="M47" s="31" t="str">
        <f t="shared" si="6"/>
        <v/>
      </c>
      <c r="N47" s="31" t="str">
        <f t="shared" si="7"/>
        <v/>
      </c>
      <c r="P47" s="36"/>
      <c r="Q47" s="36"/>
      <c r="R47" s="37" t="str">
        <f t="shared" si="8"/>
        <v/>
      </c>
      <c r="S47" s="36"/>
      <c r="T47" s="36"/>
      <c r="U47" s="37" t="str">
        <f t="shared" si="9"/>
        <v/>
      </c>
      <c r="V47" s="36"/>
      <c r="W47" s="36"/>
      <c r="X47" s="37" t="str">
        <f t="shared" si="10"/>
        <v/>
      </c>
      <c r="Y47" s="36"/>
      <c r="Z47" s="36"/>
      <c r="AA47" s="37" t="str">
        <f t="shared" si="11"/>
        <v/>
      </c>
      <c r="AB47" s="36"/>
      <c r="AC47" s="36"/>
      <c r="AD47" s="37" t="str">
        <f t="shared" si="12"/>
        <v/>
      </c>
      <c r="AE47" s="36"/>
      <c r="AF47" s="36"/>
      <c r="AG47" s="37" t="str">
        <f t="shared" si="13"/>
        <v/>
      </c>
      <c r="AH47" s="36"/>
      <c r="AI47" s="36"/>
      <c r="AJ47" s="37" t="str">
        <f t="shared" si="14"/>
        <v/>
      </c>
      <c r="AK47" s="36"/>
      <c r="AL47" s="36"/>
      <c r="AM47" s="37" t="str">
        <f t="shared" si="15"/>
        <v/>
      </c>
      <c r="AN47" s="36"/>
      <c r="AO47" s="36"/>
      <c r="AP47" s="37" t="str">
        <f t="shared" si="16"/>
        <v/>
      </c>
      <c r="AQ47" s="36"/>
      <c r="AR47" s="36"/>
      <c r="AS47" s="37" t="str">
        <f t="shared" si="17"/>
        <v/>
      </c>
      <c r="AT47" s="37" t="str">
        <f t="shared" si="18"/>
        <v/>
      </c>
      <c r="AU47" s="36"/>
      <c r="AV47" s="36"/>
      <c r="AW47" s="36"/>
      <c r="AX47" s="36"/>
      <c r="AY47" s="36"/>
      <c r="AZ47" s="36"/>
      <c r="BA47" s="36"/>
      <c r="BB47" s="36"/>
      <c r="BC47" s="36"/>
      <c r="BD47" s="36"/>
      <c r="BE47" s="37" t="str">
        <f t="shared" si="19"/>
        <v/>
      </c>
      <c r="BF47" s="36"/>
      <c r="BG47" s="36"/>
      <c r="BH47" s="38" t="str">
        <f t="shared" si="20"/>
        <v/>
      </c>
      <c r="BI47" s="39" t="str">
        <f t="shared" si="21"/>
        <v/>
      </c>
      <c r="BJ47" s="40"/>
      <c r="BK47" s="36"/>
      <c r="BL47" s="36"/>
      <c r="BM47" s="36"/>
      <c r="BN47" s="36"/>
      <c r="BO47" s="36"/>
      <c r="BP47" s="36"/>
      <c r="BQ47" s="36"/>
      <c r="BR47" s="36"/>
      <c r="BS47" s="36"/>
      <c r="BT47" s="36"/>
      <c r="BU47" s="41" t="str">
        <f t="shared" si="22"/>
        <v/>
      </c>
      <c r="BV47" s="40"/>
      <c r="BW47" s="36"/>
      <c r="BX47" s="36"/>
      <c r="BY47" s="36"/>
      <c r="BZ47" s="36"/>
      <c r="CA47" s="36"/>
      <c r="CB47" s="36"/>
      <c r="CC47" s="36"/>
      <c r="CD47" s="36"/>
      <c r="CE47" s="36"/>
      <c r="CF47" s="36"/>
      <c r="CG47" s="37" t="str">
        <f t="shared" si="23"/>
        <v/>
      </c>
      <c r="CH47" s="42" t="str">
        <f t="shared" si="24"/>
        <v/>
      </c>
      <c r="CI47" s="43"/>
      <c r="CJ47" s="45"/>
      <c r="CK47" s="44" t="str">
        <f t="shared" si="25"/>
        <v/>
      </c>
    </row>
    <row r="48" spans="1:89" x14ac:dyDescent="0.25">
      <c r="A48" s="14"/>
      <c r="B48" s="14"/>
      <c r="C48" s="14"/>
      <c r="E48" s="31" t="str">
        <f t="shared" si="0"/>
        <v/>
      </c>
      <c r="F48" s="20"/>
      <c r="G48" s="31" t="str">
        <f t="shared" si="1"/>
        <v/>
      </c>
      <c r="H48" s="31" t="str">
        <f t="shared" si="2"/>
        <v/>
      </c>
      <c r="I48" s="31" t="str">
        <f t="shared" si="3"/>
        <v/>
      </c>
      <c r="J48" s="31" t="str">
        <f t="shared" si="4"/>
        <v/>
      </c>
      <c r="K48" s="20"/>
      <c r="L48" s="31" t="str">
        <f t="shared" si="5"/>
        <v/>
      </c>
      <c r="M48" s="31" t="str">
        <f t="shared" si="6"/>
        <v/>
      </c>
      <c r="N48" s="31" t="str">
        <f t="shared" si="7"/>
        <v/>
      </c>
      <c r="P48" s="36"/>
      <c r="Q48" s="36"/>
      <c r="R48" s="37" t="str">
        <f t="shared" si="8"/>
        <v/>
      </c>
      <c r="S48" s="36"/>
      <c r="T48" s="36"/>
      <c r="U48" s="37" t="str">
        <f t="shared" si="9"/>
        <v/>
      </c>
      <c r="V48" s="36"/>
      <c r="W48" s="36"/>
      <c r="X48" s="37" t="str">
        <f t="shared" si="10"/>
        <v/>
      </c>
      <c r="Y48" s="36"/>
      <c r="Z48" s="36"/>
      <c r="AA48" s="37" t="str">
        <f t="shared" si="11"/>
        <v/>
      </c>
      <c r="AB48" s="36"/>
      <c r="AC48" s="36"/>
      <c r="AD48" s="37" t="str">
        <f t="shared" si="12"/>
        <v/>
      </c>
      <c r="AE48" s="36"/>
      <c r="AF48" s="36"/>
      <c r="AG48" s="37" t="str">
        <f t="shared" si="13"/>
        <v/>
      </c>
      <c r="AH48" s="36"/>
      <c r="AI48" s="36"/>
      <c r="AJ48" s="37" t="str">
        <f t="shared" si="14"/>
        <v/>
      </c>
      <c r="AK48" s="36"/>
      <c r="AL48" s="36"/>
      <c r="AM48" s="37" t="str">
        <f t="shared" si="15"/>
        <v/>
      </c>
      <c r="AN48" s="36"/>
      <c r="AO48" s="36"/>
      <c r="AP48" s="37" t="str">
        <f t="shared" si="16"/>
        <v/>
      </c>
      <c r="AQ48" s="36"/>
      <c r="AR48" s="36"/>
      <c r="AS48" s="37" t="str">
        <f t="shared" si="17"/>
        <v/>
      </c>
      <c r="AT48" s="37" t="str">
        <f t="shared" si="18"/>
        <v/>
      </c>
      <c r="AU48" s="36"/>
      <c r="AV48" s="36"/>
      <c r="AW48" s="36"/>
      <c r="AX48" s="36"/>
      <c r="AY48" s="36"/>
      <c r="AZ48" s="36"/>
      <c r="BA48" s="36"/>
      <c r="BB48" s="36"/>
      <c r="BC48" s="36"/>
      <c r="BD48" s="36"/>
      <c r="BE48" s="37" t="str">
        <f t="shared" si="19"/>
        <v/>
      </c>
      <c r="BF48" s="36"/>
      <c r="BG48" s="36"/>
      <c r="BH48" s="38" t="str">
        <f t="shared" si="20"/>
        <v/>
      </c>
      <c r="BI48" s="39" t="str">
        <f t="shared" si="21"/>
        <v/>
      </c>
      <c r="BJ48" s="40"/>
      <c r="BK48" s="36"/>
      <c r="BL48" s="36"/>
      <c r="BM48" s="36"/>
      <c r="BN48" s="36"/>
      <c r="BO48" s="36"/>
      <c r="BP48" s="36"/>
      <c r="BQ48" s="36"/>
      <c r="BR48" s="36"/>
      <c r="BS48" s="36"/>
      <c r="BT48" s="36"/>
      <c r="BU48" s="41" t="str">
        <f t="shared" si="22"/>
        <v/>
      </c>
      <c r="BV48" s="40"/>
      <c r="BW48" s="36"/>
      <c r="BX48" s="36"/>
      <c r="BY48" s="36"/>
      <c r="BZ48" s="36"/>
      <c r="CA48" s="36"/>
      <c r="CB48" s="36"/>
      <c r="CC48" s="36"/>
      <c r="CD48" s="36"/>
      <c r="CE48" s="36"/>
      <c r="CF48" s="36"/>
      <c r="CG48" s="37" t="str">
        <f t="shared" si="23"/>
        <v/>
      </c>
      <c r="CH48" s="42" t="str">
        <f t="shared" si="24"/>
        <v/>
      </c>
      <c r="CI48" s="43"/>
      <c r="CJ48" s="45"/>
      <c r="CK48" s="44" t="str">
        <f t="shared" si="25"/>
        <v/>
      </c>
    </row>
    <row r="49" spans="1:89" x14ac:dyDescent="0.25">
      <c r="A49" s="14"/>
      <c r="B49" s="14"/>
      <c r="C49" s="14"/>
      <c r="E49" s="31" t="str">
        <f t="shared" si="0"/>
        <v/>
      </c>
      <c r="F49" s="20"/>
      <c r="G49" s="31" t="str">
        <f t="shared" si="1"/>
        <v/>
      </c>
      <c r="H49" s="31" t="str">
        <f t="shared" si="2"/>
        <v/>
      </c>
      <c r="I49" s="31" t="str">
        <f t="shared" si="3"/>
        <v/>
      </c>
      <c r="J49" s="31" t="str">
        <f t="shared" si="4"/>
        <v/>
      </c>
      <c r="K49" s="20"/>
      <c r="L49" s="31" t="str">
        <f t="shared" si="5"/>
        <v/>
      </c>
      <c r="M49" s="31" t="str">
        <f t="shared" si="6"/>
        <v/>
      </c>
      <c r="N49" s="31" t="str">
        <f t="shared" si="7"/>
        <v/>
      </c>
      <c r="P49" s="36"/>
      <c r="Q49" s="36"/>
      <c r="R49" s="37" t="str">
        <f t="shared" si="8"/>
        <v/>
      </c>
      <c r="S49" s="36"/>
      <c r="T49" s="36"/>
      <c r="U49" s="37" t="str">
        <f t="shared" si="9"/>
        <v/>
      </c>
      <c r="V49" s="36"/>
      <c r="W49" s="36"/>
      <c r="X49" s="37" t="str">
        <f t="shared" si="10"/>
        <v/>
      </c>
      <c r="Y49" s="36"/>
      <c r="Z49" s="36"/>
      <c r="AA49" s="37" t="str">
        <f t="shared" si="11"/>
        <v/>
      </c>
      <c r="AB49" s="36"/>
      <c r="AC49" s="36"/>
      <c r="AD49" s="37" t="str">
        <f t="shared" si="12"/>
        <v/>
      </c>
      <c r="AE49" s="36"/>
      <c r="AF49" s="36"/>
      <c r="AG49" s="37" t="str">
        <f t="shared" si="13"/>
        <v/>
      </c>
      <c r="AH49" s="36"/>
      <c r="AI49" s="36"/>
      <c r="AJ49" s="37" t="str">
        <f t="shared" si="14"/>
        <v/>
      </c>
      <c r="AK49" s="36"/>
      <c r="AL49" s="36"/>
      <c r="AM49" s="37" t="str">
        <f t="shared" si="15"/>
        <v/>
      </c>
      <c r="AN49" s="36"/>
      <c r="AO49" s="36"/>
      <c r="AP49" s="37" t="str">
        <f t="shared" si="16"/>
        <v/>
      </c>
      <c r="AQ49" s="36"/>
      <c r="AR49" s="36"/>
      <c r="AS49" s="37" t="str">
        <f t="shared" si="17"/>
        <v/>
      </c>
      <c r="AT49" s="37" t="str">
        <f t="shared" si="18"/>
        <v/>
      </c>
      <c r="AU49" s="36"/>
      <c r="AV49" s="36"/>
      <c r="AW49" s="36"/>
      <c r="AX49" s="36"/>
      <c r="AY49" s="36"/>
      <c r="AZ49" s="36"/>
      <c r="BA49" s="36"/>
      <c r="BB49" s="36"/>
      <c r="BC49" s="36"/>
      <c r="BD49" s="36"/>
      <c r="BE49" s="37" t="str">
        <f t="shared" si="19"/>
        <v/>
      </c>
      <c r="BF49" s="36"/>
      <c r="BG49" s="36"/>
      <c r="BH49" s="38" t="str">
        <f t="shared" si="20"/>
        <v/>
      </c>
      <c r="BI49" s="39" t="str">
        <f t="shared" si="21"/>
        <v/>
      </c>
      <c r="BJ49" s="40"/>
      <c r="BK49" s="36"/>
      <c r="BL49" s="36"/>
      <c r="BM49" s="36"/>
      <c r="BN49" s="36"/>
      <c r="BO49" s="36"/>
      <c r="BP49" s="36"/>
      <c r="BQ49" s="36"/>
      <c r="BR49" s="36"/>
      <c r="BS49" s="36"/>
      <c r="BT49" s="36"/>
      <c r="BU49" s="41" t="str">
        <f t="shared" si="22"/>
        <v/>
      </c>
      <c r="BV49" s="40"/>
      <c r="BW49" s="36"/>
      <c r="BX49" s="36"/>
      <c r="BY49" s="36"/>
      <c r="BZ49" s="36"/>
      <c r="CA49" s="36"/>
      <c r="CB49" s="36"/>
      <c r="CC49" s="36"/>
      <c r="CD49" s="36"/>
      <c r="CE49" s="36"/>
      <c r="CF49" s="36"/>
      <c r="CG49" s="37" t="str">
        <f t="shared" si="23"/>
        <v/>
      </c>
      <c r="CH49" s="42" t="str">
        <f t="shared" si="24"/>
        <v/>
      </c>
      <c r="CI49" s="43"/>
      <c r="CJ49" s="45"/>
      <c r="CK49" s="44" t="str">
        <f t="shared" si="25"/>
        <v/>
      </c>
    </row>
    <row r="50" spans="1:89" x14ac:dyDescent="0.25">
      <c r="A50" s="14"/>
      <c r="B50" s="14"/>
      <c r="C50" s="14"/>
      <c r="E50" s="31" t="str">
        <f t="shared" si="0"/>
        <v/>
      </c>
      <c r="F50" s="20"/>
      <c r="G50" s="31" t="str">
        <f t="shared" si="1"/>
        <v/>
      </c>
      <c r="H50" s="31" t="str">
        <f t="shared" si="2"/>
        <v/>
      </c>
      <c r="I50" s="31" t="str">
        <f t="shared" si="3"/>
        <v/>
      </c>
      <c r="J50" s="31" t="str">
        <f t="shared" si="4"/>
        <v/>
      </c>
      <c r="K50" s="20"/>
      <c r="L50" s="31" t="str">
        <f t="shared" si="5"/>
        <v/>
      </c>
      <c r="M50" s="31" t="str">
        <f t="shared" si="6"/>
        <v/>
      </c>
      <c r="N50" s="31" t="str">
        <f t="shared" si="7"/>
        <v/>
      </c>
      <c r="P50" s="36"/>
      <c r="Q50" s="36"/>
      <c r="R50" s="37" t="str">
        <f t="shared" si="8"/>
        <v/>
      </c>
      <c r="S50" s="36"/>
      <c r="T50" s="36"/>
      <c r="U50" s="37" t="str">
        <f t="shared" si="9"/>
        <v/>
      </c>
      <c r="V50" s="36"/>
      <c r="W50" s="36"/>
      <c r="X50" s="37" t="str">
        <f t="shared" si="10"/>
        <v/>
      </c>
      <c r="Y50" s="36"/>
      <c r="Z50" s="36"/>
      <c r="AA50" s="37" t="str">
        <f t="shared" si="11"/>
        <v/>
      </c>
      <c r="AB50" s="36"/>
      <c r="AC50" s="36"/>
      <c r="AD50" s="37" t="str">
        <f t="shared" si="12"/>
        <v/>
      </c>
      <c r="AE50" s="36"/>
      <c r="AF50" s="36"/>
      <c r="AG50" s="37" t="str">
        <f t="shared" si="13"/>
        <v/>
      </c>
      <c r="AH50" s="36"/>
      <c r="AI50" s="36"/>
      <c r="AJ50" s="37" t="str">
        <f t="shared" si="14"/>
        <v/>
      </c>
      <c r="AK50" s="36"/>
      <c r="AL50" s="36"/>
      <c r="AM50" s="37" t="str">
        <f t="shared" si="15"/>
        <v/>
      </c>
      <c r="AN50" s="36"/>
      <c r="AO50" s="36"/>
      <c r="AP50" s="37" t="str">
        <f t="shared" si="16"/>
        <v/>
      </c>
      <c r="AQ50" s="36"/>
      <c r="AR50" s="36"/>
      <c r="AS50" s="37" t="str">
        <f t="shared" si="17"/>
        <v/>
      </c>
      <c r="AT50" s="37" t="str">
        <f t="shared" si="18"/>
        <v/>
      </c>
      <c r="AU50" s="36"/>
      <c r="AV50" s="36"/>
      <c r="AW50" s="36"/>
      <c r="AX50" s="36"/>
      <c r="AY50" s="36"/>
      <c r="AZ50" s="36"/>
      <c r="BA50" s="36"/>
      <c r="BB50" s="36"/>
      <c r="BC50" s="36"/>
      <c r="BD50" s="36"/>
      <c r="BE50" s="37" t="str">
        <f t="shared" si="19"/>
        <v/>
      </c>
      <c r="BF50" s="36"/>
      <c r="BG50" s="36"/>
      <c r="BH50" s="38" t="str">
        <f t="shared" si="20"/>
        <v/>
      </c>
      <c r="BI50" s="39" t="str">
        <f t="shared" si="21"/>
        <v/>
      </c>
      <c r="BJ50" s="40"/>
      <c r="BK50" s="36"/>
      <c r="BL50" s="36"/>
      <c r="BM50" s="36"/>
      <c r="BN50" s="36"/>
      <c r="BO50" s="36"/>
      <c r="BP50" s="36"/>
      <c r="BQ50" s="36"/>
      <c r="BR50" s="36"/>
      <c r="BS50" s="36"/>
      <c r="BT50" s="36"/>
      <c r="BU50" s="41" t="str">
        <f t="shared" si="22"/>
        <v/>
      </c>
      <c r="BV50" s="40"/>
      <c r="BW50" s="36"/>
      <c r="BX50" s="36"/>
      <c r="BY50" s="36"/>
      <c r="BZ50" s="36"/>
      <c r="CA50" s="36"/>
      <c r="CB50" s="36"/>
      <c r="CC50" s="36"/>
      <c r="CD50" s="36"/>
      <c r="CE50" s="36"/>
      <c r="CF50" s="36"/>
      <c r="CG50" s="37" t="str">
        <f t="shared" si="23"/>
        <v/>
      </c>
      <c r="CH50" s="42" t="str">
        <f t="shared" si="24"/>
        <v/>
      </c>
      <c r="CI50" s="43"/>
      <c r="CJ50" s="45"/>
      <c r="CK50" s="44" t="str">
        <f t="shared" si="25"/>
        <v/>
      </c>
    </row>
  </sheetData>
  <sheetProtection formatCells="0" formatColumns="0" formatRows="0" insertColumns="0" insertRows="0" insertHyperlinks="0" deleteColumns="0" deleteRows="0" sort="0" autoFilter="0" pivotTables="0"/>
  <mergeCells count="37">
    <mergeCell ref="A8:A10"/>
    <mergeCell ref="B8:B10"/>
    <mergeCell ref="C8:C10"/>
    <mergeCell ref="AT8:AT10"/>
    <mergeCell ref="C1:N1"/>
    <mergeCell ref="E8:E10"/>
    <mergeCell ref="G8:J8"/>
    <mergeCell ref="G9:G10"/>
    <mergeCell ref="H9:H10"/>
    <mergeCell ref="I9:I10"/>
    <mergeCell ref="J9:J10"/>
    <mergeCell ref="L9:L10"/>
    <mergeCell ref="M9:M10"/>
    <mergeCell ref="N9:N10"/>
    <mergeCell ref="L8:N8"/>
    <mergeCell ref="CH8:CH10"/>
    <mergeCell ref="AU8:BD9"/>
    <mergeCell ref="BE8:BE10"/>
    <mergeCell ref="BF8:BF10"/>
    <mergeCell ref="BG8:BG10"/>
    <mergeCell ref="BH8:BH10"/>
    <mergeCell ref="CJ8:CJ10"/>
    <mergeCell ref="CK8:CK10"/>
    <mergeCell ref="P9:R9"/>
    <mergeCell ref="S9:U9"/>
    <mergeCell ref="V9:X9"/>
    <mergeCell ref="Y9:AA9"/>
    <mergeCell ref="AB9:AD9"/>
    <mergeCell ref="AE9:AG9"/>
    <mergeCell ref="AH9:AJ9"/>
    <mergeCell ref="AK9:AM9"/>
    <mergeCell ref="AN9:AP9"/>
    <mergeCell ref="AQ9:AS9"/>
    <mergeCell ref="BI8:BI10"/>
    <mergeCell ref="BK8:BT9"/>
    <mergeCell ref="BU8:BU10"/>
    <mergeCell ref="BW8:CG9"/>
  </mergeCells>
  <conditionalFormatting sqref="P11">
    <cfRule type="cellIs" dxfId="2750" priority="1" operator="lessThan">
      <formula>$C$4</formula>
    </cfRule>
  </conditionalFormatting>
  <conditionalFormatting sqref="P12">
    <cfRule type="cellIs" dxfId="2749" priority="2" operator="lessThan">
      <formula>$C$4</formula>
    </cfRule>
  </conditionalFormatting>
  <conditionalFormatting sqref="P13">
    <cfRule type="cellIs" dxfId="2748" priority="3" operator="lessThan">
      <formula>$C$4</formula>
    </cfRule>
  </conditionalFormatting>
  <conditionalFormatting sqref="P14">
    <cfRule type="cellIs" dxfId="2747" priority="4" operator="lessThan">
      <formula>$C$4</formula>
    </cfRule>
  </conditionalFormatting>
  <conditionalFormatting sqref="P15:P39">
    <cfRule type="cellIs" dxfId="2746" priority="5" operator="lessThan">
      <formula>$C$4</formula>
    </cfRule>
  </conditionalFormatting>
  <conditionalFormatting sqref="P40">
    <cfRule type="cellIs" dxfId="2745" priority="30" operator="lessThan">
      <formula>$C$4</formula>
    </cfRule>
  </conditionalFormatting>
  <conditionalFormatting sqref="P41">
    <cfRule type="cellIs" dxfId="2744" priority="31" operator="lessThan">
      <formula>$C$4</formula>
    </cfRule>
  </conditionalFormatting>
  <conditionalFormatting sqref="P42">
    <cfRule type="cellIs" dxfId="2743" priority="32" operator="lessThan">
      <formula>$C$4</formula>
    </cfRule>
  </conditionalFormatting>
  <conditionalFormatting sqref="P43">
    <cfRule type="cellIs" dxfId="2742" priority="33" operator="lessThan">
      <formula>$C$4</formula>
    </cfRule>
  </conditionalFormatting>
  <conditionalFormatting sqref="P44">
    <cfRule type="cellIs" dxfId="2741" priority="34" operator="lessThan">
      <formula>$C$4</formula>
    </cfRule>
  </conditionalFormatting>
  <conditionalFormatting sqref="P45">
    <cfRule type="cellIs" dxfId="2740" priority="35" operator="lessThan">
      <formula>$C$4</formula>
    </cfRule>
  </conditionalFormatting>
  <conditionalFormatting sqref="P46">
    <cfRule type="cellIs" dxfId="2739" priority="36" operator="lessThan">
      <formula>$C$4</formula>
    </cfRule>
  </conditionalFormatting>
  <conditionalFormatting sqref="P47">
    <cfRule type="cellIs" dxfId="2738" priority="37" operator="lessThan">
      <formula>$C$4</formula>
    </cfRule>
  </conditionalFormatting>
  <conditionalFormatting sqref="P48">
    <cfRule type="cellIs" dxfId="2737" priority="38" operator="lessThan">
      <formula>$C$4</formula>
    </cfRule>
  </conditionalFormatting>
  <conditionalFormatting sqref="P49">
    <cfRule type="cellIs" dxfId="2736" priority="39" operator="lessThan">
      <formula>$C$4</formula>
    </cfRule>
  </conditionalFormatting>
  <conditionalFormatting sqref="P50">
    <cfRule type="cellIs" dxfId="2735" priority="40" operator="lessThan">
      <formula>$C$4</formula>
    </cfRule>
  </conditionalFormatting>
  <conditionalFormatting sqref="Q11">
    <cfRule type="cellIs" dxfId="2734" priority="41" operator="lessThan">
      <formula>$C$4</formula>
    </cfRule>
  </conditionalFormatting>
  <conditionalFormatting sqref="Q12">
    <cfRule type="cellIs" dxfId="2733" priority="42" operator="lessThan">
      <formula>$C$4</formula>
    </cfRule>
  </conditionalFormatting>
  <conditionalFormatting sqref="Q13">
    <cfRule type="cellIs" dxfId="2732" priority="43" operator="lessThan">
      <formula>$C$4</formula>
    </cfRule>
  </conditionalFormatting>
  <conditionalFormatting sqref="Q14">
    <cfRule type="cellIs" dxfId="2731" priority="44" operator="lessThan">
      <formula>$C$4</formula>
    </cfRule>
  </conditionalFormatting>
  <conditionalFormatting sqref="Q15">
    <cfRule type="cellIs" dxfId="2730" priority="45" operator="lessThan">
      <formula>$C$4</formula>
    </cfRule>
  </conditionalFormatting>
  <conditionalFormatting sqref="Q16">
    <cfRule type="cellIs" dxfId="2729" priority="46" operator="lessThan">
      <formula>$C$4</formula>
    </cfRule>
  </conditionalFormatting>
  <conditionalFormatting sqref="Q17">
    <cfRule type="cellIs" dxfId="2728" priority="47" operator="lessThan">
      <formula>$C$4</formula>
    </cfRule>
  </conditionalFormatting>
  <conditionalFormatting sqref="Q18">
    <cfRule type="cellIs" dxfId="2727" priority="48" operator="lessThan">
      <formula>$C$4</formula>
    </cfRule>
  </conditionalFormatting>
  <conditionalFormatting sqref="Q19">
    <cfRule type="cellIs" dxfId="2726" priority="49" operator="lessThan">
      <formula>$C$4</formula>
    </cfRule>
  </conditionalFormatting>
  <conditionalFormatting sqref="Q20">
    <cfRule type="cellIs" dxfId="2725" priority="50" operator="lessThan">
      <formula>$C$4</formula>
    </cfRule>
  </conditionalFormatting>
  <conditionalFormatting sqref="Q21">
    <cfRule type="cellIs" dxfId="2724" priority="51" operator="lessThan">
      <formula>$C$4</formula>
    </cfRule>
  </conditionalFormatting>
  <conditionalFormatting sqref="Q22">
    <cfRule type="cellIs" dxfId="2723" priority="52" operator="lessThan">
      <formula>$C$4</formula>
    </cfRule>
  </conditionalFormatting>
  <conditionalFormatting sqref="Q23">
    <cfRule type="cellIs" dxfId="2722" priority="53" operator="lessThan">
      <formula>$C$4</formula>
    </cfRule>
  </conditionalFormatting>
  <conditionalFormatting sqref="Q24">
    <cfRule type="cellIs" dxfId="2721" priority="54" operator="lessThan">
      <formula>$C$4</formula>
    </cfRule>
  </conditionalFormatting>
  <conditionalFormatting sqref="Q25">
    <cfRule type="cellIs" dxfId="2720" priority="55" operator="lessThan">
      <formula>$C$4</formula>
    </cfRule>
  </conditionalFormatting>
  <conditionalFormatting sqref="Q26">
    <cfRule type="cellIs" dxfId="2719" priority="56" operator="lessThan">
      <formula>$C$4</formula>
    </cfRule>
  </conditionalFormatting>
  <conditionalFormatting sqref="Q27">
    <cfRule type="cellIs" dxfId="2718" priority="57" operator="lessThan">
      <formula>$C$4</formula>
    </cfRule>
  </conditionalFormatting>
  <conditionalFormatting sqref="Q28">
    <cfRule type="cellIs" dxfId="2717" priority="58" operator="lessThan">
      <formula>$C$4</formula>
    </cfRule>
  </conditionalFormatting>
  <conditionalFormatting sqref="Q29">
    <cfRule type="cellIs" dxfId="2716" priority="59" operator="lessThan">
      <formula>$C$4</formula>
    </cfRule>
  </conditionalFormatting>
  <conditionalFormatting sqref="Q30">
    <cfRule type="cellIs" dxfId="2715" priority="60" operator="lessThan">
      <formula>$C$4</formula>
    </cfRule>
  </conditionalFormatting>
  <conditionalFormatting sqref="Q31">
    <cfRule type="cellIs" dxfId="2714" priority="61" operator="lessThan">
      <formula>$C$4</formula>
    </cfRule>
  </conditionalFormatting>
  <conditionalFormatting sqref="Q32">
    <cfRule type="cellIs" dxfId="2713" priority="62" operator="lessThan">
      <formula>$C$4</formula>
    </cfRule>
  </conditionalFormatting>
  <conditionalFormatting sqref="Q33">
    <cfRule type="cellIs" dxfId="2712" priority="63" operator="lessThan">
      <formula>$C$4</formula>
    </cfRule>
  </conditionalFormatting>
  <conditionalFormatting sqref="Q34">
    <cfRule type="cellIs" dxfId="2711" priority="64" operator="lessThan">
      <formula>$C$4</formula>
    </cfRule>
  </conditionalFormatting>
  <conditionalFormatting sqref="Q35">
    <cfRule type="cellIs" dxfId="2710" priority="65" operator="lessThan">
      <formula>$C$4</formula>
    </cfRule>
  </conditionalFormatting>
  <conditionalFormatting sqref="Q36">
    <cfRule type="cellIs" dxfId="2709" priority="66" operator="lessThan">
      <formula>$C$4</formula>
    </cfRule>
  </conditionalFormatting>
  <conditionalFormatting sqref="Q37">
    <cfRule type="cellIs" dxfId="2708" priority="67" operator="lessThan">
      <formula>$C$4</formula>
    </cfRule>
  </conditionalFormatting>
  <conditionalFormatting sqref="Q38">
    <cfRule type="cellIs" dxfId="2707" priority="68" operator="lessThan">
      <formula>$C$4</formula>
    </cfRule>
  </conditionalFormatting>
  <conditionalFormatting sqref="Q39">
    <cfRule type="cellIs" dxfId="2706" priority="69" operator="lessThan">
      <formula>$C$4</formula>
    </cfRule>
  </conditionalFormatting>
  <conditionalFormatting sqref="Q40">
    <cfRule type="cellIs" dxfId="2705" priority="70" operator="lessThan">
      <formula>$C$4</formula>
    </cfRule>
  </conditionalFormatting>
  <conditionalFormatting sqref="Q41">
    <cfRule type="cellIs" dxfId="2704" priority="71" operator="lessThan">
      <formula>$C$4</formula>
    </cfRule>
  </conditionalFormatting>
  <conditionalFormatting sqref="Q42">
    <cfRule type="cellIs" dxfId="2703" priority="72" operator="lessThan">
      <formula>$C$4</formula>
    </cfRule>
  </conditionalFormatting>
  <conditionalFormatting sqref="Q43">
    <cfRule type="cellIs" dxfId="2702" priority="73" operator="lessThan">
      <formula>$C$4</formula>
    </cfRule>
  </conditionalFormatting>
  <conditionalFormatting sqref="Q44">
    <cfRule type="cellIs" dxfId="2701" priority="74" operator="lessThan">
      <formula>$C$4</formula>
    </cfRule>
  </conditionalFormatting>
  <conditionalFormatting sqref="Q45">
    <cfRule type="cellIs" dxfId="2700" priority="75" operator="lessThan">
      <formula>$C$4</formula>
    </cfRule>
  </conditionalFormatting>
  <conditionalFormatting sqref="Q46">
    <cfRule type="cellIs" dxfId="2699" priority="76" operator="lessThan">
      <formula>$C$4</formula>
    </cfRule>
  </conditionalFormatting>
  <conditionalFormatting sqref="Q47">
    <cfRule type="cellIs" dxfId="2698" priority="77" operator="lessThan">
      <formula>$C$4</formula>
    </cfRule>
  </conditionalFormatting>
  <conditionalFormatting sqref="Q48">
    <cfRule type="cellIs" dxfId="2697" priority="78" operator="lessThan">
      <formula>$C$4</formula>
    </cfRule>
  </conditionalFormatting>
  <conditionalFormatting sqref="Q49">
    <cfRule type="cellIs" dxfId="2696" priority="79" operator="lessThan">
      <formula>$C$4</formula>
    </cfRule>
  </conditionalFormatting>
  <conditionalFormatting sqref="Q50">
    <cfRule type="cellIs" dxfId="2695" priority="80" operator="lessThan">
      <formula>$C$4</formula>
    </cfRule>
  </conditionalFormatting>
  <conditionalFormatting sqref="R11">
    <cfRule type="cellIs" dxfId="2694" priority="81" operator="lessThan">
      <formula>$C$4</formula>
    </cfRule>
  </conditionalFormatting>
  <conditionalFormatting sqref="R12">
    <cfRule type="cellIs" dxfId="2693" priority="82" operator="lessThan">
      <formula>$C$4</formula>
    </cfRule>
  </conditionalFormatting>
  <conditionalFormatting sqref="R13">
    <cfRule type="cellIs" dxfId="2692" priority="83" operator="lessThan">
      <formula>$C$4</formula>
    </cfRule>
  </conditionalFormatting>
  <conditionalFormatting sqref="R14">
    <cfRule type="cellIs" dxfId="2691" priority="84" operator="lessThan">
      <formula>$C$4</formula>
    </cfRule>
  </conditionalFormatting>
  <conditionalFormatting sqref="R15">
    <cfRule type="cellIs" dxfId="2690" priority="85" operator="lessThan">
      <formula>$C$4</formula>
    </cfRule>
  </conditionalFormatting>
  <conditionalFormatting sqref="R16">
    <cfRule type="cellIs" dxfId="2689" priority="86" operator="lessThan">
      <formula>$C$4</formula>
    </cfRule>
  </conditionalFormatting>
  <conditionalFormatting sqref="R17">
    <cfRule type="cellIs" dxfId="2688" priority="87" operator="lessThan">
      <formula>$C$4</formula>
    </cfRule>
  </conditionalFormatting>
  <conditionalFormatting sqref="R18">
    <cfRule type="cellIs" dxfId="2687" priority="88" operator="lessThan">
      <formula>$C$4</formula>
    </cfRule>
  </conditionalFormatting>
  <conditionalFormatting sqref="R19">
    <cfRule type="cellIs" dxfId="2686" priority="89" operator="lessThan">
      <formula>$C$4</formula>
    </cfRule>
  </conditionalFormatting>
  <conditionalFormatting sqref="R20">
    <cfRule type="cellIs" dxfId="2685" priority="90" operator="lessThan">
      <formula>$C$4</formula>
    </cfRule>
  </conditionalFormatting>
  <conditionalFormatting sqref="R21">
    <cfRule type="cellIs" dxfId="2684" priority="91" operator="lessThan">
      <formula>$C$4</formula>
    </cfRule>
  </conditionalFormatting>
  <conditionalFormatting sqref="R22">
    <cfRule type="cellIs" dxfId="2683" priority="92" operator="lessThan">
      <formula>$C$4</formula>
    </cfRule>
  </conditionalFormatting>
  <conditionalFormatting sqref="R23">
    <cfRule type="cellIs" dxfId="2682" priority="93" operator="lessThan">
      <formula>$C$4</formula>
    </cfRule>
  </conditionalFormatting>
  <conditionalFormatting sqref="R24">
    <cfRule type="cellIs" dxfId="2681" priority="94" operator="lessThan">
      <formula>$C$4</formula>
    </cfRule>
  </conditionalFormatting>
  <conditionalFormatting sqref="R25">
    <cfRule type="cellIs" dxfId="2680" priority="95" operator="lessThan">
      <formula>$C$4</formula>
    </cfRule>
  </conditionalFormatting>
  <conditionalFormatting sqref="R26">
    <cfRule type="cellIs" dxfId="2679" priority="96" operator="lessThan">
      <formula>$C$4</formula>
    </cfRule>
  </conditionalFormatting>
  <conditionalFormatting sqref="R27">
    <cfRule type="cellIs" dxfId="2678" priority="97" operator="lessThan">
      <formula>$C$4</formula>
    </cfRule>
  </conditionalFormatting>
  <conditionalFormatting sqref="R28">
    <cfRule type="cellIs" dxfId="2677" priority="98" operator="lessThan">
      <formula>$C$4</formula>
    </cfRule>
  </conditionalFormatting>
  <conditionalFormatting sqref="R29">
    <cfRule type="cellIs" dxfId="2676" priority="99" operator="lessThan">
      <formula>$C$4</formula>
    </cfRule>
  </conditionalFormatting>
  <conditionalFormatting sqref="R30">
    <cfRule type="cellIs" dxfId="2675" priority="100" operator="lessThan">
      <formula>$C$4</formula>
    </cfRule>
  </conditionalFormatting>
  <conditionalFormatting sqref="R31">
    <cfRule type="cellIs" dxfId="2674" priority="101" operator="lessThan">
      <formula>$C$4</formula>
    </cfRule>
  </conditionalFormatting>
  <conditionalFormatting sqref="R32">
    <cfRule type="cellIs" dxfId="2673" priority="102" operator="lessThan">
      <formula>$C$4</formula>
    </cfRule>
  </conditionalFormatting>
  <conditionalFormatting sqref="R33">
    <cfRule type="cellIs" dxfId="2672" priority="103" operator="lessThan">
      <formula>$C$4</formula>
    </cfRule>
  </conditionalFormatting>
  <conditionalFormatting sqref="R34">
    <cfRule type="cellIs" dxfId="2671" priority="104" operator="lessThan">
      <formula>$C$4</formula>
    </cfRule>
  </conditionalFormatting>
  <conditionalFormatting sqref="R35">
    <cfRule type="cellIs" dxfId="2670" priority="105" operator="lessThan">
      <formula>$C$4</formula>
    </cfRule>
  </conditionalFormatting>
  <conditionalFormatting sqref="R36">
    <cfRule type="cellIs" dxfId="2669" priority="106" operator="lessThan">
      <formula>$C$4</formula>
    </cfRule>
  </conditionalFormatting>
  <conditionalFormatting sqref="R37">
    <cfRule type="cellIs" dxfId="2668" priority="107" operator="lessThan">
      <formula>$C$4</formula>
    </cfRule>
  </conditionalFormatting>
  <conditionalFormatting sqref="R38">
    <cfRule type="cellIs" dxfId="2667" priority="108" operator="lessThan">
      <formula>$C$4</formula>
    </cfRule>
  </conditionalFormatting>
  <conditionalFormatting sqref="R39">
    <cfRule type="cellIs" dxfId="2666" priority="109" operator="lessThan">
      <formula>$C$4</formula>
    </cfRule>
  </conditionalFormatting>
  <conditionalFormatting sqref="R40">
    <cfRule type="cellIs" dxfId="2665" priority="110" operator="lessThan">
      <formula>$C$4</formula>
    </cfRule>
  </conditionalFormatting>
  <conditionalFormatting sqref="R41">
    <cfRule type="cellIs" dxfId="2664" priority="111" operator="lessThan">
      <formula>$C$4</formula>
    </cfRule>
  </conditionalFormatting>
  <conditionalFormatting sqref="R42">
    <cfRule type="cellIs" dxfId="2663" priority="112" operator="lessThan">
      <formula>$C$4</formula>
    </cfRule>
  </conditionalFormatting>
  <conditionalFormatting sqref="R43">
    <cfRule type="cellIs" dxfId="2662" priority="113" operator="lessThan">
      <formula>$C$4</formula>
    </cfRule>
  </conditionalFormatting>
  <conditionalFormatting sqref="R44">
    <cfRule type="cellIs" dxfId="2661" priority="114" operator="lessThan">
      <formula>$C$4</formula>
    </cfRule>
  </conditionalFormatting>
  <conditionalFormatting sqref="R45">
    <cfRule type="cellIs" dxfId="2660" priority="115" operator="lessThan">
      <formula>$C$4</formula>
    </cfRule>
  </conditionalFormatting>
  <conditionalFormatting sqref="R46">
    <cfRule type="cellIs" dxfId="2659" priority="116" operator="lessThan">
      <formula>$C$4</formula>
    </cfRule>
  </conditionalFormatting>
  <conditionalFormatting sqref="R47">
    <cfRule type="cellIs" dxfId="2658" priority="117" operator="lessThan">
      <formula>$C$4</formula>
    </cfRule>
  </conditionalFormatting>
  <conditionalFormatting sqref="R48">
    <cfRule type="cellIs" dxfId="2657" priority="118" operator="lessThan">
      <formula>$C$4</formula>
    </cfRule>
  </conditionalFormatting>
  <conditionalFormatting sqref="R49">
    <cfRule type="cellIs" dxfId="2656" priority="119" operator="lessThan">
      <formula>$C$4</formula>
    </cfRule>
  </conditionalFormatting>
  <conditionalFormatting sqref="R50">
    <cfRule type="cellIs" dxfId="2655" priority="120" operator="lessThan">
      <formula>$C$4</formula>
    </cfRule>
  </conditionalFormatting>
  <conditionalFormatting sqref="U11">
    <cfRule type="cellIs" dxfId="2654" priority="121" operator="lessThan">
      <formula>$C$4</formula>
    </cfRule>
  </conditionalFormatting>
  <conditionalFormatting sqref="U12">
    <cfRule type="cellIs" dxfId="2653" priority="122" operator="lessThan">
      <formula>$C$4</formula>
    </cfRule>
  </conditionalFormatting>
  <conditionalFormatting sqref="U13">
    <cfRule type="cellIs" dxfId="2652" priority="123" operator="lessThan">
      <formula>$C$4</formula>
    </cfRule>
  </conditionalFormatting>
  <conditionalFormatting sqref="U14">
    <cfRule type="cellIs" dxfId="2651" priority="124" operator="lessThan">
      <formula>$C$4</formula>
    </cfRule>
  </conditionalFormatting>
  <conditionalFormatting sqref="U15">
    <cfRule type="cellIs" dxfId="2650" priority="125" operator="lessThan">
      <formula>$C$4</formula>
    </cfRule>
  </conditionalFormatting>
  <conditionalFormatting sqref="U16">
    <cfRule type="cellIs" dxfId="2649" priority="126" operator="lessThan">
      <formula>$C$4</formula>
    </cfRule>
  </conditionalFormatting>
  <conditionalFormatting sqref="U17">
    <cfRule type="cellIs" dxfId="2648" priority="127" operator="lessThan">
      <formula>$C$4</formula>
    </cfRule>
  </conditionalFormatting>
  <conditionalFormatting sqref="U18">
    <cfRule type="cellIs" dxfId="2647" priority="128" operator="lessThan">
      <formula>$C$4</formula>
    </cfRule>
  </conditionalFormatting>
  <conditionalFormatting sqref="U19">
    <cfRule type="cellIs" dxfId="2646" priority="129" operator="lessThan">
      <formula>$C$4</formula>
    </cfRule>
  </conditionalFormatting>
  <conditionalFormatting sqref="U20">
    <cfRule type="cellIs" dxfId="2645" priority="130" operator="lessThan">
      <formula>$C$4</formula>
    </cfRule>
  </conditionalFormatting>
  <conditionalFormatting sqref="U21">
    <cfRule type="cellIs" dxfId="2644" priority="131" operator="lessThan">
      <formula>$C$4</formula>
    </cfRule>
  </conditionalFormatting>
  <conditionalFormatting sqref="U22">
    <cfRule type="cellIs" dxfId="2643" priority="132" operator="lessThan">
      <formula>$C$4</formula>
    </cfRule>
  </conditionalFormatting>
  <conditionalFormatting sqref="U23">
    <cfRule type="cellIs" dxfId="2642" priority="133" operator="lessThan">
      <formula>$C$4</formula>
    </cfRule>
  </conditionalFormatting>
  <conditionalFormatting sqref="U24">
    <cfRule type="cellIs" dxfId="2641" priority="134" operator="lessThan">
      <formula>$C$4</formula>
    </cfRule>
  </conditionalFormatting>
  <conditionalFormatting sqref="U25">
    <cfRule type="cellIs" dxfId="2640" priority="135" operator="lessThan">
      <formula>$C$4</formula>
    </cfRule>
  </conditionalFormatting>
  <conditionalFormatting sqref="U26">
    <cfRule type="cellIs" dxfId="2639" priority="136" operator="lessThan">
      <formula>$C$4</formula>
    </cfRule>
  </conditionalFormatting>
  <conditionalFormatting sqref="U27">
    <cfRule type="cellIs" dxfId="2638" priority="137" operator="lessThan">
      <formula>$C$4</formula>
    </cfRule>
  </conditionalFormatting>
  <conditionalFormatting sqref="U28">
    <cfRule type="cellIs" dxfId="2637" priority="138" operator="lessThan">
      <formula>$C$4</formula>
    </cfRule>
  </conditionalFormatting>
  <conditionalFormatting sqref="U29">
    <cfRule type="cellIs" dxfId="2636" priority="139" operator="lessThan">
      <formula>$C$4</formula>
    </cfRule>
  </conditionalFormatting>
  <conditionalFormatting sqref="U30">
    <cfRule type="cellIs" dxfId="2635" priority="140" operator="lessThan">
      <formula>$C$4</formula>
    </cfRule>
  </conditionalFormatting>
  <conditionalFormatting sqref="U31">
    <cfRule type="cellIs" dxfId="2634" priority="141" operator="lessThan">
      <formula>$C$4</formula>
    </cfRule>
  </conditionalFormatting>
  <conditionalFormatting sqref="U32">
    <cfRule type="cellIs" dxfId="2633" priority="142" operator="lessThan">
      <formula>$C$4</formula>
    </cfRule>
  </conditionalFormatting>
  <conditionalFormatting sqref="U33">
    <cfRule type="cellIs" dxfId="2632" priority="143" operator="lessThan">
      <formula>$C$4</formula>
    </cfRule>
  </conditionalFormatting>
  <conditionalFormatting sqref="U34">
    <cfRule type="cellIs" dxfId="2631" priority="144" operator="lessThan">
      <formula>$C$4</formula>
    </cfRule>
  </conditionalFormatting>
  <conditionalFormatting sqref="U35">
    <cfRule type="cellIs" dxfId="2630" priority="145" operator="lessThan">
      <formula>$C$4</formula>
    </cfRule>
  </conditionalFormatting>
  <conditionalFormatting sqref="U36">
    <cfRule type="cellIs" dxfId="2629" priority="146" operator="lessThan">
      <formula>$C$4</formula>
    </cfRule>
  </conditionalFormatting>
  <conditionalFormatting sqref="U37">
    <cfRule type="cellIs" dxfId="2628" priority="147" operator="lessThan">
      <formula>$C$4</formula>
    </cfRule>
  </conditionalFormatting>
  <conditionalFormatting sqref="U38">
    <cfRule type="cellIs" dxfId="2627" priority="148" operator="lessThan">
      <formula>$C$4</formula>
    </cfRule>
  </conditionalFormatting>
  <conditionalFormatting sqref="U39">
    <cfRule type="cellIs" dxfId="2626" priority="149" operator="lessThan">
      <formula>$C$4</formula>
    </cfRule>
  </conditionalFormatting>
  <conditionalFormatting sqref="U40">
    <cfRule type="cellIs" dxfId="2625" priority="150" operator="lessThan">
      <formula>$C$4</formula>
    </cfRule>
  </conditionalFormatting>
  <conditionalFormatting sqref="U41">
    <cfRule type="cellIs" dxfId="2624" priority="151" operator="lessThan">
      <formula>$C$4</formula>
    </cfRule>
  </conditionalFormatting>
  <conditionalFormatting sqref="U42">
    <cfRule type="cellIs" dxfId="2623" priority="152" operator="lessThan">
      <formula>$C$4</formula>
    </cfRule>
  </conditionalFormatting>
  <conditionalFormatting sqref="U43">
    <cfRule type="cellIs" dxfId="2622" priority="153" operator="lessThan">
      <formula>$C$4</formula>
    </cfRule>
  </conditionalFormatting>
  <conditionalFormatting sqref="U44">
    <cfRule type="cellIs" dxfId="2621" priority="154" operator="lessThan">
      <formula>$C$4</formula>
    </cfRule>
  </conditionalFormatting>
  <conditionalFormatting sqref="U45">
    <cfRule type="cellIs" dxfId="2620" priority="155" operator="lessThan">
      <formula>$C$4</formula>
    </cfRule>
  </conditionalFormatting>
  <conditionalFormatting sqref="U46">
    <cfRule type="cellIs" dxfId="2619" priority="156" operator="lessThan">
      <formula>$C$4</formula>
    </cfRule>
  </conditionalFormatting>
  <conditionalFormatting sqref="U47">
    <cfRule type="cellIs" dxfId="2618" priority="157" operator="lessThan">
      <formula>$C$4</formula>
    </cfRule>
  </conditionalFormatting>
  <conditionalFormatting sqref="U48">
    <cfRule type="cellIs" dxfId="2617" priority="158" operator="lessThan">
      <formula>$C$4</formula>
    </cfRule>
  </conditionalFormatting>
  <conditionalFormatting sqref="U49">
    <cfRule type="cellIs" dxfId="2616" priority="159" operator="lessThan">
      <formula>$C$4</formula>
    </cfRule>
  </conditionalFormatting>
  <conditionalFormatting sqref="U50">
    <cfRule type="cellIs" dxfId="2615" priority="160" operator="lessThan">
      <formula>$C$4</formula>
    </cfRule>
  </conditionalFormatting>
  <conditionalFormatting sqref="X11">
    <cfRule type="cellIs" dxfId="2614" priority="161" operator="lessThan">
      <formula>$C$4</formula>
    </cfRule>
  </conditionalFormatting>
  <conditionalFormatting sqref="X12">
    <cfRule type="cellIs" dxfId="2613" priority="162" operator="lessThan">
      <formula>$C$4</formula>
    </cfRule>
  </conditionalFormatting>
  <conditionalFormatting sqref="X13">
    <cfRule type="cellIs" dxfId="2612" priority="163" operator="lessThan">
      <formula>$C$4</formula>
    </cfRule>
  </conditionalFormatting>
  <conditionalFormatting sqref="X14">
    <cfRule type="cellIs" dxfId="2611" priority="164" operator="lessThan">
      <formula>$C$4</formula>
    </cfRule>
  </conditionalFormatting>
  <conditionalFormatting sqref="X15">
    <cfRule type="cellIs" dxfId="2610" priority="165" operator="lessThan">
      <formula>$C$4</formula>
    </cfRule>
  </conditionalFormatting>
  <conditionalFormatting sqref="X16">
    <cfRule type="cellIs" dxfId="2609" priority="166" operator="lessThan">
      <formula>$C$4</formula>
    </cfRule>
  </conditionalFormatting>
  <conditionalFormatting sqref="X17">
    <cfRule type="cellIs" dxfId="2608" priority="167" operator="lessThan">
      <formula>$C$4</formula>
    </cfRule>
  </conditionalFormatting>
  <conditionalFormatting sqref="X18">
    <cfRule type="cellIs" dxfId="2607" priority="168" operator="lessThan">
      <formula>$C$4</formula>
    </cfRule>
  </conditionalFormatting>
  <conditionalFormatting sqref="X19">
    <cfRule type="cellIs" dxfId="2606" priority="169" operator="lessThan">
      <formula>$C$4</formula>
    </cfRule>
  </conditionalFormatting>
  <conditionalFormatting sqref="X20">
    <cfRule type="cellIs" dxfId="2605" priority="170" operator="lessThan">
      <formula>$C$4</formula>
    </cfRule>
  </conditionalFormatting>
  <conditionalFormatting sqref="X21">
    <cfRule type="cellIs" dxfId="2604" priority="171" operator="lessThan">
      <formula>$C$4</formula>
    </cfRule>
  </conditionalFormatting>
  <conditionalFormatting sqref="X22">
    <cfRule type="cellIs" dxfId="2603" priority="172" operator="lessThan">
      <formula>$C$4</formula>
    </cfRule>
  </conditionalFormatting>
  <conditionalFormatting sqref="X23">
    <cfRule type="cellIs" dxfId="2602" priority="173" operator="lessThan">
      <formula>$C$4</formula>
    </cfRule>
  </conditionalFormatting>
  <conditionalFormatting sqref="X24">
    <cfRule type="cellIs" dxfId="2601" priority="174" operator="lessThan">
      <formula>$C$4</formula>
    </cfRule>
  </conditionalFormatting>
  <conditionalFormatting sqref="X25">
    <cfRule type="cellIs" dxfId="2600" priority="175" operator="lessThan">
      <formula>$C$4</formula>
    </cfRule>
  </conditionalFormatting>
  <conditionalFormatting sqref="X26">
    <cfRule type="cellIs" dxfId="2599" priority="176" operator="lessThan">
      <formula>$C$4</formula>
    </cfRule>
  </conditionalFormatting>
  <conditionalFormatting sqref="X27">
    <cfRule type="cellIs" dxfId="2598" priority="177" operator="lessThan">
      <formula>$C$4</formula>
    </cfRule>
  </conditionalFormatting>
  <conditionalFormatting sqref="X28">
    <cfRule type="cellIs" dxfId="2597" priority="178" operator="lessThan">
      <formula>$C$4</formula>
    </cfRule>
  </conditionalFormatting>
  <conditionalFormatting sqref="X29">
    <cfRule type="cellIs" dxfId="2596" priority="179" operator="lessThan">
      <formula>$C$4</formula>
    </cfRule>
  </conditionalFormatting>
  <conditionalFormatting sqref="X30">
    <cfRule type="cellIs" dxfId="2595" priority="180" operator="lessThan">
      <formula>$C$4</formula>
    </cfRule>
  </conditionalFormatting>
  <conditionalFormatting sqref="X31">
    <cfRule type="cellIs" dxfId="2594" priority="181" operator="lessThan">
      <formula>$C$4</formula>
    </cfRule>
  </conditionalFormatting>
  <conditionalFormatting sqref="X32">
    <cfRule type="cellIs" dxfId="2593" priority="182" operator="lessThan">
      <formula>$C$4</formula>
    </cfRule>
  </conditionalFormatting>
  <conditionalFormatting sqref="X33">
    <cfRule type="cellIs" dxfId="2592" priority="183" operator="lessThan">
      <formula>$C$4</formula>
    </cfRule>
  </conditionalFormatting>
  <conditionalFormatting sqref="X34">
    <cfRule type="cellIs" dxfId="2591" priority="184" operator="lessThan">
      <formula>$C$4</formula>
    </cfRule>
  </conditionalFormatting>
  <conditionalFormatting sqref="X35">
    <cfRule type="cellIs" dxfId="2590" priority="185" operator="lessThan">
      <formula>$C$4</formula>
    </cfRule>
  </conditionalFormatting>
  <conditionalFormatting sqref="X36">
    <cfRule type="cellIs" dxfId="2589" priority="186" operator="lessThan">
      <formula>$C$4</formula>
    </cfRule>
  </conditionalFormatting>
  <conditionalFormatting sqref="X37">
    <cfRule type="cellIs" dxfId="2588" priority="187" operator="lessThan">
      <formula>$C$4</formula>
    </cfRule>
  </conditionalFormatting>
  <conditionalFormatting sqref="X38">
    <cfRule type="cellIs" dxfId="2587" priority="188" operator="lessThan">
      <formula>$C$4</formula>
    </cfRule>
  </conditionalFormatting>
  <conditionalFormatting sqref="X39">
    <cfRule type="cellIs" dxfId="2586" priority="189" operator="lessThan">
      <formula>$C$4</formula>
    </cfRule>
  </conditionalFormatting>
  <conditionalFormatting sqref="X40">
    <cfRule type="cellIs" dxfId="2585" priority="190" operator="lessThan">
      <formula>$C$4</formula>
    </cfRule>
  </conditionalFormatting>
  <conditionalFormatting sqref="X41">
    <cfRule type="cellIs" dxfId="2584" priority="191" operator="lessThan">
      <formula>$C$4</formula>
    </cfRule>
  </conditionalFormatting>
  <conditionalFormatting sqref="X42">
    <cfRule type="cellIs" dxfId="2583" priority="192" operator="lessThan">
      <formula>$C$4</formula>
    </cfRule>
  </conditionalFormatting>
  <conditionalFormatting sqref="X43">
    <cfRule type="cellIs" dxfId="2582" priority="193" operator="lessThan">
      <formula>$C$4</formula>
    </cfRule>
  </conditionalFormatting>
  <conditionalFormatting sqref="X44">
    <cfRule type="cellIs" dxfId="2581" priority="194" operator="lessThan">
      <formula>$C$4</formula>
    </cfRule>
  </conditionalFormatting>
  <conditionalFormatting sqref="X45">
    <cfRule type="cellIs" dxfId="2580" priority="195" operator="lessThan">
      <formula>$C$4</formula>
    </cfRule>
  </conditionalFormatting>
  <conditionalFormatting sqref="X46">
    <cfRule type="cellIs" dxfId="2579" priority="196" operator="lessThan">
      <formula>$C$4</formula>
    </cfRule>
  </conditionalFormatting>
  <conditionalFormatting sqref="X47">
    <cfRule type="cellIs" dxfId="2578" priority="197" operator="lessThan">
      <formula>$C$4</formula>
    </cfRule>
  </conditionalFormatting>
  <conditionalFormatting sqref="X48">
    <cfRule type="cellIs" dxfId="2577" priority="198" operator="lessThan">
      <formula>$C$4</formula>
    </cfRule>
  </conditionalFormatting>
  <conditionalFormatting sqref="X49">
    <cfRule type="cellIs" dxfId="2576" priority="199" operator="lessThan">
      <formula>$C$4</formula>
    </cfRule>
  </conditionalFormatting>
  <conditionalFormatting sqref="X50">
    <cfRule type="cellIs" dxfId="2575" priority="200" operator="lessThan">
      <formula>$C$4</formula>
    </cfRule>
  </conditionalFormatting>
  <conditionalFormatting sqref="Y11">
    <cfRule type="cellIs" dxfId="2574" priority="201" operator="lessThan">
      <formula>$C$4</formula>
    </cfRule>
  </conditionalFormatting>
  <conditionalFormatting sqref="Y12">
    <cfRule type="cellIs" dxfId="2573" priority="202" operator="lessThan">
      <formula>$C$4</formula>
    </cfRule>
  </conditionalFormatting>
  <conditionalFormatting sqref="Y13">
    <cfRule type="cellIs" dxfId="2572" priority="203" operator="lessThan">
      <formula>$C$4</formula>
    </cfRule>
  </conditionalFormatting>
  <conditionalFormatting sqref="Y14">
    <cfRule type="cellIs" dxfId="2571" priority="204" operator="lessThan">
      <formula>$C$4</formula>
    </cfRule>
  </conditionalFormatting>
  <conditionalFormatting sqref="Y15">
    <cfRule type="cellIs" dxfId="2570" priority="205" operator="lessThan">
      <formula>$C$4</formula>
    </cfRule>
  </conditionalFormatting>
  <conditionalFormatting sqref="Y16">
    <cfRule type="cellIs" dxfId="2569" priority="206" operator="lessThan">
      <formula>$C$4</formula>
    </cfRule>
  </conditionalFormatting>
  <conditionalFormatting sqref="Y17">
    <cfRule type="cellIs" dxfId="2568" priority="207" operator="lessThan">
      <formula>$C$4</formula>
    </cfRule>
  </conditionalFormatting>
  <conditionalFormatting sqref="Y18">
    <cfRule type="cellIs" dxfId="2567" priority="208" operator="lessThan">
      <formula>$C$4</formula>
    </cfRule>
  </conditionalFormatting>
  <conditionalFormatting sqref="Y19">
    <cfRule type="cellIs" dxfId="2566" priority="209" operator="lessThan">
      <formula>$C$4</formula>
    </cfRule>
  </conditionalFormatting>
  <conditionalFormatting sqref="Y20">
    <cfRule type="cellIs" dxfId="2565" priority="210" operator="lessThan">
      <formula>$C$4</formula>
    </cfRule>
  </conditionalFormatting>
  <conditionalFormatting sqref="Y21">
    <cfRule type="cellIs" dxfId="2564" priority="211" operator="lessThan">
      <formula>$C$4</formula>
    </cfRule>
  </conditionalFormatting>
  <conditionalFormatting sqref="Y22">
    <cfRule type="cellIs" dxfId="2563" priority="212" operator="lessThan">
      <formula>$C$4</formula>
    </cfRule>
  </conditionalFormatting>
  <conditionalFormatting sqref="Y23">
    <cfRule type="cellIs" dxfId="2562" priority="213" operator="lessThan">
      <formula>$C$4</formula>
    </cfRule>
  </conditionalFormatting>
  <conditionalFormatting sqref="Y24">
    <cfRule type="cellIs" dxfId="2561" priority="214" operator="lessThan">
      <formula>$C$4</formula>
    </cfRule>
  </conditionalFormatting>
  <conditionalFormatting sqref="Y25">
    <cfRule type="cellIs" dxfId="2560" priority="215" operator="lessThan">
      <formula>$C$4</formula>
    </cfRule>
  </conditionalFormatting>
  <conditionalFormatting sqref="Y26">
    <cfRule type="cellIs" dxfId="2559" priority="216" operator="lessThan">
      <formula>$C$4</formula>
    </cfRule>
  </conditionalFormatting>
  <conditionalFormatting sqref="Y27">
    <cfRule type="cellIs" dxfId="2558" priority="217" operator="lessThan">
      <formula>$C$4</formula>
    </cfRule>
  </conditionalFormatting>
  <conditionalFormatting sqref="Y28">
    <cfRule type="cellIs" dxfId="2557" priority="218" operator="lessThan">
      <formula>$C$4</formula>
    </cfRule>
  </conditionalFormatting>
  <conditionalFormatting sqref="Y29">
    <cfRule type="cellIs" dxfId="2556" priority="219" operator="lessThan">
      <formula>$C$4</formula>
    </cfRule>
  </conditionalFormatting>
  <conditionalFormatting sqref="Y30">
    <cfRule type="cellIs" dxfId="2555" priority="220" operator="lessThan">
      <formula>$C$4</formula>
    </cfRule>
  </conditionalFormatting>
  <conditionalFormatting sqref="Y31">
    <cfRule type="cellIs" dxfId="2554" priority="221" operator="lessThan">
      <formula>$C$4</formula>
    </cfRule>
  </conditionalFormatting>
  <conditionalFormatting sqref="Y32">
    <cfRule type="cellIs" dxfId="2553" priority="222" operator="lessThan">
      <formula>$C$4</formula>
    </cfRule>
  </conditionalFormatting>
  <conditionalFormatting sqref="Y33">
    <cfRule type="cellIs" dxfId="2552" priority="223" operator="lessThan">
      <formula>$C$4</formula>
    </cfRule>
  </conditionalFormatting>
  <conditionalFormatting sqref="Y34">
    <cfRule type="cellIs" dxfId="2551" priority="224" operator="lessThan">
      <formula>$C$4</formula>
    </cfRule>
  </conditionalFormatting>
  <conditionalFormatting sqref="Y35">
    <cfRule type="cellIs" dxfId="2550" priority="225" operator="lessThan">
      <formula>$C$4</formula>
    </cfRule>
  </conditionalFormatting>
  <conditionalFormatting sqref="Y36">
    <cfRule type="cellIs" dxfId="2549" priority="226" operator="lessThan">
      <formula>$C$4</formula>
    </cfRule>
  </conditionalFormatting>
  <conditionalFormatting sqref="Y37">
    <cfRule type="cellIs" dxfId="2548" priority="227" operator="lessThan">
      <formula>$C$4</formula>
    </cfRule>
  </conditionalFormatting>
  <conditionalFormatting sqref="Y38">
    <cfRule type="cellIs" dxfId="2547" priority="228" operator="lessThan">
      <formula>$C$4</formula>
    </cfRule>
  </conditionalFormatting>
  <conditionalFormatting sqref="Y39">
    <cfRule type="cellIs" dxfId="2546" priority="229" operator="lessThan">
      <formula>$C$4</formula>
    </cfRule>
  </conditionalFormatting>
  <conditionalFormatting sqref="Y40">
    <cfRule type="cellIs" dxfId="2545" priority="230" operator="lessThan">
      <formula>$C$4</formula>
    </cfRule>
  </conditionalFormatting>
  <conditionalFormatting sqref="Y41">
    <cfRule type="cellIs" dxfId="2544" priority="231" operator="lessThan">
      <formula>$C$4</formula>
    </cfRule>
  </conditionalFormatting>
  <conditionalFormatting sqref="Y42">
    <cfRule type="cellIs" dxfId="2543" priority="232" operator="lessThan">
      <formula>$C$4</formula>
    </cfRule>
  </conditionalFormatting>
  <conditionalFormatting sqref="Y43">
    <cfRule type="cellIs" dxfId="2542" priority="233" operator="lessThan">
      <formula>$C$4</formula>
    </cfRule>
  </conditionalFormatting>
  <conditionalFormatting sqref="Y44">
    <cfRule type="cellIs" dxfId="2541" priority="234" operator="lessThan">
      <formula>$C$4</formula>
    </cfRule>
  </conditionalFormatting>
  <conditionalFormatting sqref="Y45">
    <cfRule type="cellIs" dxfId="2540" priority="235" operator="lessThan">
      <formula>$C$4</formula>
    </cfRule>
  </conditionalFormatting>
  <conditionalFormatting sqref="Y46">
    <cfRule type="cellIs" dxfId="2539" priority="236" operator="lessThan">
      <formula>$C$4</formula>
    </cfRule>
  </conditionalFormatting>
  <conditionalFormatting sqref="Y47">
    <cfRule type="cellIs" dxfId="2538" priority="237" operator="lessThan">
      <formula>$C$4</formula>
    </cfRule>
  </conditionalFormatting>
  <conditionalFormatting sqref="Y48">
    <cfRule type="cellIs" dxfId="2537" priority="238" operator="lessThan">
      <formula>$C$4</formula>
    </cfRule>
  </conditionalFormatting>
  <conditionalFormatting sqref="Y49">
    <cfRule type="cellIs" dxfId="2536" priority="239" operator="lessThan">
      <formula>$C$4</formula>
    </cfRule>
  </conditionalFormatting>
  <conditionalFormatting sqref="Y50">
    <cfRule type="cellIs" dxfId="2535" priority="240" operator="lessThan">
      <formula>$C$4</formula>
    </cfRule>
  </conditionalFormatting>
  <conditionalFormatting sqref="Z11">
    <cfRule type="cellIs" dxfId="2534" priority="241" operator="lessThan">
      <formula>$C$4</formula>
    </cfRule>
  </conditionalFormatting>
  <conditionalFormatting sqref="Z12">
    <cfRule type="cellIs" dxfId="2533" priority="242" operator="lessThan">
      <formula>$C$4</formula>
    </cfRule>
  </conditionalFormatting>
  <conditionalFormatting sqref="Z13">
    <cfRule type="cellIs" dxfId="2532" priority="243" operator="lessThan">
      <formula>$C$4</formula>
    </cfRule>
  </conditionalFormatting>
  <conditionalFormatting sqref="Z14">
    <cfRule type="cellIs" dxfId="2531" priority="244" operator="lessThan">
      <formula>$C$4</formula>
    </cfRule>
  </conditionalFormatting>
  <conditionalFormatting sqref="Z15">
    <cfRule type="cellIs" dxfId="2530" priority="245" operator="lessThan">
      <formula>$C$4</formula>
    </cfRule>
  </conditionalFormatting>
  <conditionalFormatting sqref="Z16">
    <cfRule type="cellIs" dxfId="2529" priority="246" operator="lessThan">
      <formula>$C$4</formula>
    </cfRule>
  </conditionalFormatting>
  <conditionalFormatting sqref="Z17">
    <cfRule type="cellIs" dxfId="2528" priority="247" operator="lessThan">
      <formula>$C$4</formula>
    </cfRule>
  </conditionalFormatting>
  <conditionalFormatting sqref="Z18">
    <cfRule type="cellIs" dxfId="2527" priority="248" operator="lessThan">
      <formula>$C$4</formula>
    </cfRule>
  </conditionalFormatting>
  <conditionalFormatting sqref="Z19">
    <cfRule type="cellIs" dxfId="2526" priority="249" operator="lessThan">
      <formula>$C$4</formula>
    </cfRule>
  </conditionalFormatting>
  <conditionalFormatting sqref="Z20">
    <cfRule type="cellIs" dxfId="2525" priority="250" operator="lessThan">
      <formula>$C$4</formula>
    </cfRule>
  </conditionalFormatting>
  <conditionalFormatting sqref="Z21">
    <cfRule type="cellIs" dxfId="2524" priority="251" operator="lessThan">
      <formula>$C$4</formula>
    </cfRule>
  </conditionalFormatting>
  <conditionalFormatting sqref="Z22">
    <cfRule type="cellIs" dxfId="2523" priority="252" operator="lessThan">
      <formula>$C$4</formula>
    </cfRule>
  </conditionalFormatting>
  <conditionalFormatting sqref="Z23">
    <cfRule type="cellIs" dxfId="2522" priority="253" operator="lessThan">
      <formula>$C$4</formula>
    </cfRule>
  </conditionalFormatting>
  <conditionalFormatting sqref="Z24">
    <cfRule type="cellIs" dxfId="2521" priority="254" operator="lessThan">
      <formula>$C$4</formula>
    </cfRule>
  </conditionalFormatting>
  <conditionalFormatting sqref="Z25">
    <cfRule type="cellIs" dxfId="2520" priority="255" operator="lessThan">
      <formula>$C$4</formula>
    </cfRule>
  </conditionalFormatting>
  <conditionalFormatting sqref="Z26">
    <cfRule type="cellIs" dxfId="2519" priority="256" operator="lessThan">
      <formula>$C$4</formula>
    </cfRule>
  </conditionalFormatting>
  <conditionalFormatting sqref="Z27">
    <cfRule type="cellIs" dxfId="2518" priority="257" operator="lessThan">
      <formula>$C$4</formula>
    </cfRule>
  </conditionalFormatting>
  <conditionalFormatting sqref="Z28">
    <cfRule type="cellIs" dxfId="2517" priority="258" operator="lessThan">
      <formula>$C$4</formula>
    </cfRule>
  </conditionalFormatting>
  <conditionalFormatting sqref="Z29">
    <cfRule type="cellIs" dxfId="2516" priority="259" operator="lessThan">
      <formula>$C$4</formula>
    </cfRule>
  </conditionalFormatting>
  <conditionalFormatting sqref="Z30">
    <cfRule type="cellIs" dxfId="2515" priority="260" operator="lessThan">
      <formula>$C$4</formula>
    </cfRule>
  </conditionalFormatting>
  <conditionalFormatting sqref="Z31">
    <cfRule type="cellIs" dxfId="2514" priority="261" operator="lessThan">
      <formula>$C$4</formula>
    </cfRule>
  </conditionalFormatting>
  <conditionalFormatting sqref="Z32">
    <cfRule type="cellIs" dxfId="2513" priority="262" operator="lessThan">
      <formula>$C$4</formula>
    </cfRule>
  </conditionalFormatting>
  <conditionalFormatting sqref="Z33">
    <cfRule type="cellIs" dxfId="2512" priority="263" operator="lessThan">
      <formula>$C$4</formula>
    </cfRule>
  </conditionalFormatting>
  <conditionalFormatting sqref="Z34">
    <cfRule type="cellIs" dxfId="2511" priority="264" operator="lessThan">
      <formula>$C$4</formula>
    </cfRule>
  </conditionalFormatting>
  <conditionalFormatting sqref="Z35">
    <cfRule type="cellIs" dxfId="2510" priority="265" operator="lessThan">
      <formula>$C$4</formula>
    </cfRule>
  </conditionalFormatting>
  <conditionalFormatting sqref="Z36">
    <cfRule type="cellIs" dxfId="2509" priority="266" operator="lessThan">
      <formula>$C$4</formula>
    </cfRule>
  </conditionalFormatting>
  <conditionalFormatting sqref="Z37">
    <cfRule type="cellIs" dxfId="2508" priority="267" operator="lessThan">
      <formula>$C$4</formula>
    </cfRule>
  </conditionalFormatting>
  <conditionalFormatting sqref="Z38">
    <cfRule type="cellIs" dxfId="2507" priority="268" operator="lessThan">
      <formula>$C$4</formula>
    </cfRule>
  </conditionalFormatting>
  <conditionalFormatting sqref="Z39">
    <cfRule type="cellIs" dxfId="2506" priority="269" operator="lessThan">
      <formula>$C$4</formula>
    </cfRule>
  </conditionalFormatting>
  <conditionalFormatting sqref="Z40">
    <cfRule type="cellIs" dxfId="2505" priority="270" operator="lessThan">
      <formula>$C$4</formula>
    </cfRule>
  </conditionalFormatting>
  <conditionalFormatting sqref="Z41">
    <cfRule type="cellIs" dxfId="2504" priority="271" operator="lessThan">
      <formula>$C$4</formula>
    </cfRule>
  </conditionalFormatting>
  <conditionalFormatting sqref="Z42">
    <cfRule type="cellIs" dxfId="2503" priority="272" operator="lessThan">
      <formula>$C$4</formula>
    </cfRule>
  </conditionalFormatting>
  <conditionalFormatting sqref="Z43">
    <cfRule type="cellIs" dxfId="2502" priority="273" operator="lessThan">
      <formula>$C$4</formula>
    </cfRule>
  </conditionalFormatting>
  <conditionalFormatting sqref="Z44">
    <cfRule type="cellIs" dxfId="2501" priority="274" operator="lessThan">
      <formula>$C$4</formula>
    </cfRule>
  </conditionalFormatting>
  <conditionalFormatting sqref="Z45">
    <cfRule type="cellIs" dxfId="2500" priority="275" operator="lessThan">
      <formula>$C$4</formula>
    </cfRule>
  </conditionalFormatting>
  <conditionalFormatting sqref="Z46">
    <cfRule type="cellIs" dxfId="2499" priority="276" operator="lessThan">
      <formula>$C$4</formula>
    </cfRule>
  </conditionalFormatting>
  <conditionalFormatting sqref="Z47">
    <cfRule type="cellIs" dxfId="2498" priority="277" operator="lessThan">
      <formula>$C$4</formula>
    </cfRule>
  </conditionalFormatting>
  <conditionalFormatting sqref="Z48">
    <cfRule type="cellIs" dxfId="2497" priority="278" operator="lessThan">
      <formula>$C$4</formula>
    </cfRule>
  </conditionalFormatting>
  <conditionalFormatting sqref="Z49">
    <cfRule type="cellIs" dxfId="2496" priority="279" operator="lessThan">
      <formula>$C$4</formula>
    </cfRule>
  </conditionalFormatting>
  <conditionalFormatting sqref="Z50">
    <cfRule type="cellIs" dxfId="2495" priority="280" operator="lessThan">
      <formula>$C$4</formula>
    </cfRule>
  </conditionalFormatting>
  <conditionalFormatting sqref="AA11">
    <cfRule type="cellIs" dxfId="2494" priority="281" operator="lessThan">
      <formula>$C$4</formula>
    </cfRule>
  </conditionalFormatting>
  <conditionalFormatting sqref="AA12">
    <cfRule type="cellIs" dxfId="2493" priority="282" operator="lessThan">
      <formula>$C$4</formula>
    </cfRule>
  </conditionalFormatting>
  <conditionalFormatting sqref="AA13">
    <cfRule type="cellIs" dxfId="2492" priority="283" operator="lessThan">
      <formula>$C$4</formula>
    </cfRule>
  </conditionalFormatting>
  <conditionalFormatting sqref="AA14">
    <cfRule type="cellIs" dxfId="2491" priority="284" operator="lessThan">
      <formula>$C$4</formula>
    </cfRule>
  </conditionalFormatting>
  <conditionalFormatting sqref="AA15">
    <cfRule type="cellIs" dxfId="2490" priority="285" operator="lessThan">
      <formula>$C$4</formula>
    </cfRule>
  </conditionalFormatting>
  <conditionalFormatting sqref="AA16">
    <cfRule type="cellIs" dxfId="2489" priority="286" operator="lessThan">
      <formula>$C$4</formula>
    </cfRule>
  </conditionalFormatting>
  <conditionalFormatting sqref="AA17">
    <cfRule type="cellIs" dxfId="2488" priority="287" operator="lessThan">
      <formula>$C$4</formula>
    </cfRule>
  </conditionalFormatting>
  <conditionalFormatting sqref="AA18">
    <cfRule type="cellIs" dxfId="2487" priority="288" operator="lessThan">
      <formula>$C$4</formula>
    </cfRule>
  </conditionalFormatting>
  <conditionalFormatting sqref="AA19">
    <cfRule type="cellIs" dxfId="2486" priority="289" operator="lessThan">
      <formula>$C$4</formula>
    </cfRule>
  </conditionalFormatting>
  <conditionalFormatting sqref="AA20">
    <cfRule type="cellIs" dxfId="2485" priority="290" operator="lessThan">
      <formula>$C$4</formula>
    </cfRule>
  </conditionalFormatting>
  <conditionalFormatting sqref="AA21">
    <cfRule type="cellIs" dxfId="2484" priority="291" operator="lessThan">
      <formula>$C$4</formula>
    </cfRule>
  </conditionalFormatting>
  <conditionalFormatting sqref="AA22">
    <cfRule type="cellIs" dxfId="2483" priority="292" operator="lessThan">
      <formula>$C$4</formula>
    </cfRule>
  </conditionalFormatting>
  <conditionalFormatting sqref="AA23">
    <cfRule type="cellIs" dxfId="2482" priority="293" operator="lessThan">
      <formula>$C$4</formula>
    </cfRule>
  </conditionalFormatting>
  <conditionalFormatting sqref="AA24">
    <cfRule type="cellIs" dxfId="2481" priority="294" operator="lessThan">
      <formula>$C$4</formula>
    </cfRule>
  </conditionalFormatting>
  <conditionalFormatting sqref="AA25">
    <cfRule type="cellIs" dxfId="2480" priority="295" operator="lessThan">
      <formula>$C$4</formula>
    </cfRule>
  </conditionalFormatting>
  <conditionalFormatting sqref="AA26">
    <cfRule type="cellIs" dxfId="2479" priority="296" operator="lessThan">
      <formula>$C$4</formula>
    </cfRule>
  </conditionalFormatting>
  <conditionalFormatting sqref="AA27">
    <cfRule type="cellIs" dxfId="2478" priority="297" operator="lessThan">
      <formula>$C$4</formula>
    </cfRule>
  </conditionalFormatting>
  <conditionalFormatting sqref="AA28">
    <cfRule type="cellIs" dxfId="2477" priority="298" operator="lessThan">
      <formula>$C$4</formula>
    </cfRule>
  </conditionalFormatting>
  <conditionalFormatting sqref="AA29">
    <cfRule type="cellIs" dxfId="2476" priority="299" operator="lessThan">
      <formula>$C$4</formula>
    </cfRule>
  </conditionalFormatting>
  <conditionalFormatting sqref="AA30">
    <cfRule type="cellIs" dxfId="2475" priority="300" operator="lessThan">
      <formula>$C$4</formula>
    </cfRule>
  </conditionalFormatting>
  <conditionalFormatting sqref="AA31">
    <cfRule type="cellIs" dxfId="2474" priority="301" operator="lessThan">
      <formula>$C$4</formula>
    </cfRule>
  </conditionalFormatting>
  <conditionalFormatting sqref="AA32">
    <cfRule type="cellIs" dxfId="2473" priority="302" operator="lessThan">
      <formula>$C$4</formula>
    </cfRule>
  </conditionalFormatting>
  <conditionalFormatting sqref="AA33">
    <cfRule type="cellIs" dxfId="2472" priority="303" operator="lessThan">
      <formula>$C$4</formula>
    </cfRule>
  </conditionalFormatting>
  <conditionalFormatting sqref="AA34">
    <cfRule type="cellIs" dxfId="2471" priority="304" operator="lessThan">
      <formula>$C$4</formula>
    </cfRule>
  </conditionalFormatting>
  <conditionalFormatting sqref="AA35">
    <cfRule type="cellIs" dxfId="2470" priority="305" operator="lessThan">
      <formula>$C$4</formula>
    </cfRule>
  </conditionalFormatting>
  <conditionalFormatting sqref="AA36">
    <cfRule type="cellIs" dxfId="2469" priority="306" operator="lessThan">
      <formula>$C$4</formula>
    </cfRule>
  </conditionalFormatting>
  <conditionalFormatting sqref="AA37">
    <cfRule type="cellIs" dxfId="2468" priority="307" operator="lessThan">
      <formula>$C$4</formula>
    </cfRule>
  </conditionalFormatting>
  <conditionalFormatting sqref="AA38">
    <cfRule type="cellIs" dxfId="2467" priority="308" operator="lessThan">
      <formula>$C$4</formula>
    </cfRule>
  </conditionalFormatting>
  <conditionalFormatting sqref="AA39">
    <cfRule type="cellIs" dxfId="2466" priority="309" operator="lessThan">
      <formula>$C$4</formula>
    </cfRule>
  </conditionalFormatting>
  <conditionalFormatting sqref="AA40">
    <cfRule type="cellIs" dxfId="2465" priority="310" operator="lessThan">
      <formula>$C$4</formula>
    </cfRule>
  </conditionalFormatting>
  <conditionalFormatting sqref="AA41">
    <cfRule type="cellIs" dxfId="2464" priority="311" operator="lessThan">
      <formula>$C$4</formula>
    </cfRule>
  </conditionalFormatting>
  <conditionalFormatting sqref="AA42">
    <cfRule type="cellIs" dxfId="2463" priority="312" operator="lessThan">
      <formula>$C$4</formula>
    </cfRule>
  </conditionalFormatting>
  <conditionalFormatting sqref="AA43">
    <cfRule type="cellIs" dxfId="2462" priority="313" operator="lessThan">
      <formula>$C$4</formula>
    </cfRule>
  </conditionalFormatting>
  <conditionalFormatting sqref="AA44">
    <cfRule type="cellIs" dxfId="2461" priority="314" operator="lessThan">
      <formula>$C$4</formula>
    </cfRule>
  </conditionalFormatting>
  <conditionalFormatting sqref="AA45">
    <cfRule type="cellIs" dxfId="2460" priority="315" operator="lessThan">
      <formula>$C$4</formula>
    </cfRule>
  </conditionalFormatting>
  <conditionalFormatting sqref="AA46">
    <cfRule type="cellIs" dxfId="2459" priority="316" operator="lessThan">
      <formula>$C$4</formula>
    </cfRule>
  </conditionalFormatting>
  <conditionalFormatting sqref="AA47">
    <cfRule type="cellIs" dxfId="2458" priority="317" operator="lessThan">
      <formula>$C$4</formula>
    </cfRule>
  </conditionalFormatting>
  <conditionalFormatting sqref="AA48">
    <cfRule type="cellIs" dxfId="2457" priority="318" operator="lessThan">
      <formula>$C$4</formula>
    </cfRule>
  </conditionalFormatting>
  <conditionalFormatting sqref="AA49">
    <cfRule type="cellIs" dxfId="2456" priority="319" operator="lessThan">
      <formula>$C$4</formula>
    </cfRule>
  </conditionalFormatting>
  <conditionalFormatting sqref="AA50">
    <cfRule type="cellIs" dxfId="2455" priority="320" operator="lessThan">
      <formula>$C$4</formula>
    </cfRule>
  </conditionalFormatting>
  <conditionalFormatting sqref="AB11">
    <cfRule type="cellIs" dxfId="2454" priority="321" operator="lessThan">
      <formula>$C$4</formula>
    </cfRule>
  </conditionalFormatting>
  <conditionalFormatting sqref="AB12">
    <cfRule type="cellIs" dxfId="2453" priority="322" operator="lessThan">
      <formula>$C$4</formula>
    </cfRule>
  </conditionalFormatting>
  <conditionalFormatting sqref="AB13">
    <cfRule type="cellIs" dxfId="2452" priority="323" operator="lessThan">
      <formula>$C$4</formula>
    </cfRule>
  </conditionalFormatting>
  <conditionalFormatting sqref="AB14">
    <cfRule type="cellIs" dxfId="2451" priority="324" operator="lessThan">
      <formula>$C$4</formula>
    </cfRule>
  </conditionalFormatting>
  <conditionalFormatting sqref="AB15">
    <cfRule type="cellIs" dxfId="2450" priority="325" operator="lessThan">
      <formula>$C$4</formula>
    </cfRule>
  </conditionalFormatting>
  <conditionalFormatting sqref="AB16">
    <cfRule type="cellIs" dxfId="2449" priority="326" operator="lessThan">
      <formula>$C$4</formula>
    </cfRule>
  </conditionalFormatting>
  <conditionalFormatting sqref="AB17">
    <cfRule type="cellIs" dxfId="2448" priority="327" operator="lessThan">
      <formula>$C$4</formula>
    </cfRule>
  </conditionalFormatting>
  <conditionalFormatting sqref="AB18">
    <cfRule type="cellIs" dxfId="2447" priority="328" operator="lessThan">
      <formula>$C$4</formula>
    </cfRule>
  </conditionalFormatting>
  <conditionalFormatting sqref="AB19">
    <cfRule type="cellIs" dxfId="2446" priority="329" operator="lessThan">
      <formula>$C$4</formula>
    </cfRule>
  </conditionalFormatting>
  <conditionalFormatting sqref="AB20">
    <cfRule type="cellIs" dxfId="2445" priority="330" operator="lessThan">
      <formula>$C$4</formula>
    </cfRule>
  </conditionalFormatting>
  <conditionalFormatting sqref="AB21">
    <cfRule type="cellIs" dxfId="2444" priority="331" operator="lessThan">
      <formula>$C$4</formula>
    </cfRule>
  </conditionalFormatting>
  <conditionalFormatting sqref="AB22">
    <cfRule type="cellIs" dxfId="2443" priority="332" operator="lessThan">
      <formula>$C$4</formula>
    </cfRule>
  </conditionalFormatting>
  <conditionalFormatting sqref="AB23">
    <cfRule type="cellIs" dxfId="2442" priority="333" operator="lessThan">
      <formula>$C$4</formula>
    </cfRule>
  </conditionalFormatting>
  <conditionalFormatting sqref="AB24">
    <cfRule type="cellIs" dxfId="2441" priority="334" operator="lessThan">
      <formula>$C$4</formula>
    </cfRule>
  </conditionalFormatting>
  <conditionalFormatting sqref="AB25">
    <cfRule type="cellIs" dxfId="2440" priority="335" operator="lessThan">
      <formula>$C$4</formula>
    </cfRule>
  </conditionalFormatting>
  <conditionalFormatting sqref="AB26">
    <cfRule type="cellIs" dxfId="2439" priority="336" operator="lessThan">
      <formula>$C$4</formula>
    </cfRule>
  </conditionalFormatting>
  <conditionalFormatting sqref="AB27">
    <cfRule type="cellIs" dxfId="2438" priority="337" operator="lessThan">
      <formula>$C$4</formula>
    </cfRule>
  </conditionalFormatting>
  <conditionalFormatting sqref="AB28">
    <cfRule type="cellIs" dxfId="2437" priority="338" operator="lessThan">
      <formula>$C$4</formula>
    </cfRule>
  </conditionalFormatting>
  <conditionalFormatting sqref="AB29">
    <cfRule type="cellIs" dxfId="2436" priority="339" operator="lessThan">
      <formula>$C$4</formula>
    </cfRule>
  </conditionalFormatting>
  <conditionalFormatting sqref="AB30">
    <cfRule type="cellIs" dxfId="2435" priority="340" operator="lessThan">
      <formula>$C$4</formula>
    </cfRule>
  </conditionalFormatting>
  <conditionalFormatting sqref="AB31">
    <cfRule type="cellIs" dxfId="2434" priority="341" operator="lessThan">
      <formula>$C$4</formula>
    </cfRule>
  </conditionalFormatting>
  <conditionalFormatting sqref="AB32">
    <cfRule type="cellIs" dxfId="2433" priority="342" operator="lessThan">
      <formula>$C$4</formula>
    </cfRule>
  </conditionalFormatting>
  <conditionalFormatting sqref="AB33">
    <cfRule type="cellIs" dxfId="2432" priority="343" operator="lessThan">
      <formula>$C$4</formula>
    </cfRule>
  </conditionalFormatting>
  <conditionalFormatting sqref="AB34">
    <cfRule type="cellIs" dxfId="2431" priority="344" operator="lessThan">
      <formula>$C$4</formula>
    </cfRule>
  </conditionalFormatting>
  <conditionalFormatting sqref="AB35">
    <cfRule type="cellIs" dxfId="2430" priority="345" operator="lessThan">
      <formula>$C$4</formula>
    </cfRule>
  </conditionalFormatting>
  <conditionalFormatting sqref="AB36">
    <cfRule type="cellIs" dxfId="2429" priority="346" operator="lessThan">
      <formula>$C$4</formula>
    </cfRule>
  </conditionalFormatting>
  <conditionalFormatting sqref="AB37">
    <cfRule type="cellIs" dxfId="2428" priority="347" operator="lessThan">
      <formula>$C$4</formula>
    </cfRule>
  </conditionalFormatting>
  <conditionalFormatting sqref="AB38">
    <cfRule type="cellIs" dxfId="2427" priority="348" operator="lessThan">
      <formula>$C$4</formula>
    </cfRule>
  </conditionalFormatting>
  <conditionalFormatting sqref="AB39">
    <cfRule type="cellIs" dxfId="2426" priority="349" operator="lessThan">
      <formula>$C$4</formula>
    </cfRule>
  </conditionalFormatting>
  <conditionalFormatting sqref="AB40">
    <cfRule type="cellIs" dxfId="2425" priority="350" operator="lessThan">
      <formula>$C$4</formula>
    </cfRule>
  </conditionalFormatting>
  <conditionalFormatting sqref="AB41">
    <cfRule type="cellIs" dxfId="2424" priority="351" operator="lessThan">
      <formula>$C$4</formula>
    </cfRule>
  </conditionalFormatting>
  <conditionalFormatting sqref="AB42">
    <cfRule type="cellIs" dxfId="2423" priority="352" operator="lessThan">
      <formula>$C$4</formula>
    </cfRule>
  </conditionalFormatting>
  <conditionalFormatting sqref="AB43">
    <cfRule type="cellIs" dxfId="2422" priority="353" operator="lessThan">
      <formula>$C$4</formula>
    </cfRule>
  </conditionalFormatting>
  <conditionalFormatting sqref="AB44">
    <cfRule type="cellIs" dxfId="2421" priority="354" operator="lessThan">
      <formula>$C$4</formula>
    </cfRule>
  </conditionalFormatting>
  <conditionalFormatting sqref="AB45">
    <cfRule type="cellIs" dxfId="2420" priority="355" operator="lessThan">
      <formula>$C$4</formula>
    </cfRule>
  </conditionalFormatting>
  <conditionalFormatting sqref="AB46">
    <cfRule type="cellIs" dxfId="2419" priority="356" operator="lessThan">
      <formula>$C$4</formula>
    </cfRule>
  </conditionalFormatting>
  <conditionalFormatting sqref="AB47">
    <cfRule type="cellIs" dxfId="2418" priority="357" operator="lessThan">
      <formula>$C$4</formula>
    </cfRule>
  </conditionalFormatting>
  <conditionalFormatting sqref="AB48">
    <cfRule type="cellIs" dxfId="2417" priority="358" operator="lessThan">
      <formula>$C$4</formula>
    </cfRule>
  </conditionalFormatting>
  <conditionalFormatting sqref="AB49">
    <cfRule type="cellIs" dxfId="2416" priority="359" operator="lessThan">
      <formula>$C$4</formula>
    </cfRule>
  </conditionalFormatting>
  <conditionalFormatting sqref="AB50">
    <cfRule type="cellIs" dxfId="2415" priority="360" operator="lessThan">
      <formula>$C$4</formula>
    </cfRule>
  </conditionalFormatting>
  <conditionalFormatting sqref="AC11">
    <cfRule type="cellIs" dxfId="2414" priority="361" operator="lessThan">
      <formula>$C$4</formula>
    </cfRule>
  </conditionalFormatting>
  <conditionalFormatting sqref="AC12">
    <cfRule type="cellIs" dxfId="2413" priority="362" operator="lessThan">
      <formula>$C$4</formula>
    </cfRule>
  </conditionalFormatting>
  <conditionalFormatting sqref="AC13">
    <cfRule type="cellIs" dxfId="2412" priority="363" operator="lessThan">
      <formula>$C$4</formula>
    </cfRule>
  </conditionalFormatting>
  <conditionalFormatting sqref="AC14">
    <cfRule type="cellIs" dxfId="2411" priority="364" operator="lessThan">
      <formula>$C$4</formula>
    </cfRule>
  </conditionalFormatting>
  <conditionalFormatting sqref="AC15">
    <cfRule type="cellIs" dxfId="2410" priority="365" operator="lessThan">
      <formula>$C$4</formula>
    </cfRule>
  </conditionalFormatting>
  <conditionalFormatting sqref="AC16">
    <cfRule type="cellIs" dxfId="2409" priority="366" operator="lessThan">
      <formula>$C$4</formula>
    </cfRule>
  </conditionalFormatting>
  <conditionalFormatting sqref="AC17">
    <cfRule type="cellIs" dxfId="2408" priority="367" operator="lessThan">
      <formula>$C$4</formula>
    </cfRule>
  </conditionalFormatting>
  <conditionalFormatting sqref="AC18">
    <cfRule type="cellIs" dxfId="2407" priority="368" operator="lessThan">
      <formula>$C$4</formula>
    </cfRule>
  </conditionalFormatting>
  <conditionalFormatting sqref="AC19">
    <cfRule type="cellIs" dxfId="2406" priority="369" operator="lessThan">
      <formula>$C$4</formula>
    </cfRule>
  </conditionalFormatting>
  <conditionalFormatting sqref="AC20">
    <cfRule type="cellIs" dxfId="2405" priority="370" operator="lessThan">
      <formula>$C$4</formula>
    </cfRule>
  </conditionalFormatting>
  <conditionalFormatting sqref="AC21">
    <cfRule type="cellIs" dxfId="2404" priority="371" operator="lessThan">
      <formula>$C$4</formula>
    </cfRule>
  </conditionalFormatting>
  <conditionalFormatting sqref="AC22">
    <cfRule type="cellIs" dxfId="2403" priority="372" operator="lessThan">
      <formula>$C$4</formula>
    </cfRule>
  </conditionalFormatting>
  <conditionalFormatting sqref="AC23">
    <cfRule type="cellIs" dxfId="2402" priority="373" operator="lessThan">
      <formula>$C$4</formula>
    </cfRule>
  </conditionalFormatting>
  <conditionalFormatting sqref="AC24">
    <cfRule type="cellIs" dxfId="2401" priority="374" operator="lessThan">
      <formula>$C$4</formula>
    </cfRule>
  </conditionalFormatting>
  <conditionalFormatting sqref="AC25">
    <cfRule type="cellIs" dxfId="2400" priority="375" operator="lessThan">
      <formula>$C$4</formula>
    </cfRule>
  </conditionalFormatting>
  <conditionalFormatting sqref="AC26">
    <cfRule type="cellIs" dxfId="2399" priority="376" operator="lessThan">
      <formula>$C$4</formula>
    </cfRule>
  </conditionalFormatting>
  <conditionalFormatting sqref="AC27">
    <cfRule type="cellIs" dxfId="2398" priority="377" operator="lessThan">
      <formula>$C$4</formula>
    </cfRule>
  </conditionalFormatting>
  <conditionalFormatting sqref="AC28">
    <cfRule type="cellIs" dxfId="2397" priority="378" operator="lessThan">
      <formula>$C$4</formula>
    </cfRule>
  </conditionalFormatting>
  <conditionalFormatting sqref="AC29">
    <cfRule type="cellIs" dxfId="2396" priority="379" operator="lessThan">
      <formula>$C$4</formula>
    </cfRule>
  </conditionalFormatting>
  <conditionalFormatting sqref="AC30">
    <cfRule type="cellIs" dxfId="2395" priority="380" operator="lessThan">
      <formula>$C$4</formula>
    </cfRule>
  </conditionalFormatting>
  <conditionalFormatting sqref="AC31">
    <cfRule type="cellIs" dxfId="2394" priority="381" operator="lessThan">
      <formula>$C$4</formula>
    </cfRule>
  </conditionalFormatting>
  <conditionalFormatting sqref="AC32">
    <cfRule type="cellIs" dxfId="2393" priority="382" operator="lessThan">
      <formula>$C$4</formula>
    </cfRule>
  </conditionalFormatting>
  <conditionalFormatting sqref="AC33">
    <cfRule type="cellIs" dxfId="2392" priority="383" operator="lessThan">
      <formula>$C$4</formula>
    </cfRule>
  </conditionalFormatting>
  <conditionalFormatting sqref="AC34">
    <cfRule type="cellIs" dxfId="2391" priority="384" operator="lessThan">
      <formula>$C$4</formula>
    </cfRule>
  </conditionalFormatting>
  <conditionalFormatting sqref="AC35">
    <cfRule type="cellIs" dxfId="2390" priority="385" operator="lessThan">
      <formula>$C$4</formula>
    </cfRule>
  </conditionalFormatting>
  <conditionalFormatting sqref="AC36">
    <cfRule type="cellIs" dxfId="2389" priority="386" operator="lessThan">
      <formula>$C$4</formula>
    </cfRule>
  </conditionalFormatting>
  <conditionalFormatting sqref="AC37">
    <cfRule type="cellIs" dxfId="2388" priority="387" operator="lessThan">
      <formula>$C$4</formula>
    </cfRule>
  </conditionalFormatting>
  <conditionalFormatting sqref="AC38">
    <cfRule type="cellIs" dxfId="2387" priority="388" operator="lessThan">
      <formula>$C$4</formula>
    </cfRule>
  </conditionalFormatting>
  <conditionalFormatting sqref="AC39">
    <cfRule type="cellIs" dxfId="2386" priority="389" operator="lessThan">
      <formula>$C$4</formula>
    </cfRule>
  </conditionalFormatting>
  <conditionalFormatting sqref="AC40">
    <cfRule type="cellIs" dxfId="2385" priority="390" operator="lessThan">
      <formula>$C$4</formula>
    </cfRule>
  </conditionalFormatting>
  <conditionalFormatting sqref="AC41">
    <cfRule type="cellIs" dxfId="2384" priority="391" operator="lessThan">
      <formula>$C$4</formula>
    </cfRule>
  </conditionalFormatting>
  <conditionalFormatting sqref="AC42">
    <cfRule type="cellIs" dxfId="2383" priority="392" operator="lessThan">
      <formula>$C$4</formula>
    </cfRule>
  </conditionalFormatting>
  <conditionalFormatting sqref="AC43">
    <cfRule type="cellIs" dxfId="2382" priority="393" operator="lessThan">
      <formula>$C$4</formula>
    </cfRule>
  </conditionalFormatting>
  <conditionalFormatting sqref="AC44">
    <cfRule type="cellIs" dxfId="2381" priority="394" operator="lessThan">
      <formula>$C$4</formula>
    </cfRule>
  </conditionalFormatting>
  <conditionalFormatting sqref="AC45">
    <cfRule type="cellIs" dxfId="2380" priority="395" operator="lessThan">
      <formula>$C$4</formula>
    </cfRule>
  </conditionalFormatting>
  <conditionalFormatting sqref="AC46">
    <cfRule type="cellIs" dxfId="2379" priority="396" operator="lessThan">
      <formula>$C$4</formula>
    </cfRule>
  </conditionalFormatting>
  <conditionalFormatting sqref="AC47">
    <cfRule type="cellIs" dxfId="2378" priority="397" operator="lessThan">
      <formula>$C$4</formula>
    </cfRule>
  </conditionalFormatting>
  <conditionalFormatting sqref="AC48">
    <cfRule type="cellIs" dxfId="2377" priority="398" operator="lessThan">
      <formula>$C$4</formula>
    </cfRule>
  </conditionalFormatting>
  <conditionalFormatting sqref="AC49">
    <cfRule type="cellIs" dxfId="2376" priority="399" operator="lessThan">
      <formula>$C$4</formula>
    </cfRule>
  </conditionalFormatting>
  <conditionalFormatting sqref="AC50">
    <cfRule type="cellIs" dxfId="2375" priority="400" operator="lessThan">
      <formula>$C$4</formula>
    </cfRule>
  </conditionalFormatting>
  <conditionalFormatting sqref="AD11">
    <cfRule type="cellIs" dxfId="2374" priority="401" operator="lessThan">
      <formula>$C$4</formula>
    </cfRule>
  </conditionalFormatting>
  <conditionalFormatting sqref="AD12">
    <cfRule type="cellIs" dxfId="2373" priority="402" operator="lessThan">
      <formula>$C$4</formula>
    </cfRule>
  </conditionalFormatting>
  <conditionalFormatting sqref="AD13">
    <cfRule type="cellIs" dxfId="2372" priority="403" operator="lessThan">
      <formula>$C$4</formula>
    </cfRule>
  </conditionalFormatting>
  <conditionalFormatting sqref="AD14">
    <cfRule type="cellIs" dxfId="2371" priority="404" operator="lessThan">
      <formula>$C$4</formula>
    </cfRule>
  </conditionalFormatting>
  <conditionalFormatting sqref="AD15">
    <cfRule type="cellIs" dxfId="2370" priority="405" operator="lessThan">
      <formula>$C$4</formula>
    </cfRule>
  </conditionalFormatting>
  <conditionalFormatting sqref="AD16">
    <cfRule type="cellIs" dxfId="2369" priority="406" operator="lessThan">
      <formula>$C$4</formula>
    </cfRule>
  </conditionalFormatting>
  <conditionalFormatting sqref="AD17">
    <cfRule type="cellIs" dxfId="2368" priority="407" operator="lessThan">
      <formula>$C$4</formula>
    </cfRule>
  </conditionalFormatting>
  <conditionalFormatting sqref="AD18">
    <cfRule type="cellIs" dxfId="2367" priority="408" operator="lessThan">
      <formula>$C$4</formula>
    </cfRule>
  </conditionalFormatting>
  <conditionalFormatting sqref="AD19">
    <cfRule type="cellIs" dxfId="2366" priority="409" operator="lessThan">
      <formula>$C$4</formula>
    </cfRule>
  </conditionalFormatting>
  <conditionalFormatting sqref="AD20">
    <cfRule type="cellIs" dxfId="2365" priority="410" operator="lessThan">
      <formula>$C$4</formula>
    </cfRule>
  </conditionalFormatting>
  <conditionalFormatting sqref="AD21">
    <cfRule type="cellIs" dxfId="2364" priority="411" operator="lessThan">
      <formula>$C$4</formula>
    </cfRule>
  </conditionalFormatting>
  <conditionalFormatting sqref="AD22">
    <cfRule type="cellIs" dxfId="2363" priority="412" operator="lessThan">
      <formula>$C$4</formula>
    </cfRule>
  </conditionalFormatting>
  <conditionalFormatting sqref="AD23">
    <cfRule type="cellIs" dxfId="2362" priority="413" operator="lessThan">
      <formula>$C$4</formula>
    </cfRule>
  </conditionalFormatting>
  <conditionalFormatting sqref="AD24">
    <cfRule type="cellIs" dxfId="2361" priority="414" operator="lessThan">
      <formula>$C$4</formula>
    </cfRule>
  </conditionalFormatting>
  <conditionalFormatting sqref="AD25">
    <cfRule type="cellIs" dxfId="2360" priority="415" operator="lessThan">
      <formula>$C$4</formula>
    </cfRule>
  </conditionalFormatting>
  <conditionalFormatting sqref="AD26">
    <cfRule type="cellIs" dxfId="2359" priority="416" operator="lessThan">
      <formula>$C$4</formula>
    </cfRule>
  </conditionalFormatting>
  <conditionalFormatting sqref="AD27">
    <cfRule type="cellIs" dxfId="2358" priority="417" operator="lessThan">
      <formula>$C$4</formula>
    </cfRule>
  </conditionalFormatting>
  <conditionalFormatting sqref="AD28">
    <cfRule type="cellIs" dxfId="2357" priority="418" operator="lessThan">
      <formula>$C$4</formula>
    </cfRule>
  </conditionalFormatting>
  <conditionalFormatting sqref="AD29">
    <cfRule type="cellIs" dxfId="2356" priority="419" operator="lessThan">
      <formula>$C$4</formula>
    </cfRule>
  </conditionalFormatting>
  <conditionalFormatting sqref="AD30">
    <cfRule type="cellIs" dxfId="2355" priority="420" operator="lessThan">
      <formula>$C$4</formula>
    </cfRule>
  </conditionalFormatting>
  <conditionalFormatting sqref="AD31">
    <cfRule type="cellIs" dxfId="2354" priority="421" operator="lessThan">
      <formula>$C$4</formula>
    </cfRule>
  </conditionalFormatting>
  <conditionalFormatting sqref="AD32">
    <cfRule type="cellIs" dxfId="2353" priority="422" operator="lessThan">
      <formula>$C$4</formula>
    </cfRule>
  </conditionalFormatting>
  <conditionalFormatting sqref="AD33">
    <cfRule type="cellIs" dxfId="2352" priority="423" operator="lessThan">
      <formula>$C$4</formula>
    </cfRule>
  </conditionalFormatting>
  <conditionalFormatting sqref="AD34">
    <cfRule type="cellIs" dxfId="2351" priority="424" operator="lessThan">
      <formula>$C$4</formula>
    </cfRule>
  </conditionalFormatting>
  <conditionalFormatting sqref="AD35">
    <cfRule type="cellIs" dxfId="2350" priority="425" operator="lessThan">
      <formula>$C$4</formula>
    </cfRule>
  </conditionalFormatting>
  <conditionalFormatting sqref="AD36">
    <cfRule type="cellIs" dxfId="2349" priority="426" operator="lessThan">
      <formula>$C$4</formula>
    </cfRule>
  </conditionalFormatting>
  <conditionalFormatting sqref="AD37">
    <cfRule type="cellIs" dxfId="2348" priority="427" operator="lessThan">
      <formula>$C$4</formula>
    </cfRule>
  </conditionalFormatting>
  <conditionalFormatting sqref="AD38">
    <cfRule type="cellIs" dxfId="2347" priority="428" operator="lessThan">
      <formula>$C$4</formula>
    </cfRule>
  </conditionalFormatting>
  <conditionalFormatting sqref="AD39">
    <cfRule type="cellIs" dxfId="2346" priority="429" operator="lessThan">
      <formula>$C$4</formula>
    </cfRule>
  </conditionalFormatting>
  <conditionalFormatting sqref="AD40">
    <cfRule type="cellIs" dxfId="2345" priority="430" operator="lessThan">
      <formula>$C$4</formula>
    </cfRule>
  </conditionalFormatting>
  <conditionalFormatting sqref="AD41">
    <cfRule type="cellIs" dxfId="2344" priority="431" operator="lessThan">
      <formula>$C$4</formula>
    </cfRule>
  </conditionalFormatting>
  <conditionalFormatting sqref="AD42">
    <cfRule type="cellIs" dxfId="2343" priority="432" operator="lessThan">
      <formula>$C$4</formula>
    </cfRule>
  </conditionalFormatting>
  <conditionalFormatting sqref="AD43">
    <cfRule type="cellIs" dxfId="2342" priority="433" operator="lessThan">
      <formula>$C$4</formula>
    </cfRule>
  </conditionalFormatting>
  <conditionalFormatting sqref="AD44">
    <cfRule type="cellIs" dxfId="2341" priority="434" operator="lessThan">
      <formula>$C$4</formula>
    </cfRule>
  </conditionalFormatting>
  <conditionalFormatting sqref="AD45">
    <cfRule type="cellIs" dxfId="2340" priority="435" operator="lessThan">
      <formula>$C$4</formula>
    </cfRule>
  </conditionalFormatting>
  <conditionalFormatting sqref="AD46">
    <cfRule type="cellIs" dxfId="2339" priority="436" operator="lessThan">
      <formula>$C$4</formula>
    </cfRule>
  </conditionalFormatting>
  <conditionalFormatting sqref="AD47">
    <cfRule type="cellIs" dxfId="2338" priority="437" operator="lessThan">
      <formula>$C$4</formula>
    </cfRule>
  </conditionalFormatting>
  <conditionalFormatting sqref="AD48">
    <cfRule type="cellIs" dxfId="2337" priority="438" operator="lessThan">
      <formula>$C$4</formula>
    </cfRule>
  </conditionalFormatting>
  <conditionalFormatting sqref="AD49">
    <cfRule type="cellIs" dxfId="2336" priority="439" operator="lessThan">
      <formula>$C$4</formula>
    </cfRule>
  </conditionalFormatting>
  <conditionalFormatting sqref="AD50">
    <cfRule type="cellIs" dxfId="2335" priority="440" operator="lessThan">
      <formula>$C$4</formula>
    </cfRule>
  </conditionalFormatting>
  <conditionalFormatting sqref="AE11">
    <cfRule type="cellIs" dxfId="2334" priority="441" operator="lessThan">
      <formula>$C$4</formula>
    </cfRule>
  </conditionalFormatting>
  <conditionalFormatting sqref="AE12">
    <cfRule type="cellIs" dxfId="2333" priority="442" operator="lessThan">
      <formula>$C$4</formula>
    </cfRule>
  </conditionalFormatting>
  <conditionalFormatting sqref="AE13">
    <cfRule type="cellIs" dxfId="2332" priority="443" operator="lessThan">
      <formula>$C$4</formula>
    </cfRule>
  </conditionalFormatting>
  <conditionalFormatting sqref="AE14">
    <cfRule type="cellIs" dxfId="2331" priority="444" operator="lessThan">
      <formula>$C$4</formula>
    </cfRule>
  </conditionalFormatting>
  <conditionalFormatting sqref="AE15">
    <cfRule type="cellIs" dxfId="2330" priority="445" operator="lessThan">
      <formula>$C$4</formula>
    </cfRule>
  </conditionalFormatting>
  <conditionalFormatting sqref="AE16">
    <cfRule type="cellIs" dxfId="2329" priority="446" operator="lessThan">
      <formula>$C$4</formula>
    </cfRule>
  </conditionalFormatting>
  <conditionalFormatting sqref="AE17">
    <cfRule type="cellIs" dxfId="2328" priority="447" operator="lessThan">
      <formula>$C$4</formula>
    </cfRule>
  </conditionalFormatting>
  <conditionalFormatting sqref="AE18">
    <cfRule type="cellIs" dxfId="2327" priority="448" operator="lessThan">
      <formula>$C$4</formula>
    </cfRule>
  </conditionalFormatting>
  <conditionalFormatting sqref="AE19">
    <cfRule type="cellIs" dxfId="2326" priority="449" operator="lessThan">
      <formula>$C$4</formula>
    </cfRule>
  </conditionalFormatting>
  <conditionalFormatting sqref="AE20">
    <cfRule type="cellIs" dxfId="2325" priority="450" operator="lessThan">
      <formula>$C$4</formula>
    </cfRule>
  </conditionalFormatting>
  <conditionalFormatting sqref="AE21">
    <cfRule type="cellIs" dxfId="2324" priority="451" operator="lessThan">
      <formula>$C$4</formula>
    </cfRule>
  </conditionalFormatting>
  <conditionalFormatting sqref="AE22">
    <cfRule type="cellIs" dxfId="2323" priority="452" operator="lessThan">
      <formula>$C$4</formula>
    </cfRule>
  </conditionalFormatting>
  <conditionalFormatting sqref="AE23">
    <cfRule type="cellIs" dxfId="2322" priority="453" operator="lessThan">
      <formula>$C$4</formula>
    </cfRule>
  </conditionalFormatting>
  <conditionalFormatting sqref="AE24">
    <cfRule type="cellIs" dxfId="2321" priority="454" operator="lessThan">
      <formula>$C$4</formula>
    </cfRule>
  </conditionalFormatting>
  <conditionalFormatting sqref="AE25">
    <cfRule type="cellIs" dxfId="2320" priority="455" operator="lessThan">
      <formula>$C$4</formula>
    </cfRule>
  </conditionalFormatting>
  <conditionalFormatting sqref="AE26">
    <cfRule type="cellIs" dxfId="2319" priority="456" operator="lessThan">
      <formula>$C$4</formula>
    </cfRule>
  </conditionalFormatting>
  <conditionalFormatting sqref="AE27">
    <cfRule type="cellIs" dxfId="2318" priority="457" operator="lessThan">
      <formula>$C$4</formula>
    </cfRule>
  </conditionalFormatting>
  <conditionalFormatting sqref="AE28">
    <cfRule type="cellIs" dxfId="2317" priority="458" operator="lessThan">
      <formula>$C$4</formula>
    </cfRule>
  </conditionalFormatting>
  <conditionalFormatting sqref="AE29">
    <cfRule type="cellIs" dxfId="2316" priority="459" operator="lessThan">
      <formula>$C$4</formula>
    </cfRule>
  </conditionalFormatting>
  <conditionalFormatting sqref="AE30">
    <cfRule type="cellIs" dxfId="2315" priority="460" operator="lessThan">
      <formula>$C$4</formula>
    </cfRule>
  </conditionalFormatting>
  <conditionalFormatting sqref="AE31">
    <cfRule type="cellIs" dxfId="2314" priority="461" operator="lessThan">
      <formula>$C$4</formula>
    </cfRule>
  </conditionalFormatting>
  <conditionalFormatting sqref="AE32">
    <cfRule type="cellIs" dxfId="2313" priority="462" operator="lessThan">
      <formula>$C$4</formula>
    </cfRule>
  </conditionalFormatting>
  <conditionalFormatting sqref="AE33">
    <cfRule type="cellIs" dxfId="2312" priority="463" operator="lessThan">
      <formula>$C$4</formula>
    </cfRule>
  </conditionalFormatting>
  <conditionalFormatting sqref="AE34">
    <cfRule type="cellIs" dxfId="2311" priority="464" operator="lessThan">
      <formula>$C$4</formula>
    </cfRule>
  </conditionalFormatting>
  <conditionalFormatting sqref="AE35">
    <cfRule type="cellIs" dxfId="2310" priority="465" operator="lessThan">
      <formula>$C$4</formula>
    </cfRule>
  </conditionalFormatting>
  <conditionalFormatting sqref="AE36">
    <cfRule type="cellIs" dxfId="2309" priority="466" operator="lessThan">
      <formula>$C$4</formula>
    </cfRule>
  </conditionalFormatting>
  <conditionalFormatting sqref="AE37">
    <cfRule type="cellIs" dxfId="2308" priority="467" operator="lessThan">
      <formula>$C$4</formula>
    </cfRule>
  </conditionalFormatting>
  <conditionalFormatting sqref="AE38">
    <cfRule type="cellIs" dxfId="2307" priority="468" operator="lessThan">
      <formula>$C$4</formula>
    </cfRule>
  </conditionalFormatting>
  <conditionalFormatting sqref="AE39">
    <cfRule type="cellIs" dxfId="2306" priority="469" operator="lessThan">
      <formula>$C$4</formula>
    </cfRule>
  </conditionalFormatting>
  <conditionalFormatting sqref="AE40">
    <cfRule type="cellIs" dxfId="2305" priority="470" operator="lessThan">
      <formula>$C$4</formula>
    </cfRule>
  </conditionalFormatting>
  <conditionalFormatting sqref="AE41">
    <cfRule type="cellIs" dxfId="2304" priority="471" operator="lessThan">
      <formula>$C$4</formula>
    </cfRule>
  </conditionalFormatting>
  <conditionalFormatting sqref="AE42">
    <cfRule type="cellIs" dxfId="2303" priority="472" operator="lessThan">
      <formula>$C$4</formula>
    </cfRule>
  </conditionalFormatting>
  <conditionalFormatting sqref="AE43">
    <cfRule type="cellIs" dxfId="2302" priority="473" operator="lessThan">
      <formula>$C$4</formula>
    </cfRule>
  </conditionalFormatting>
  <conditionalFormatting sqref="AE44">
    <cfRule type="cellIs" dxfId="2301" priority="474" operator="lessThan">
      <formula>$C$4</formula>
    </cfRule>
  </conditionalFormatting>
  <conditionalFormatting sqref="AE45">
    <cfRule type="cellIs" dxfId="2300" priority="475" operator="lessThan">
      <formula>$C$4</formula>
    </cfRule>
  </conditionalFormatting>
  <conditionalFormatting sqref="AE46">
    <cfRule type="cellIs" dxfId="2299" priority="476" operator="lessThan">
      <formula>$C$4</formula>
    </cfRule>
  </conditionalFormatting>
  <conditionalFormatting sqref="AE47">
    <cfRule type="cellIs" dxfId="2298" priority="477" operator="lessThan">
      <formula>$C$4</formula>
    </cfRule>
  </conditionalFormatting>
  <conditionalFormatting sqref="AE48">
    <cfRule type="cellIs" dxfId="2297" priority="478" operator="lessThan">
      <formula>$C$4</formula>
    </cfRule>
  </conditionalFormatting>
  <conditionalFormatting sqref="AE49">
    <cfRule type="cellIs" dxfId="2296" priority="479" operator="lessThan">
      <formula>$C$4</formula>
    </cfRule>
  </conditionalFormatting>
  <conditionalFormatting sqref="AE50">
    <cfRule type="cellIs" dxfId="2295" priority="480" operator="lessThan">
      <formula>$C$4</formula>
    </cfRule>
  </conditionalFormatting>
  <conditionalFormatting sqref="AF11">
    <cfRule type="cellIs" dxfId="2294" priority="481" operator="lessThan">
      <formula>$C$4</formula>
    </cfRule>
  </conditionalFormatting>
  <conditionalFormatting sqref="AF12">
    <cfRule type="cellIs" dxfId="2293" priority="482" operator="lessThan">
      <formula>$C$4</formula>
    </cfRule>
  </conditionalFormatting>
  <conditionalFormatting sqref="AF13">
    <cfRule type="cellIs" dxfId="2292" priority="483" operator="lessThan">
      <formula>$C$4</formula>
    </cfRule>
  </conditionalFormatting>
  <conditionalFormatting sqref="AF14">
    <cfRule type="cellIs" dxfId="2291" priority="484" operator="lessThan">
      <formula>$C$4</formula>
    </cfRule>
  </conditionalFormatting>
  <conditionalFormatting sqref="AF15">
    <cfRule type="cellIs" dxfId="2290" priority="485" operator="lessThan">
      <formula>$C$4</formula>
    </cfRule>
  </conditionalFormatting>
  <conditionalFormatting sqref="AF16">
    <cfRule type="cellIs" dxfId="2289" priority="486" operator="lessThan">
      <formula>$C$4</formula>
    </cfRule>
  </conditionalFormatting>
  <conditionalFormatting sqref="AF17">
    <cfRule type="cellIs" dxfId="2288" priority="487" operator="lessThan">
      <formula>$C$4</formula>
    </cfRule>
  </conditionalFormatting>
  <conditionalFormatting sqref="AF18">
    <cfRule type="cellIs" dxfId="2287" priority="488" operator="lessThan">
      <formula>$C$4</formula>
    </cfRule>
  </conditionalFormatting>
  <conditionalFormatting sqref="AF19">
    <cfRule type="cellIs" dxfId="2286" priority="489" operator="lessThan">
      <formula>$C$4</formula>
    </cfRule>
  </conditionalFormatting>
  <conditionalFormatting sqref="AF20">
    <cfRule type="cellIs" dxfId="2285" priority="490" operator="lessThan">
      <formula>$C$4</formula>
    </cfRule>
  </conditionalFormatting>
  <conditionalFormatting sqref="AF21">
    <cfRule type="cellIs" dxfId="2284" priority="491" operator="lessThan">
      <formula>$C$4</formula>
    </cfRule>
  </conditionalFormatting>
  <conditionalFormatting sqref="AF22">
    <cfRule type="cellIs" dxfId="2283" priority="492" operator="lessThan">
      <formula>$C$4</formula>
    </cfRule>
  </conditionalFormatting>
  <conditionalFormatting sqref="AF23">
    <cfRule type="cellIs" dxfId="2282" priority="493" operator="lessThan">
      <formula>$C$4</formula>
    </cfRule>
  </conditionalFormatting>
  <conditionalFormatting sqref="AF24">
    <cfRule type="cellIs" dxfId="2281" priority="494" operator="lessThan">
      <formula>$C$4</formula>
    </cfRule>
  </conditionalFormatting>
  <conditionalFormatting sqref="AF25">
    <cfRule type="cellIs" dxfId="2280" priority="495" operator="lessThan">
      <formula>$C$4</formula>
    </cfRule>
  </conditionalFormatting>
  <conditionalFormatting sqref="AF26">
    <cfRule type="cellIs" dxfId="2279" priority="496" operator="lessThan">
      <formula>$C$4</formula>
    </cfRule>
  </conditionalFormatting>
  <conditionalFormatting sqref="AF27">
    <cfRule type="cellIs" dxfId="2278" priority="497" operator="lessThan">
      <formula>$C$4</formula>
    </cfRule>
  </conditionalFormatting>
  <conditionalFormatting sqref="AF28">
    <cfRule type="cellIs" dxfId="2277" priority="498" operator="lessThan">
      <formula>$C$4</formula>
    </cfRule>
  </conditionalFormatting>
  <conditionalFormatting sqref="AF29">
    <cfRule type="cellIs" dxfId="2276" priority="499" operator="lessThan">
      <formula>$C$4</formula>
    </cfRule>
  </conditionalFormatting>
  <conditionalFormatting sqref="AF30">
    <cfRule type="cellIs" dxfId="2275" priority="500" operator="lessThan">
      <formula>$C$4</formula>
    </cfRule>
  </conditionalFormatting>
  <conditionalFormatting sqref="AF31">
    <cfRule type="cellIs" dxfId="2274" priority="501" operator="lessThan">
      <formula>$C$4</formula>
    </cfRule>
  </conditionalFormatting>
  <conditionalFormatting sqref="AF32">
    <cfRule type="cellIs" dxfId="2273" priority="502" operator="lessThan">
      <formula>$C$4</formula>
    </cfRule>
  </conditionalFormatting>
  <conditionalFormatting sqref="AF33">
    <cfRule type="cellIs" dxfId="2272" priority="503" operator="lessThan">
      <formula>$C$4</formula>
    </cfRule>
  </conditionalFormatting>
  <conditionalFormatting sqref="AF34">
    <cfRule type="cellIs" dxfId="2271" priority="504" operator="lessThan">
      <formula>$C$4</formula>
    </cfRule>
  </conditionalFormatting>
  <conditionalFormatting sqref="AF35">
    <cfRule type="cellIs" dxfId="2270" priority="505" operator="lessThan">
      <formula>$C$4</formula>
    </cfRule>
  </conditionalFormatting>
  <conditionalFormatting sqref="AF36">
    <cfRule type="cellIs" dxfId="2269" priority="506" operator="lessThan">
      <formula>$C$4</formula>
    </cfRule>
  </conditionalFormatting>
  <conditionalFormatting sqref="AF37">
    <cfRule type="cellIs" dxfId="2268" priority="507" operator="lessThan">
      <formula>$C$4</formula>
    </cfRule>
  </conditionalFormatting>
  <conditionalFormatting sqref="AF38">
    <cfRule type="cellIs" dxfId="2267" priority="508" operator="lessThan">
      <formula>$C$4</formula>
    </cfRule>
  </conditionalFormatting>
  <conditionalFormatting sqref="AF39">
    <cfRule type="cellIs" dxfId="2266" priority="509" operator="lessThan">
      <formula>$C$4</formula>
    </cfRule>
  </conditionalFormatting>
  <conditionalFormatting sqref="AF40">
    <cfRule type="cellIs" dxfId="2265" priority="510" operator="lessThan">
      <formula>$C$4</formula>
    </cfRule>
  </conditionalFormatting>
  <conditionalFormatting sqref="AF41">
    <cfRule type="cellIs" dxfId="2264" priority="511" operator="lessThan">
      <formula>$C$4</formula>
    </cfRule>
  </conditionalFormatting>
  <conditionalFormatting sqref="AF42">
    <cfRule type="cellIs" dxfId="2263" priority="512" operator="lessThan">
      <formula>$C$4</formula>
    </cfRule>
  </conditionalFormatting>
  <conditionalFormatting sqref="AF43">
    <cfRule type="cellIs" dxfId="2262" priority="513" operator="lessThan">
      <formula>$C$4</formula>
    </cfRule>
  </conditionalFormatting>
  <conditionalFormatting sqref="AF44">
    <cfRule type="cellIs" dxfId="2261" priority="514" operator="lessThan">
      <formula>$C$4</formula>
    </cfRule>
  </conditionalFormatting>
  <conditionalFormatting sqref="AF45">
    <cfRule type="cellIs" dxfId="2260" priority="515" operator="lessThan">
      <formula>$C$4</formula>
    </cfRule>
  </conditionalFormatting>
  <conditionalFormatting sqref="AF46">
    <cfRule type="cellIs" dxfId="2259" priority="516" operator="lessThan">
      <formula>$C$4</formula>
    </cfRule>
  </conditionalFormatting>
  <conditionalFormatting sqref="AF47">
    <cfRule type="cellIs" dxfId="2258" priority="517" operator="lessThan">
      <formula>$C$4</formula>
    </cfRule>
  </conditionalFormatting>
  <conditionalFormatting sqref="AF48">
    <cfRule type="cellIs" dxfId="2257" priority="518" operator="lessThan">
      <formula>$C$4</formula>
    </cfRule>
  </conditionalFormatting>
  <conditionalFormatting sqref="AF49">
    <cfRule type="cellIs" dxfId="2256" priority="519" operator="lessThan">
      <formula>$C$4</formula>
    </cfRule>
  </conditionalFormatting>
  <conditionalFormatting sqref="AF50">
    <cfRule type="cellIs" dxfId="2255" priority="520" operator="lessThan">
      <formula>$C$4</formula>
    </cfRule>
  </conditionalFormatting>
  <conditionalFormatting sqref="AG11">
    <cfRule type="cellIs" dxfId="2254" priority="521" operator="lessThan">
      <formula>$C$4</formula>
    </cfRule>
  </conditionalFormatting>
  <conditionalFormatting sqref="AG12">
    <cfRule type="cellIs" dxfId="2253" priority="522" operator="lessThan">
      <formula>$C$4</formula>
    </cfRule>
  </conditionalFormatting>
  <conditionalFormatting sqref="AG13">
    <cfRule type="cellIs" dxfId="2252" priority="523" operator="lessThan">
      <formula>$C$4</formula>
    </cfRule>
  </conditionalFormatting>
  <conditionalFormatting sqref="AG14">
    <cfRule type="cellIs" dxfId="2251" priority="524" operator="lessThan">
      <formula>$C$4</formula>
    </cfRule>
  </conditionalFormatting>
  <conditionalFormatting sqref="AG15">
    <cfRule type="cellIs" dxfId="2250" priority="525" operator="lessThan">
      <formula>$C$4</formula>
    </cfRule>
  </conditionalFormatting>
  <conditionalFormatting sqref="AG16">
    <cfRule type="cellIs" dxfId="2249" priority="526" operator="lessThan">
      <formula>$C$4</formula>
    </cfRule>
  </conditionalFormatting>
  <conditionalFormatting sqref="AG17">
    <cfRule type="cellIs" dxfId="2248" priority="527" operator="lessThan">
      <formula>$C$4</formula>
    </cfRule>
  </conditionalFormatting>
  <conditionalFormatting sqref="AG18">
    <cfRule type="cellIs" dxfId="2247" priority="528" operator="lessThan">
      <formula>$C$4</formula>
    </cfRule>
  </conditionalFormatting>
  <conditionalFormatting sqref="AG19">
    <cfRule type="cellIs" dxfId="2246" priority="529" operator="lessThan">
      <formula>$C$4</formula>
    </cfRule>
  </conditionalFormatting>
  <conditionalFormatting sqref="AG20">
    <cfRule type="cellIs" dxfId="2245" priority="530" operator="lessThan">
      <formula>$C$4</formula>
    </cfRule>
  </conditionalFormatting>
  <conditionalFormatting sqref="AG21">
    <cfRule type="cellIs" dxfId="2244" priority="531" operator="lessThan">
      <formula>$C$4</formula>
    </cfRule>
  </conditionalFormatting>
  <conditionalFormatting sqref="AG22">
    <cfRule type="cellIs" dxfId="2243" priority="532" operator="lessThan">
      <formula>$C$4</formula>
    </cfRule>
  </conditionalFormatting>
  <conditionalFormatting sqref="AG23">
    <cfRule type="cellIs" dxfId="2242" priority="533" operator="lessThan">
      <formula>$C$4</formula>
    </cfRule>
  </conditionalFormatting>
  <conditionalFormatting sqref="AG24">
    <cfRule type="cellIs" dxfId="2241" priority="534" operator="lessThan">
      <formula>$C$4</formula>
    </cfRule>
  </conditionalFormatting>
  <conditionalFormatting sqref="AG25">
    <cfRule type="cellIs" dxfId="2240" priority="535" operator="lessThan">
      <formula>$C$4</formula>
    </cfRule>
  </conditionalFormatting>
  <conditionalFormatting sqref="AG26">
    <cfRule type="cellIs" dxfId="2239" priority="536" operator="lessThan">
      <formula>$C$4</formula>
    </cfRule>
  </conditionalFormatting>
  <conditionalFormatting sqref="AG27">
    <cfRule type="cellIs" dxfId="2238" priority="537" operator="lessThan">
      <formula>$C$4</formula>
    </cfRule>
  </conditionalFormatting>
  <conditionalFormatting sqref="AG28">
    <cfRule type="cellIs" dxfId="2237" priority="538" operator="lessThan">
      <formula>$C$4</formula>
    </cfRule>
  </conditionalFormatting>
  <conditionalFormatting sqref="AG29">
    <cfRule type="cellIs" dxfId="2236" priority="539" operator="lessThan">
      <formula>$C$4</formula>
    </cfRule>
  </conditionalFormatting>
  <conditionalFormatting sqref="AG30">
    <cfRule type="cellIs" dxfId="2235" priority="540" operator="lessThan">
      <formula>$C$4</formula>
    </cfRule>
  </conditionalFormatting>
  <conditionalFormatting sqref="AG31">
    <cfRule type="cellIs" dxfId="2234" priority="541" operator="lessThan">
      <formula>$C$4</formula>
    </cfRule>
  </conditionalFormatting>
  <conditionalFormatting sqref="AG32">
    <cfRule type="cellIs" dxfId="2233" priority="542" operator="lessThan">
      <formula>$C$4</formula>
    </cfRule>
  </conditionalFormatting>
  <conditionalFormatting sqref="AG33">
    <cfRule type="cellIs" dxfId="2232" priority="543" operator="lessThan">
      <formula>$C$4</formula>
    </cfRule>
  </conditionalFormatting>
  <conditionalFormatting sqref="AG34">
    <cfRule type="cellIs" dxfId="2231" priority="544" operator="lessThan">
      <formula>$C$4</formula>
    </cfRule>
  </conditionalFormatting>
  <conditionalFormatting sqref="AG35">
    <cfRule type="cellIs" dxfId="2230" priority="545" operator="lessThan">
      <formula>$C$4</formula>
    </cfRule>
  </conditionalFormatting>
  <conditionalFormatting sqref="AG36">
    <cfRule type="cellIs" dxfId="2229" priority="546" operator="lessThan">
      <formula>$C$4</formula>
    </cfRule>
  </conditionalFormatting>
  <conditionalFormatting sqref="AG37">
    <cfRule type="cellIs" dxfId="2228" priority="547" operator="lessThan">
      <formula>$C$4</formula>
    </cfRule>
  </conditionalFormatting>
  <conditionalFormatting sqref="AG38">
    <cfRule type="cellIs" dxfId="2227" priority="548" operator="lessThan">
      <formula>$C$4</formula>
    </cfRule>
  </conditionalFormatting>
  <conditionalFormatting sqref="AG39">
    <cfRule type="cellIs" dxfId="2226" priority="549" operator="lessThan">
      <formula>$C$4</formula>
    </cfRule>
  </conditionalFormatting>
  <conditionalFormatting sqref="AG40">
    <cfRule type="cellIs" dxfId="2225" priority="550" operator="lessThan">
      <formula>$C$4</formula>
    </cfRule>
  </conditionalFormatting>
  <conditionalFormatting sqref="AG41">
    <cfRule type="cellIs" dxfId="2224" priority="551" operator="lessThan">
      <formula>$C$4</formula>
    </cfRule>
  </conditionalFormatting>
  <conditionalFormatting sqref="AG42">
    <cfRule type="cellIs" dxfId="2223" priority="552" operator="lessThan">
      <formula>$C$4</formula>
    </cfRule>
  </conditionalFormatting>
  <conditionalFormatting sqref="AG43">
    <cfRule type="cellIs" dxfId="2222" priority="553" operator="lessThan">
      <formula>$C$4</formula>
    </cfRule>
  </conditionalFormatting>
  <conditionalFormatting sqref="AG44">
    <cfRule type="cellIs" dxfId="2221" priority="554" operator="lessThan">
      <formula>$C$4</formula>
    </cfRule>
  </conditionalFormatting>
  <conditionalFormatting sqref="AG45">
    <cfRule type="cellIs" dxfId="2220" priority="555" operator="lessThan">
      <formula>$C$4</formula>
    </cfRule>
  </conditionalFormatting>
  <conditionalFormatting sqref="AG46">
    <cfRule type="cellIs" dxfId="2219" priority="556" operator="lessThan">
      <formula>$C$4</formula>
    </cfRule>
  </conditionalFormatting>
  <conditionalFormatting sqref="AG47">
    <cfRule type="cellIs" dxfId="2218" priority="557" operator="lessThan">
      <formula>$C$4</formula>
    </cfRule>
  </conditionalFormatting>
  <conditionalFormatting sqref="AG48">
    <cfRule type="cellIs" dxfId="2217" priority="558" operator="lessThan">
      <formula>$C$4</formula>
    </cfRule>
  </conditionalFormatting>
  <conditionalFormatting sqref="AG49">
    <cfRule type="cellIs" dxfId="2216" priority="559" operator="lessThan">
      <formula>$C$4</formula>
    </cfRule>
  </conditionalFormatting>
  <conditionalFormatting sqref="AG50">
    <cfRule type="cellIs" dxfId="2215" priority="560" operator="lessThan">
      <formula>$C$4</formula>
    </cfRule>
  </conditionalFormatting>
  <conditionalFormatting sqref="AH11">
    <cfRule type="cellIs" dxfId="2214" priority="561" operator="lessThan">
      <formula>$C$4</formula>
    </cfRule>
  </conditionalFormatting>
  <conditionalFormatting sqref="AH12">
    <cfRule type="cellIs" dxfId="2213" priority="562" operator="lessThan">
      <formula>$C$4</formula>
    </cfRule>
  </conditionalFormatting>
  <conditionalFormatting sqref="AH13">
    <cfRule type="cellIs" dxfId="2212" priority="563" operator="lessThan">
      <formula>$C$4</formula>
    </cfRule>
  </conditionalFormatting>
  <conditionalFormatting sqref="AH14">
    <cfRule type="cellIs" dxfId="2211" priority="564" operator="lessThan">
      <formula>$C$4</formula>
    </cfRule>
  </conditionalFormatting>
  <conditionalFormatting sqref="AH15">
    <cfRule type="cellIs" dxfId="2210" priority="565" operator="lessThan">
      <formula>$C$4</formula>
    </cfRule>
  </conditionalFormatting>
  <conditionalFormatting sqref="AH16">
    <cfRule type="cellIs" dxfId="2209" priority="566" operator="lessThan">
      <formula>$C$4</formula>
    </cfRule>
  </conditionalFormatting>
  <conditionalFormatting sqref="AH17">
    <cfRule type="cellIs" dxfId="2208" priority="567" operator="lessThan">
      <formula>$C$4</formula>
    </cfRule>
  </conditionalFormatting>
  <conditionalFormatting sqref="AH18">
    <cfRule type="cellIs" dxfId="2207" priority="568" operator="lessThan">
      <formula>$C$4</formula>
    </cfRule>
  </conditionalFormatting>
  <conditionalFormatting sqref="AH19">
    <cfRule type="cellIs" dxfId="2206" priority="569" operator="lessThan">
      <formula>$C$4</formula>
    </cfRule>
  </conditionalFormatting>
  <conditionalFormatting sqref="AH20">
    <cfRule type="cellIs" dxfId="2205" priority="570" operator="lessThan">
      <formula>$C$4</formula>
    </cfRule>
  </conditionalFormatting>
  <conditionalFormatting sqref="AH21">
    <cfRule type="cellIs" dxfId="2204" priority="571" operator="lessThan">
      <formula>$C$4</formula>
    </cfRule>
  </conditionalFormatting>
  <conditionalFormatting sqref="AH22">
    <cfRule type="cellIs" dxfId="2203" priority="572" operator="lessThan">
      <formula>$C$4</formula>
    </cfRule>
  </conditionalFormatting>
  <conditionalFormatting sqref="AH23">
    <cfRule type="cellIs" dxfId="2202" priority="573" operator="lessThan">
      <formula>$C$4</formula>
    </cfRule>
  </conditionalFormatting>
  <conditionalFormatting sqref="AH24">
    <cfRule type="cellIs" dxfId="2201" priority="574" operator="lessThan">
      <formula>$C$4</formula>
    </cfRule>
  </conditionalFormatting>
  <conditionalFormatting sqref="AH25">
    <cfRule type="cellIs" dxfId="2200" priority="575" operator="lessThan">
      <formula>$C$4</formula>
    </cfRule>
  </conditionalFormatting>
  <conditionalFormatting sqref="AH26">
    <cfRule type="cellIs" dxfId="2199" priority="576" operator="lessThan">
      <formula>$C$4</formula>
    </cfRule>
  </conditionalFormatting>
  <conditionalFormatting sqref="AH27">
    <cfRule type="cellIs" dxfId="2198" priority="577" operator="lessThan">
      <formula>$C$4</formula>
    </cfRule>
  </conditionalFormatting>
  <conditionalFormatting sqref="AH28">
    <cfRule type="cellIs" dxfId="2197" priority="578" operator="lessThan">
      <formula>$C$4</formula>
    </cfRule>
  </conditionalFormatting>
  <conditionalFormatting sqref="AH29">
    <cfRule type="cellIs" dxfId="2196" priority="579" operator="lessThan">
      <formula>$C$4</formula>
    </cfRule>
  </conditionalFormatting>
  <conditionalFormatting sqref="AH30">
    <cfRule type="cellIs" dxfId="2195" priority="580" operator="lessThan">
      <formula>$C$4</formula>
    </cfRule>
  </conditionalFormatting>
  <conditionalFormatting sqref="AH31">
    <cfRule type="cellIs" dxfId="2194" priority="581" operator="lessThan">
      <formula>$C$4</formula>
    </cfRule>
  </conditionalFormatting>
  <conditionalFormatting sqref="AH32">
    <cfRule type="cellIs" dxfId="2193" priority="582" operator="lessThan">
      <formula>$C$4</formula>
    </cfRule>
  </conditionalFormatting>
  <conditionalFormatting sqref="AH33">
    <cfRule type="cellIs" dxfId="2192" priority="583" operator="lessThan">
      <formula>$C$4</formula>
    </cfRule>
  </conditionalFormatting>
  <conditionalFormatting sqref="AH34">
    <cfRule type="cellIs" dxfId="2191" priority="584" operator="lessThan">
      <formula>$C$4</formula>
    </cfRule>
  </conditionalFormatting>
  <conditionalFormatting sqref="AH35">
    <cfRule type="cellIs" dxfId="2190" priority="585" operator="lessThan">
      <formula>$C$4</formula>
    </cfRule>
  </conditionalFormatting>
  <conditionalFormatting sqref="AH36">
    <cfRule type="cellIs" dxfId="2189" priority="586" operator="lessThan">
      <formula>$C$4</formula>
    </cfRule>
  </conditionalFormatting>
  <conditionalFormatting sqref="AH37">
    <cfRule type="cellIs" dxfId="2188" priority="587" operator="lessThan">
      <formula>$C$4</formula>
    </cfRule>
  </conditionalFormatting>
  <conditionalFormatting sqref="AH38">
    <cfRule type="cellIs" dxfId="2187" priority="588" operator="lessThan">
      <formula>$C$4</formula>
    </cfRule>
  </conditionalFormatting>
  <conditionalFormatting sqref="AH39">
    <cfRule type="cellIs" dxfId="2186" priority="589" operator="lessThan">
      <formula>$C$4</formula>
    </cfRule>
  </conditionalFormatting>
  <conditionalFormatting sqref="AH40">
    <cfRule type="cellIs" dxfId="2185" priority="590" operator="lessThan">
      <formula>$C$4</formula>
    </cfRule>
  </conditionalFormatting>
  <conditionalFormatting sqref="AH41">
    <cfRule type="cellIs" dxfId="2184" priority="591" operator="lessThan">
      <formula>$C$4</formula>
    </cfRule>
  </conditionalFormatting>
  <conditionalFormatting sqref="AH42">
    <cfRule type="cellIs" dxfId="2183" priority="592" operator="lessThan">
      <formula>$C$4</formula>
    </cfRule>
  </conditionalFormatting>
  <conditionalFormatting sqref="AH43">
    <cfRule type="cellIs" dxfId="2182" priority="593" operator="lessThan">
      <formula>$C$4</formula>
    </cfRule>
  </conditionalFormatting>
  <conditionalFormatting sqref="AH44">
    <cfRule type="cellIs" dxfId="2181" priority="594" operator="lessThan">
      <formula>$C$4</formula>
    </cfRule>
  </conditionalFormatting>
  <conditionalFormatting sqref="AH45">
    <cfRule type="cellIs" dxfId="2180" priority="595" operator="lessThan">
      <formula>$C$4</formula>
    </cfRule>
  </conditionalFormatting>
  <conditionalFormatting sqref="AH46">
    <cfRule type="cellIs" dxfId="2179" priority="596" operator="lessThan">
      <formula>$C$4</formula>
    </cfRule>
  </conditionalFormatting>
  <conditionalFormatting sqref="AH47">
    <cfRule type="cellIs" dxfId="2178" priority="597" operator="lessThan">
      <formula>$C$4</formula>
    </cfRule>
  </conditionalFormatting>
  <conditionalFormatting sqref="AH48">
    <cfRule type="cellIs" dxfId="2177" priority="598" operator="lessThan">
      <formula>$C$4</formula>
    </cfRule>
  </conditionalFormatting>
  <conditionalFormatting sqref="AH49">
    <cfRule type="cellIs" dxfId="2176" priority="599" operator="lessThan">
      <formula>$C$4</formula>
    </cfRule>
  </conditionalFormatting>
  <conditionalFormatting sqref="AH50">
    <cfRule type="cellIs" dxfId="2175" priority="600" operator="lessThan">
      <formula>$C$4</formula>
    </cfRule>
  </conditionalFormatting>
  <conditionalFormatting sqref="AI11">
    <cfRule type="cellIs" dxfId="2174" priority="601" operator="lessThan">
      <formula>$C$4</formula>
    </cfRule>
  </conditionalFormatting>
  <conditionalFormatting sqref="AI12">
    <cfRule type="cellIs" dxfId="2173" priority="602" operator="lessThan">
      <formula>$C$4</formula>
    </cfRule>
  </conditionalFormatting>
  <conditionalFormatting sqref="AI13">
    <cfRule type="cellIs" dxfId="2172" priority="603" operator="lessThan">
      <formula>$C$4</formula>
    </cfRule>
  </conditionalFormatting>
  <conditionalFormatting sqref="AI14">
    <cfRule type="cellIs" dxfId="2171" priority="604" operator="lessThan">
      <formula>$C$4</formula>
    </cfRule>
  </conditionalFormatting>
  <conditionalFormatting sqref="AI15">
    <cfRule type="cellIs" dxfId="2170" priority="605" operator="lessThan">
      <formula>$C$4</formula>
    </cfRule>
  </conditionalFormatting>
  <conditionalFormatting sqref="AI16">
    <cfRule type="cellIs" dxfId="2169" priority="606" operator="lessThan">
      <formula>$C$4</formula>
    </cfRule>
  </conditionalFormatting>
  <conditionalFormatting sqref="AI17">
    <cfRule type="cellIs" dxfId="2168" priority="607" operator="lessThan">
      <formula>$C$4</formula>
    </cfRule>
  </conditionalFormatting>
  <conditionalFormatting sqref="AI18">
    <cfRule type="cellIs" dxfId="2167" priority="608" operator="lessThan">
      <formula>$C$4</formula>
    </cfRule>
  </conditionalFormatting>
  <conditionalFormatting sqref="AI19">
    <cfRule type="cellIs" dxfId="2166" priority="609" operator="lessThan">
      <formula>$C$4</formula>
    </cfRule>
  </conditionalFormatting>
  <conditionalFormatting sqref="AI20">
    <cfRule type="cellIs" dxfId="2165" priority="610" operator="lessThan">
      <formula>$C$4</formula>
    </cfRule>
  </conditionalFormatting>
  <conditionalFormatting sqref="AI21">
    <cfRule type="cellIs" dxfId="2164" priority="611" operator="lessThan">
      <formula>$C$4</formula>
    </cfRule>
  </conditionalFormatting>
  <conditionalFormatting sqref="AI22">
    <cfRule type="cellIs" dxfId="2163" priority="612" operator="lessThan">
      <formula>$C$4</formula>
    </cfRule>
  </conditionalFormatting>
  <conditionalFormatting sqref="AI23">
    <cfRule type="cellIs" dxfId="2162" priority="613" operator="lessThan">
      <formula>$C$4</formula>
    </cfRule>
  </conditionalFormatting>
  <conditionalFormatting sqref="AI24">
    <cfRule type="cellIs" dxfId="2161" priority="614" operator="lessThan">
      <formula>$C$4</formula>
    </cfRule>
  </conditionalFormatting>
  <conditionalFormatting sqref="AI25">
    <cfRule type="cellIs" dxfId="2160" priority="615" operator="lessThan">
      <formula>$C$4</formula>
    </cfRule>
  </conditionalFormatting>
  <conditionalFormatting sqref="AI26">
    <cfRule type="cellIs" dxfId="2159" priority="616" operator="lessThan">
      <formula>$C$4</formula>
    </cfRule>
  </conditionalFormatting>
  <conditionalFormatting sqref="AI27">
    <cfRule type="cellIs" dxfId="2158" priority="617" operator="lessThan">
      <formula>$C$4</formula>
    </cfRule>
  </conditionalFormatting>
  <conditionalFormatting sqref="AI28">
    <cfRule type="cellIs" dxfId="2157" priority="618" operator="lessThan">
      <formula>$C$4</formula>
    </cfRule>
  </conditionalFormatting>
  <conditionalFormatting sqref="AI29">
    <cfRule type="cellIs" dxfId="2156" priority="619" operator="lessThan">
      <formula>$C$4</formula>
    </cfRule>
  </conditionalFormatting>
  <conditionalFormatting sqref="AI30">
    <cfRule type="cellIs" dxfId="2155" priority="620" operator="lessThan">
      <formula>$C$4</formula>
    </cfRule>
  </conditionalFormatting>
  <conditionalFormatting sqref="AI31">
    <cfRule type="cellIs" dxfId="2154" priority="621" operator="lessThan">
      <formula>$C$4</formula>
    </cfRule>
  </conditionalFormatting>
  <conditionalFormatting sqref="AI32">
    <cfRule type="cellIs" dxfId="2153" priority="622" operator="lessThan">
      <formula>$C$4</formula>
    </cfRule>
  </conditionalFormatting>
  <conditionalFormatting sqref="AI33">
    <cfRule type="cellIs" dxfId="2152" priority="623" operator="lessThan">
      <formula>$C$4</formula>
    </cfRule>
  </conditionalFormatting>
  <conditionalFormatting sqref="AI34">
    <cfRule type="cellIs" dxfId="2151" priority="624" operator="lessThan">
      <formula>$C$4</formula>
    </cfRule>
  </conditionalFormatting>
  <conditionalFormatting sqref="AI35">
    <cfRule type="cellIs" dxfId="2150" priority="625" operator="lessThan">
      <formula>$C$4</formula>
    </cfRule>
  </conditionalFormatting>
  <conditionalFormatting sqref="AI36">
    <cfRule type="cellIs" dxfId="2149" priority="626" operator="lessThan">
      <formula>$C$4</formula>
    </cfRule>
  </conditionalFormatting>
  <conditionalFormatting sqref="AI37">
    <cfRule type="cellIs" dxfId="2148" priority="627" operator="lessThan">
      <formula>$C$4</formula>
    </cfRule>
  </conditionalFormatting>
  <conditionalFormatting sqref="AI38">
    <cfRule type="cellIs" dxfId="2147" priority="628" operator="lessThan">
      <formula>$C$4</formula>
    </cfRule>
  </conditionalFormatting>
  <conditionalFormatting sqref="AI39">
    <cfRule type="cellIs" dxfId="2146" priority="629" operator="lessThan">
      <formula>$C$4</formula>
    </cfRule>
  </conditionalFormatting>
  <conditionalFormatting sqref="AI40">
    <cfRule type="cellIs" dxfId="2145" priority="630" operator="lessThan">
      <formula>$C$4</formula>
    </cfRule>
  </conditionalFormatting>
  <conditionalFormatting sqref="AI41">
    <cfRule type="cellIs" dxfId="2144" priority="631" operator="lessThan">
      <formula>$C$4</formula>
    </cfRule>
  </conditionalFormatting>
  <conditionalFormatting sqref="AI42">
    <cfRule type="cellIs" dxfId="2143" priority="632" operator="lessThan">
      <formula>$C$4</formula>
    </cfRule>
  </conditionalFormatting>
  <conditionalFormatting sqref="AI43">
    <cfRule type="cellIs" dxfId="2142" priority="633" operator="lessThan">
      <formula>$C$4</formula>
    </cfRule>
  </conditionalFormatting>
  <conditionalFormatting sqref="AI44">
    <cfRule type="cellIs" dxfId="2141" priority="634" operator="lessThan">
      <formula>$C$4</formula>
    </cfRule>
  </conditionalFormatting>
  <conditionalFormatting sqref="AI45">
    <cfRule type="cellIs" dxfId="2140" priority="635" operator="lessThan">
      <formula>$C$4</formula>
    </cfRule>
  </conditionalFormatting>
  <conditionalFormatting sqref="AI46">
    <cfRule type="cellIs" dxfId="2139" priority="636" operator="lessThan">
      <formula>$C$4</formula>
    </cfRule>
  </conditionalFormatting>
  <conditionalFormatting sqref="AI47">
    <cfRule type="cellIs" dxfId="2138" priority="637" operator="lessThan">
      <formula>$C$4</formula>
    </cfRule>
  </conditionalFormatting>
  <conditionalFormatting sqref="AI48">
    <cfRule type="cellIs" dxfId="2137" priority="638" operator="lessThan">
      <formula>$C$4</formula>
    </cfRule>
  </conditionalFormatting>
  <conditionalFormatting sqref="AI49">
    <cfRule type="cellIs" dxfId="2136" priority="639" operator="lessThan">
      <formula>$C$4</formula>
    </cfRule>
  </conditionalFormatting>
  <conditionalFormatting sqref="AI50">
    <cfRule type="cellIs" dxfId="2135" priority="640" operator="lessThan">
      <formula>$C$4</formula>
    </cfRule>
  </conditionalFormatting>
  <conditionalFormatting sqref="AJ11">
    <cfRule type="cellIs" dxfId="2134" priority="641" operator="lessThan">
      <formula>$C$4</formula>
    </cfRule>
  </conditionalFormatting>
  <conditionalFormatting sqref="AJ12">
    <cfRule type="cellIs" dxfId="2133" priority="642" operator="lessThan">
      <formula>$C$4</formula>
    </cfRule>
  </conditionalFormatting>
  <conditionalFormatting sqref="AJ13">
    <cfRule type="cellIs" dxfId="2132" priority="643" operator="lessThan">
      <formula>$C$4</formula>
    </cfRule>
  </conditionalFormatting>
  <conditionalFormatting sqref="AJ14">
    <cfRule type="cellIs" dxfId="2131" priority="644" operator="lessThan">
      <formula>$C$4</formula>
    </cfRule>
  </conditionalFormatting>
  <conditionalFormatting sqref="AJ15">
    <cfRule type="cellIs" dxfId="2130" priority="645" operator="lessThan">
      <formula>$C$4</formula>
    </cfRule>
  </conditionalFormatting>
  <conditionalFormatting sqref="AJ16">
    <cfRule type="cellIs" dxfId="2129" priority="646" operator="lessThan">
      <formula>$C$4</formula>
    </cfRule>
  </conditionalFormatting>
  <conditionalFormatting sqref="AJ17">
    <cfRule type="cellIs" dxfId="2128" priority="647" operator="lessThan">
      <formula>$C$4</formula>
    </cfRule>
  </conditionalFormatting>
  <conditionalFormatting sqref="AJ18">
    <cfRule type="cellIs" dxfId="2127" priority="648" operator="lessThan">
      <formula>$C$4</formula>
    </cfRule>
  </conditionalFormatting>
  <conditionalFormatting sqref="AJ19">
    <cfRule type="cellIs" dxfId="2126" priority="649" operator="lessThan">
      <formula>$C$4</formula>
    </cfRule>
  </conditionalFormatting>
  <conditionalFormatting sqref="AJ20">
    <cfRule type="cellIs" dxfId="2125" priority="650" operator="lessThan">
      <formula>$C$4</formula>
    </cfRule>
  </conditionalFormatting>
  <conditionalFormatting sqref="AJ21">
    <cfRule type="cellIs" dxfId="2124" priority="651" operator="lessThan">
      <formula>$C$4</formula>
    </cfRule>
  </conditionalFormatting>
  <conditionalFormatting sqref="AJ22">
    <cfRule type="cellIs" dxfId="2123" priority="652" operator="lessThan">
      <formula>$C$4</formula>
    </cfRule>
  </conditionalFormatting>
  <conditionalFormatting sqref="AJ23">
    <cfRule type="cellIs" dxfId="2122" priority="653" operator="lessThan">
      <formula>$C$4</formula>
    </cfRule>
  </conditionalFormatting>
  <conditionalFormatting sqref="AJ24">
    <cfRule type="cellIs" dxfId="2121" priority="654" operator="lessThan">
      <formula>$C$4</formula>
    </cfRule>
  </conditionalFormatting>
  <conditionalFormatting sqref="AJ25">
    <cfRule type="cellIs" dxfId="2120" priority="655" operator="lessThan">
      <formula>$C$4</formula>
    </cfRule>
  </conditionalFormatting>
  <conditionalFormatting sqref="AJ26">
    <cfRule type="cellIs" dxfId="2119" priority="656" operator="lessThan">
      <formula>$C$4</formula>
    </cfRule>
  </conditionalFormatting>
  <conditionalFormatting sqref="AJ27">
    <cfRule type="cellIs" dxfId="2118" priority="657" operator="lessThan">
      <formula>$C$4</formula>
    </cfRule>
  </conditionalFormatting>
  <conditionalFormatting sqref="AJ28">
    <cfRule type="cellIs" dxfId="2117" priority="658" operator="lessThan">
      <formula>$C$4</formula>
    </cfRule>
  </conditionalFormatting>
  <conditionalFormatting sqref="AJ29">
    <cfRule type="cellIs" dxfId="2116" priority="659" operator="lessThan">
      <formula>$C$4</formula>
    </cfRule>
  </conditionalFormatting>
  <conditionalFormatting sqref="AJ30">
    <cfRule type="cellIs" dxfId="2115" priority="660" operator="lessThan">
      <formula>$C$4</formula>
    </cfRule>
  </conditionalFormatting>
  <conditionalFormatting sqref="AJ31">
    <cfRule type="cellIs" dxfId="2114" priority="661" operator="lessThan">
      <formula>$C$4</formula>
    </cfRule>
  </conditionalFormatting>
  <conditionalFormatting sqref="AJ32">
    <cfRule type="cellIs" dxfId="2113" priority="662" operator="lessThan">
      <formula>$C$4</formula>
    </cfRule>
  </conditionalFormatting>
  <conditionalFormatting sqref="AJ33">
    <cfRule type="cellIs" dxfId="2112" priority="663" operator="lessThan">
      <formula>$C$4</formula>
    </cfRule>
  </conditionalFormatting>
  <conditionalFormatting sqref="AJ34">
    <cfRule type="cellIs" dxfId="2111" priority="664" operator="lessThan">
      <formula>$C$4</formula>
    </cfRule>
  </conditionalFormatting>
  <conditionalFormatting sqref="AJ35">
    <cfRule type="cellIs" dxfId="2110" priority="665" operator="lessThan">
      <formula>$C$4</formula>
    </cfRule>
  </conditionalFormatting>
  <conditionalFormatting sqref="AJ36">
    <cfRule type="cellIs" dxfId="2109" priority="666" operator="lessThan">
      <formula>$C$4</formula>
    </cfRule>
  </conditionalFormatting>
  <conditionalFormatting sqref="AJ37">
    <cfRule type="cellIs" dxfId="2108" priority="667" operator="lessThan">
      <formula>$C$4</formula>
    </cfRule>
  </conditionalFormatting>
  <conditionalFormatting sqref="AJ38">
    <cfRule type="cellIs" dxfId="2107" priority="668" operator="lessThan">
      <formula>$C$4</formula>
    </cfRule>
  </conditionalFormatting>
  <conditionalFormatting sqref="AJ39">
    <cfRule type="cellIs" dxfId="2106" priority="669" operator="lessThan">
      <formula>$C$4</formula>
    </cfRule>
  </conditionalFormatting>
  <conditionalFormatting sqref="AJ40">
    <cfRule type="cellIs" dxfId="2105" priority="670" operator="lessThan">
      <formula>$C$4</formula>
    </cfRule>
  </conditionalFormatting>
  <conditionalFormatting sqref="AJ41">
    <cfRule type="cellIs" dxfId="2104" priority="671" operator="lessThan">
      <formula>$C$4</formula>
    </cfRule>
  </conditionalFormatting>
  <conditionalFormatting sqref="AJ42">
    <cfRule type="cellIs" dxfId="2103" priority="672" operator="lessThan">
      <formula>$C$4</formula>
    </cfRule>
  </conditionalFormatting>
  <conditionalFormatting sqref="AJ43">
    <cfRule type="cellIs" dxfId="2102" priority="673" operator="lessThan">
      <formula>$C$4</formula>
    </cfRule>
  </conditionalFormatting>
  <conditionalFormatting sqref="AJ44">
    <cfRule type="cellIs" dxfId="2101" priority="674" operator="lessThan">
      <formula>$C$4</formula>
    </cfRule>
  </conditionalFormatting>
  <conditionalFormatting sqref="AJ45">
    <cfRule type="cellIs" dxfId="2100" priority="675" operator="lessThan">
      <formula>$C$4</formula>
    </cfRule>
  </conditionalFormatting>
  <conditionalFormatting sqref="AJ46">
    <cfRule type="cellIs" dxfId="2099" priority="676" operator="lessThan">
      <formula>$C$4</formula>
    </cfRule>
  </conditionalFormatting>
  <conditionalFormatting sqref="AJ47">
    <cfRule type="cellIs" dxfId="2098" priority="677" operator="lessThan">
      <formula>$C$4</formula>
    </cfRule>
  </conditionalFormatting>
  <conditionalFormatting sqref="AJ48">
    <cfRule type="cellIs" dxfId="2097" priority="678" operator="lessThan">
      <formula>$C$4</formula>
    </cfRule>
  </conditionalFormatting>
  <conditionalFormatting sqref="AJ49">
    <cfRule type="cellIs" dxfId="2096" priority="679" operator="lessThan">
      <formula>$C$4</formula>
    </cfRule>
  </conditionalFormatting>
  <conditionalFormatting sqref="AJ50">
    <cfRule type="cellIs" dxfId="2095" priority="680" operator="lessThan">
      <formula>$C$4</formula>
    </cfRule>
  </conditionalFormatting>
  <conditionalFormatting sqref="AK11">
    <cfRule type="cellIs" dxfId="2094" priority="681" operator="lessThan">
      <formula>$C$4</formula>
    </cfRule>
  </conditionalFormatting>
  <conditionalFormatting sqref="AK12">
    <cfRule type="cellIs" dxfId="2093" priority="682" operator="lessThan">
      <formula>$C$4</formula>
    </cfRule>
  </conditionalFormatting>
  <conditionalFormatting sqref="AK13">
    <cfRule type="cellIs" dxfId="2092" priority="683" operator="lessThan">
      <formula>$C$4</formula>
    </cfRule>
  </conditionalFormatting>
  <conditionalFormatting sqref="AK14">
    <cfRule type="cellIs" dxfId="2091" priority="684" operator="lessThan">
      <formula>$C$4</formula>
    </cfRule>
  </conditionalFormatting>
  <conditionalFormatting sqref="AK15">
    <cfRule type="cellIs" dxfId="2090" priority="685" operator="lessThan">
      <formula>$C$4</formula>
    </cfRule>
  </conditionalFormatting>
  <conditionalFormatting sqref="AK16">
    <cfRule type="cellIs" dxfId="2089" priority="686" operator="lessThan">
      <formula>$C$4</formula>
    </cfRule>
  </conditionalFormatting>
  <conditionalFormatting sqref="AK17">
    <cfRule type="cellIs" dxfId="2088" priority="687" operator="lessThan">
      <formula>$C$4</formula>
    </cfRule>
  </conditionalFormatting>
  <conditionalFormatting sqref="AK18">
    <cfRule type="cellIs" dxfId="2087" priority="688" operator="lessThan">
      <formula>$C$4</formula>
    </cfRule>
  </conditionalFormatting>
  <conditionalFormatting sqref="AK19">
    <cfRule type="cellIs" dxfId="2086" priority="689" operator="lessThan">
      <formula>$C$4</formula>
    </cfRule>
  </conditionalFormatting>
  <conditionalFormatting sqref="AK20">
    <cfRule type="cellIs" dxfId="2085" priority="690" operator="lessThan">
      <formula>$C$4</formula>
    </cfRule>
  </conditionalFormatting>
  <conditionalFormatting sqref="AK21">
    <cfRule type="cellIs" dxfId="2084" priority="691" operator="lessThan">
      <formula>$C$4</formula>
    </cfRule>
  </conditionalFormatting>
  <conditionalFormatting sqref="AK22">
    <cfRule type="cellIs" dxfId="2083" priority="692" operator="lessThan">
      <formula>$C$4</formula>
    </cfRule>
  </conditionalFormatting>
  <conditionalFormatting sqref="AK23">
    <cfRule type="cellIs" dxfId="2082" priority="693" operator="lessThan">
      <formula>$C$4</formula>
    </cfRule>
  </conditionalFormatting>
  <conditionalFormatting sqref="AK24">
    <cfRule type="cellIs" dxfId="2081" priority="694" operator="lessThan">
      <formula>$C$4</formula>
    </cfRule>
  </conditionalFormatting>
  <conditionalFormatting sqref="AK25">
    <cfRule type="cellIs" dxfId="2080" priority="695" operator="lessThan">
      <formula>$C$4</formula>
    </cfRule>
  </conditionalFormatting>
  <conditionalFormatting sqref="AK26">
    <cfRule type="cellIs" dxfId="2079" priority="696" operator="lessThan">
      <formula>$C$4</formula>
    </cfRule>
  </conditionalFormatting>
  <conditionalFormatting sqref="AK27">
    <cfRule type="cellIs" dxfId="2078" priority="697" operator="lessThan">
      <formula>$C$4</formula>
    </cfRule>
  </conditionalFormatting>
  <conditionalFormatting sqref="AK28">
    <cfRule type="cellIs" dxfId="2077" priority="698" operator="lessThan">
      <formula>$C$4</formula>
    </cfRule>
  </conditionalFormatting>
  <conditionalFormatting sqref="AK29">
    <cfRule type="cellIs" dxfId="2076" priority="699" operator="lessThan">
      <formula>$C$4</formula>
    </cfRule>
  </conditionalFormatting>
  <conditionalFormatting sqref="AK30">
    <cfRule type="cellIs" dxfId="2075" priority="700" operator="lessThan">
      <formula>$C$4</formula>
    </cfRule>
  </conditionalFormatting>
  <conditionalFormatting sqref="AK31">
    <cfRule type="cellIs" dxfId="2074" priority="701" operator="lessThan">
      <formula>$C$4</formula>
    </cfRule>
  </conditionalFormatting>
  <conditionalFormatting sqref="AK32">
    <cfRule type="cellIs" dxfId="2073" priority="702" operator="lessThan">
      <formula>$C$4</formula>
    </cfRule>
  </conditionalFormatting>
  <conditionalFormatting sqref="AK33">
    <cfRule type="cellIs" dxfId="2072" priority="703" operator="lessThan">
      <formula>$C$4</formula>
    </cfRule>
  </conditionalFormatting>
  <conditionalFormatting sqref="AK34">
    <cfRule type="cellIs" dxfId="2071" priority="704" operator="lessThan">
      <formula>$C$4</formula>
    </cfRule>
  </conditionalFormatting>
  <conditionalFormatting sqref="AK35">
    <cfRule type="cellIs" dxfId="2070" priority="705" operator="lessThan">
      <formula>$C$4</formula>
    </cfRule>
  </conditionalFormatting>
  <conditionalFormatting sqref="AK36">
    <cfRule type="cellIs" dxfId="2069" priority="706" operator="lessThan">
      <formula>$C$4</formula>
    </cfRule>
  </conditionalFormatting>
  <conditionalFormatting sqref="AK37">
    <cfRule type="cellIs" dxfId="2068" priority="707" operator="lessThan">
      <formula>$C$4</formula>
    </cfRule>
  </conditionalFormatting>
  <conditionalFormatting sqref="AK38">
    <cfRule type="cellIs" dxfId="2067" priority="708" operator="lessThan">
      <formula>$C$4</formula>
    </cfRule>
  </conditionalFormatting>
  <conditionalFormatting sqref="AK39">
    <cfRule type="cellIs" dxfId="2066" priority="709" operator="lessThan">
      <formula>$C$4</formula>
    </cfRule>
  </conditionalFormatting>
  <conditionalFormatting sqref="AK40">
    <cfRule type="cellIs" dxfId="2065" priority="710" operator="lessThan">
      <formula>$C$4</formula>
    </cfRule>
  </conditionalFormatting>
  <conditionalFormatting sqref="AK41">
    <cfRule type="cellIs" dxfId="2064" priority="711" operator="lessThan">
      <formula>$C$4</formula>
    </cfRule>
  </conditionalFormatting>
  <conditionalFormatting sqref="AK42">
    <cfRule type="cellIs" dxfId="2063" priority="712" operator="lessThan">
      <formula>$C$4</formula>
    </cfRule>
  </conditionalFormatting>
  <conditionalFormatting sqref="AK43">
    <cfRule type="cellIs" dxfId="2062" priority="713" operator="lessThan">
      <formula>$C$4</formula>
    </cfRule>
  </conditionalFormatting>
  <conditionalFormatting sqref="AK44">
    <cfRule type="cellIs" dxfId="2061" priority="714" operator="lessThan">
      <formula>$C$4</formula>
    </cfRule>
  </conditionalFormatting>
  <conditionalFormatting sqref="AK45">
    <cfRule type="cellIs" dxfId="2060" priority="715" operator="lessThan">
      <formula>$C$4</formula>
    </cfRule>
  </conditionalFormatting>
  <conditionalFormatting sqref="AK46">
    <cfRule type="cellIs" dxfId="2059" priority="716" operator="lessThan">
      <formula>$C$4</formula>
    </cfRule>
  </conditionalFormatting>
  <conditionalFormatting sqref="AK47">
    <cfRule type="cellIs" dxfId="2058" priority="717" operator="lessThan">
      <formula>$C$4</formula>
    </cfRule>
  </conditionalFormatting>
  <conditionalFormatting sqref="AK48">
    <cfRule type="cellIs" dxfId="2057" priority="718" operator="lessThan">
      <formula>$C$4</formula>
    </cfRule>
  </conditionalFormatting>
  <conditionalFormatting sqref="AK49">
    <cfRule type="cellIs" dxfId="2056" priority="719" operator="lessThan">
      <formula>$C$4</formula>
    </cfRule>
  </conditionalFormatting>
  <conditionalFormatting sqref="AK50">
    <cfRule type="cellIs" dxfId="2055" priority="720" operator="lessThan">
      <formula>$C$4</formula>
    </cfRule>
  </conditionalFormatting>
  <conditionalFormatting sqref="AL11">
    <cfRule type="cellIs" dxfId="2054" priority="721" operator="lessThan">
      <formula>$C$4</formula>
    </cfRule>
  </conditionalFormatting>
  <conditionalFormatting sqref="AL12">
    <cfRule type="cellIs" dxfId="2053" priority="722" operator="lessThan">
      <formula>$C$4</formula>
    </cfRule>
  </conditionalFormatting>
  <conditionalFormatting sqref="AL13">
    <cfRule type="cellIs" dxfId="2052" priority="723" operator="lessThan">
      <formula>$C$4</formula>
    </cfRule>
  </conditionalFormatting>
  <conditionalFormatting sqref="AL14">
    <cfRule type="cellIs" dxfId="2051" priority="724" operator="lessThan">
      <formula>$C$4</formula>
    </cfRule>
  </conditionalFormatting>
  <conditionalFormatting sqref="AL15">
    <cfRule type="cellIs" dxfId="2050" priority="725" operator="lessThan">
      <formula>$C$4</formula>
    </cfRule>
  </conditionalFormatting>
  <conditionalFormatting sqref="AL16">
    <cfRule type="cellIs" dxfId="2049" priority="726" operator="lessThan">
      <formula>$C$4</formula>
    </cfRule>
  </conditionalFormatting>
  <conditionalFormatting sqref="AL17">
    <cfRule type="cellIs" dxfId="2048" priority="727" operator="lessThan">
      <formula>$C$4</formula>
    </cfRule>
  </conditionalFormatting>
  <conditionalFormatting sqref="AL18">
    <cfRule type="cellIs" dxfId="2047" priority="728" operator="lessThan">
      <formula>$C$4</formula>
    </cfRule>
  </conditionalFormatting>
  <conditionalFormatting sqref="AL19">
    <cfRule type="cellIs" dxfId="2046" priority="729" operator="lessThan">
      <formula>$C$4</formula>
    </cfRule>
  </conditionalFormatting>
  <conditionalFormatting sqref="AL20">
    <cfRule type="cellIs" dxfId="2045" priority="730" operator="lessThan">
      <formula>$C$4</formula>
    </cfRule>
  </conditionalFormatting>
  <conditionalFormatting sqref="AL21">
    <cfRule type="cellIs" dxfId="2044" priority="731" operator="lessThan">
      <formula>$C$4</formula>
    </cfRule>
  </conditionalFormatting>
  <conditionalFormatting sqref="AL22">
    <cfRule type="cellIs" dxfId="2043" priority="732" operator="lessThan">
      <formula>$C$4</formula>
    </cfRule>
  </conditionalFormatting>
  <conditionalFormatting sqref="AL23">
    <cfRule type="cellIs" dxfId="2042" priority="733" operator="lessThan">
      <formula>$C$4</formula>
    </cfRule>
  </conditionalFormatting>
  <conditionalFormatting sqref="AL24">
    <cfRule type="cellIs" dxfId="2041" priority="734" operator="lessThan">
      <formula>$C$4</formula>
    </cfRule>
  </conditionalFormatting>
  <conditionalFormatting sqref="AL25">
    <cfRule type="cellIs" dxfId="2040" priority="735" operator="lessThan">
      <formula>$C$4</formula>
    </cfRule>
  </conditionalFormatting>
  <conditionalFormatting sqref="AL26">
    <cfRule type="cellIs" dxfId="2039" priority="736" operator="lessThan">
      <formula>$C$4</formula>
    </cfRule>
  </conditionalFormatting>
  <conditionalFormatting sqref="AL27">
    <cfRule type="cellIs" dxfId="2038" priority="737" operator="lessThan">
      <formula>$C$4</formula>
    </cfRule>
  </conditionalFormatting>
  <conditionalFormatting sqref="AL28">
    <cfRule type="cellIs" dxfId="2037" priority="738" operator="lessThan">
      <formula>$C$4</formula>
    </cfRule>
  </conditionalFormatting>
  <conditionalFormatting sqref="AL29">
    <cfRule type="cellIs" dxfId="2036" priority="739" operator="lessThan">
      <formula>$C$4</formula>
    </cfRule>
  </conditionalFormatting>
  <conditionalFormatting sqref="AL30">
    <cfRule type="cellIs" dxfId="2035" priority="740" operator="lessThan">
      <formula>$C$4</formula>
    </cfRule>
  </conditionalFormatting>
  <conditionalFormatting sqref="AL31">
    <cfRule type="cellIs" dxfId="2034" priority="741" operator="lessThan">
      <formula>$C$4</formula>
    </cfRule>
  </conditionalFormatting>
  <conditionalFormatting sqref="AL32">
    <cfRule type="cellIs" dxfId="2033" priority="742" operator="lessThan">
      <formula>$C$4</formula>
    </cfRule>
  </conditionalFormatting>
  <conditionalFormatting sqref="AL33">
    <cfRule type="cellIs" dxfId="2032" priority="743" operator="lessThan">
      <formula>$C$4</formula>
    </cfRule>
  </conditionalFormatting>
  <conditionalFormatting sqref="AL34">
    <cfRule type="cellIs" dxfId="2031" priority="744" operator="lessThan">
      <formula>$C$4</formula>
    </cfRule>
  </conditionalFormatting>
  <conditionalFormatting sqref="AL35">
    <cfRule type="cellIs" dxfId="2030" priority="745" operator="lessThan">
      <formula>$C$4</formula>
    </cfRule>
  </conditionalFormatting>
  <conditionalFormatting sqref="AL36">
    <cfRule type="cellIs" dxfId="2029" priority="746" operator="lessThan">
      <formula>$C$4</formula>
    </cfRule>
  </conditionalFormatting>
  <conditionalFormatting sqref="AL37">
    <cfRule type="cellIs" dxfId="2028" priority="747" operator="lessThan">
      <formula>$C$4</formula>
    </cfRule>
  </conditionalFormatting>
  <conditionalFormatting sqref="AL38">
    <cfRule type="cellIs" dxfId="2027" priority="748" operator="lessThan">
      <formula>$C$4</formula>
    </cfRule>
  </conditionalFormatting>
  <conditionalFormatting sqref="AL39">
    <cfRule type="cellIs" dxfId="2026" priority="749" operator="lessThan">
      <formula>$C$4</formula>
    </cfRule>
  </conditionalFormatting>
  <conditionalFormatting sqref="AL40">
    <cfRule type="cellIs" dxfId="2025" priority="750" operator="lessThan">
      <formula>$C$4</formula>
    </cfRule>
  </conditionalFormatting>
  <conditionalFormatting sqref="AL41">
    <cfRule type="cellIs" dxfId="2024" priority="751" operator="lessThan">
      <formula>$C$4</formula>
    </cfRule>
  </conditionalFormatting>
  <conditionalFormatting sqref="AL42">
    <cfRule type="cellIs" dxfId="2023" priority="752" operator="lessThan">
      <formula>$C$4</formula>
    </cfRule>
  </conditionalFormatting>
  <conditionalFormatting sqref="AL43">
    <cfRule type="cellIs" dxfId="2022" priority="753" operator="lessThan">
      <formula>$C$4</formula>
    </cfRule>
  </conditionalFormatting>
  <conditionalFormatting sqref="AL44">
    <cfRule type="cellIs" dxfId="2021" priority="754" operator="lessThan">
      <formula>$C$4</formula>
    </cfRule>
  </conditionalFormatting>
  <conditionalFormatting sqref="AL45">
    <cfRule type="cellIs" dxfId="2020" priority="755" operator="lessThan">
      <formula>$C$4</formula>
    </cfRule>
  </conditionalFormatting>
  <conditionalFormatting sqref="AL46">
    <cfRule type="cellIs" dxfId="2019" priority="756" operator="lessThan">
      <formula>$C$4</formula>
    </cfRule>
  </conditionalFormatting>
  <conditionalFormatting sqref="AL47">
    <cfRule type="cellIs" dxfId="2018" priority="757" operator="lessThan">
      <formula>$C$4</formula>
    </cfRule>
  </conditionalFormatting>
  <conditionalFormatting sqref="AL48">
    <cfRule type="cellIs" dxfId="2017" priority="758" operator="lessThan">
      <formula>$C$4</formula>
    </cfRule>
  </conditionalFormatting>
  <conditionalFormatting sqref="AL49">
    <cfRule type="cellIs" dxfId="2016" priority="759" operator="lessThan">
      <formula>$C$4</formula>
    </cfRule>
  </conditionalFormatting>
  <conditionalFormatting sqref="AL50">
    <cfRule type="cellIs" dxfId="2015" priority="760" operator="lessThan">
      <formula>$C$4</formula>
    </cfRule>
  </conditionalFormatting>
  <conditionalFormatting sqref="AM11">
    <cfRule type="cellIs" dxfId="2014" priority="761" operator="lessThan">
      <formula>$C$4</formula>
    </cfRule>
  </conditionalFormatting>
  <conditionalFormatting sqref="AM12">
    <cfRule type="cellIs" dxfId="2013" priority="762" operator="lessThan">
      <formula>$C$4</formula>
    </cfRule>
  </conditionalFormatting>
  <conditionalFormatting sqref="AM13">
    <cfRule type="cellIs" dxfId="2012" priority="763" operator="lessThan">
      <formula>$C$4</formula>
    </cfRule>
  </conditionalFormatting>
  <conditionalFormatting sqref="AM14">
    <cfRule type="cellIs" dxfId="2011" priority="764" operator="lessThan">
      <formula>$C$4</formula>
    </cfRule>
  </conditionalFormatting>
  <conditionalFormatting sqref="AM15">
    <cfRule type="cellIs" dxfId="2010" priority="765" operator="lessThan">
      <formula>$C$4</formula>
    </cfRule>
  </conditionalFormatting>
  <conditionalFormatting sqref="AM16">
    <cfRule type="cellIs" dxfId="2009" priority="766" operator="lessThan">
      <formula>$C$4</formula>
    </cfRule>
  </conditionalFormatting>
  <conditionalFormatting sqref="AM17">
    <cfRule type="cellIs" dxfId="2008" priority="767" operator="lessThan">
      <formula>$C$4</formula>
    </cfRule>
  </conditionalFormatting>
  <conditionalFormatting sqref="AM18">
    <cfRule type="cellIs" dxfId="2007" priority="768" operator="lessThan">
      <formula>$C$4</formula>
    </cfRule>
  </conditionalFormatting>
  <conditionalFormatting sqref="AM19">
    <cfRule type="cellIs" dxfId="2006" priority="769" operator="lessThan">
      <formula>$C$4</formula>
    </cfRule>
  </conditionalFormatting>
  <conditionalFormatting sqref="AM20">
    <cfRule type="cellIs" dxfId="2005" priority="770" operator="lessThan">
      <formula>$C$4</formula>
    </cfRule>
  </conditionalFormatting>
  <conditionalFormatting sqref="AM21">
    <cfRule type="cellIs" dxfId="2004" priority="771" operator="lessThan">
      <formula>$C$4</formula>
    </cfRule>
  </conditionalFormatting>
  <conditionalFormatting sqref="AM22">
    <cfRule type="cellIs" dxfId="2003" priority="772" operator="lessThan">
      <formula>$C$4</formula>
    </cfRule>
  </conditionalFormatting>
  <conditionalFormatting sqref="AM23">
    <cfRule type="cellIs" dxfId="2002" priority="773" operator="lessThan">
      <formula>$C$4</formula>
    </cfRule>
  </conditionalFormatting>
  <conditionalFormatting sqref="AM24">
    <cfRule type="cellIs" dxfId="2001" priority="774" operator="lessThan">
      <formula>$C$4</formula>
    </cfRule>
  </conditionalFormatting>
  <conditionalFormatting sqref="AM25">
    <cfRule type="cellIs" dxfId="2000" priority="775" operator="lessThan">
      <formula>$C$4</formula>
    </cfRule>
  </conditionalFormatting>
  <conditionalFormatting sqref="AM26">
    <cfRule type="cellIs" dxfId="1999" priority="776" operator="lessThan">
      <formula>$C$4</formula>
    </cfRule>
  </conditionalFormatting>
  <conditionalFormatting sqref="AM27">
    <cfRule type="cellIs" dxfId="1998" priority="777" operator="lessThan">
      <formula>$C$4</formula>
    </cfRule>
  </conditionalFormatting>
  <conditionalFormatting sqref="AM28">
    <cfRule type="cellIs" dxfId="1997" priority="778" operator="lessThan">
      <formula>$C$4</formula>
    </cfRule>
  </conditionalFormatting>
  <conditionalFormatting sqref="AM29">
    <cfRule type="cellIs" dxfId="1996" priority="779" operator="lessThan">
      <formula>$C$4</formula>
    </cfRule>
  </conditionalFormatting>
  <conditionalFormatting sqref="AM30">
    <cfRule type="cellIs" dxfId="1995" priority="780" operator="lessThan">
      <formula>$C$4</formula>
    </cfRule>
  </conditionalFormatting>
  <conditionalFormatting sqref="AM31">
    <cfRule type="cellIs" dxfId="1994" priority="781" operator="lessThan">
      <formula>$C$4</formula>
    </cfRule>
  </conditionalFormatting>
  <conditionalFormatting sqref="AM32">
    <cfRule type="cellIs" dxfId="1993" priority="782" operator="lessThan">
      <formula>$C$4</formula>
    </cfRule>
  </conditionalFormatting>
  <conditionalFormatting sqref="AM33">
    <cfRule type="cellIs" dxfId="1992" priority="783" operator="lessThan">
      <formula>$C$4</formula>
    </cfRule>
  </conditionalFormatting>
  <conditionalFormatting sqref="AM34">
    <cfRule type="cellIs" dxfId="1991" priority="784" operator="lessThan">
      <formula>$C$4</formula>
    </cfRule>
  </conditionalFormatting>
  <conditionalFormatting sqref="AM35">
    <cfRule type="cellIs" dxfId="1990" priority="785" operator="lessThan">
      <formula>$C$4</formula>
    </cfRule>
  </conditionalFormatting>
  <conditionalFormatting sqref="AM36">
    <cfRule type="cellIs" dxfId="1989" priority="786" operator="lessThan">
      <formula>$C$4</formula>
    </cfRule>
  </conditionalFormatting>
  <conditionalFormatting sqref="AM37">
    <cfRule type="cellIs" dxfId="1988" priority="787" operator="lessThan">
      <formula>$C$4</formula>
    </cfRule>
  </conditionalFormatting>
  <conditionalFormatting sqref="AM38">
    <cfRule type="cellIs" dxfId="1987" priority="788" operator="lessThan">
      <formula>$C$4</formula>
    </cfRule>
  </conditionalFormatting>
  <conditionalFormatting sqref="AM39">
    <cfRule type="cellIs" dxfId="1986" priority="789" operator="lessThan">
      <formula>$C$4</formula>
    </cfRule>
  </conditionalFormatting>
  <conditionalFormatting sqref="AM40">
    <cfRule type="cellIs" dxfId="1985" priority="790" operator="lessThan">
      <formula>$C$4</formula>
    </cfRule>
  </conditionalFormatting>
  <conditionalFormatting sqref="AM41">
    <cfRule type="cellIs" dxfId="1984" priority="791" operator="lessThan">
      <formula>$C$4</formula>
    </cfRule>
  </conditionalFormatting>
  <conditionalFormatting sqref="AM42">
    <cfRule type="cellIs" dxfId="1983" priority="792" operator="lessThan">
      <formula>$C$4</formula>
    </cfRule>
  </conditionalFormatting>
  <conditionalFormatting sqref="AM43">
    <cfRule type="cellIs" dxfId="1982" priority="793" operator="lessThan">
      <formula>$C$4</formula>
    </cfRule>
  </conditionalFormatting>
  <conditionalFormatting sqref="AM44">
    <cfRule type="cellIs" dxfId="1981" priority="794" operator="lessThan">
      <formula>$C$4</formula>
    </cfRule>
  </conditionalFormatting>
  <conditionalFormatting sqref="AM45">
    <cfRule type="cellIs" dxfId="1980" priority="795" operator="lessThan">
      <formula>$C$4</formula>
    </cfRule>
  </conditionalFormatting>
  <conditionalFormatting sqref="AM46">
    <cfRule type="cellIs" dxfId="1979" priority="796" operator="lessThan">
      <formula>$C$4</formula>
    </cfRule>
  </conditionalFormatting>
  <conditionalFormatting sqref="AM47">
    <cfRule type="cellIs" dxfId="1978" priority="797" operator="lessThan">
      <formula>$C$4</formula>
    </cfRule>
  </conditionalFormatting>
  <conditionalFormatting sqref="AM48">
    <cfRule type="cellIs" dxfId="1977" priority="798" operator="lessThan">
      <formula>$C$4</formula>
    </cfRule>
  </conditionalFormatting>
  <conditionalFormatting sqref="AM49">
    <cfRule type="cellIs" dxfId="1976" priority="799" operator="lessThan">
      <formula>$C$4</formula>
    </cfRule>
  </conditionalFormatting>
  <conditionalFormatting sqref="AM50">
    <cfRule type="cellIs" dxfId="1975" priority="800" operator="lessThan">
      <formula>$C$4</formula>
    </cfRule>
  </conditionalFormatting>
  <conditionalFormatting sqref="AN11">
    <cfRule type="cellIs" dxfId="1974" priority="801" operator="lessThan">
      <formula>$C$4</formula>
    </cfRule>
  </conditionalFormatting>
  <conditionalFormatting sqref="AN12">
    <cfRule type="cellIs" dxfId="1973" priority="802" operator="lessThan">
      <formula>$C$4</formula>
    </cfRule>
  </conditionalFormatting>
  <conditionalFormatting sqref="AN13">
    <cfRule type="cellIs" dxfId="1972" priority="803" operator="lessThan">
      <formula>$C$4</formula>
    </cfRule>
  </conditionalFormatting>
  <conditionalFormatting sqref="AN14">
    <cfRule type="cellIs" dxfId="1971" priority="804" operator="lessThan">
      <formula>$C$4</formula>
    </cfRule>
  </conditionalFormatting>
  <conditionalFormatting sqref="AN15">
    <cfRule type="cellIs" dxfId="1970" priority="805" operator="lessThan">
      <formula>$C$4</formula>
    </cfRule>
  </conditionalFormatting>
  <conditionalFormatting sqref="AN16">
    <cfRule type="cellIs" dxfId="1969" priority="806" operator="lessThan">
      <formula>$C$4</formula>
    </cfRule>
  </conditionalFormatting>
  <conditionalFormatting sqref="AN17">
    <cfRule type="cellIs" dxfId="1968" priority="807" operator="lessThan">
      <formula>$C$4</formula>
    </cfRule>
  </conditionalFormatting>
  <conditionalFormatting sqref="AN18">
    <cfRule type="cellIs" dxfId="1967" priority="808" operator="lessThan">
      <formula>$C$4</formula>
    </cfRule>
  </conditionalFormatting>
  <conditionalFormatting sqref="AN19">
    <cfRule type="cellIs" dxfId="1966" priority="809" operator="lessThan">
      <formula>$C$4</formula>
    </cfRule>
  </conditionalFormatting>
  <conditionalFormatting sqref="AN20">
    <cfRule type="cellIs" dxfId="1965" priority="810" operator="lessThan">
      <formula>$C$4</formula>
    </cfRule>
  </conditionalFormatting>
  <conditionalFormatting sqref="AN21">
    <cfRule type="cellIs" dxfId="1964" priority="811" operator="lessThan">
      <formula>$C$4</formula>
    </cfRule>
  </conditionalFormatting>
  <conditionalFormatting sqref="AN22">
    <cfRule type="cellIs" dxfId="1963" priority="812" operator="lessThan">
      <formula>$C$4</formula>
    </cfRule>
  </conditionalFormatting>
  <conditionalFormatting sqref="AN23">
    <cfRule type="cellIs" dxfId="1962" priority="813" operator="lessThan">
      <formula>$C$4</formula>
    </cfRule>
  </conditionalFormatting>
  <conditionalFormatting sqref="AN24">
    <cfRule type="cellIs" dxfId="1961" priority="814" operator="lessThan">
      <formula>$C$4</formula>
    </cfRule>
  </conditionalFormatting>
  <conditionalFormatting sqref="AN25">
    <cfRule type="cellIs" dxfId="1960" priority="815" operator="lessThan">
      <formula>$C$4</formula>
    </cfRule>
  </conditionalFormatting>
  <conditionalFormatting sqref="AN26">
    <cfRule type="cellIs" dxfId="1959" priority="816" operator="lessThan">
      <formula>$C$4</formula>
    </cfRule>
  </conditionalFormatting>
  <conditionalFormatting sqref="AN27">
    <cfRule type="cellIs" dxfId="1958" priority="817" operator="lessThan">
      <formula>$C$4</formula>
    </cfRule>
  </conditionalFormatting>
  <conditionalFormatting sqref="AN28">
    <cfRule type="cellIs" dxfId="1957" priority="818" operator="lessThan">
      <formula>$C$4</formula>
    </cfRule>
  </conditionalFormatting>
  <conditionalFormatting sqref="AN29">
    <cfRule type="cellIs" dxfId="1956" priority="819" operator="lessThan">
      <formula>$C$4</formula>
    </cfRule>
  </conditionalFormatting>
  <conditionalFormatting sqref="AN30">
    <cfRule type="cellIs" dxfId="1955" priority="820" operator="lessThan">
      <formula>$C$4</formula>
    </cfRule>
  </conditionalFormatting>
  <conditionalFormatting sqref="AN31">
    <cfRule type="cellIs" dxfId="1954" priority="821" operator="lessThan">
      <formula>$C$4</formula>
    </cfRule>
  </conditionalFormatting>
  <conditionalFormatting sqref="AN32">
    <cfRule type="cellIs" dxfId="1953" priority="822" operator="lessThan">
      <formula>$C$4</formula>
    </cfRule>
  </conditionalFormatting>
  <conditionalFormatting sqref="AN33">
    <cfRule type="cellIs" dxfId="1952" priority="823" operator="lessThan">
      <formula>$C$4</formula>
    </cfRule>
  </conditionalFormatting>
  <conditionalFormatting sqref="AN34">
    <cfRule type="cellIs" dxfId="1951" priority="824" operator="lessThan">
      <formula>$C$4</formula>
    </cfRule>
  </conditionalFormatting>
  <conditionalFormatting sqref="AN35">
    <cfRule type="cellIs" dxfId="1950" priority="825" operator="lessThan">
      <formula>$C$4</formula>
    </cfRule>
  </conditionalFormatting>
  <conditionalFormatting sqref="AN36">
    <cfRule type="cellIs" dxfId="1949" priority="826" operator="lessThan">
      <formula>$C$4</formula>
    </cfRule>
  </conditionalFormatting>
  <conditionalFormatting sqref="AN37">
    <cfRule type="cellIs" dxfId="1948" priority="827" operator="lessThan">
      <formula>$C$4</formula>
    </cfRule>
  </conditionalFormatting>
  <conditionalFormatting sqref="AN38">
    <cfRule type="cellIs" dxfId="1947" priority="828" operator="lessThan">
      <formula>$C$4</formula>
    </cfRule>
  </conditionalFormatting>
  <conditionalFormatting sqref="AN39">
    <cfRule type="cellIs" dxfId="1946" priority="829" operator="lessThan">
      <formula>$C$4</formula>
    </cfRule>
  </conditionalFormatting>
  <conditionalFormatting sqref="AN40">
    <cfRule type="cellIs" dxfId="1945" priority="830" operator="lessThan">
      <formula>$C$4</formula>
    </cfRule>
  </conditionalFormatting>
  <conditionalFormatting sqref="AN41">
    <cfRule type="cellIs" dxfId="1944" priority="831" operator="lessThan">
      <formula>$C$4</formula>
    </cfRule>
  </conditionalFormatting>
  <conditionalFormatting sqref="AN42">
    <cfRule type="cellIs" dxfId="1943" priority="832" operator="lessThan">
      <formula>$C$4</formula>
    </cfRule>
  </conditionalFormatting>
  <conditionalFormatting sqref="AN43">
    <cfRule type="cellIs" dxfId="1942" priority="833" operator="lessThan">
      <formula>$C$4</formula>
    </cfRule>
  </conditionalFormatting>
  <conditionalFormatting sqref="AN44">
    <cfRule type="cellIs" dxfId="1941" priority="834" operator="lessThan">
      <formula>$C$4</formula>
    </cfRule>
  </conditionalFormatting>
  <conditionalFormatting sqref="AN45">
    <cfRule type="cellIs" dxfId="1940" priority="835" operator="lessThan">
      <formula>$C$4</formula>
    </cfRule>
  </conditionalFormatting>
  <conditionalFormatting sqref="AN46">
    <cfRule type="cellIs" dxfId="1939" priority="836" operator="lessThan">
      <formula>$C$4</formula>
    </cfRule>
  </conditionalFormatting>
  <conditionalFormatting sqref="AN47">
    <cfRule type="cellIs" dxfId="1938" priority="837" operator="lessThan">
      <formula>$C$4</formula>
    </cfRule>
  </conditionalFormatting>
  <conditionalFormatting sqref="AN48">
    <cfRule type="cellIs" dxfId="1937" priority="838" operator="lessThan">
      <formula>$C$4</formula>
    </cfRule>
  </conditionalFormatting>
  <conditionalFormatting sqref="AN49">
    <cfRule type="cellIs" dxfId="1936" priority="839" operator="lessThan">
      <formula>$C$4</formula>
    </cfRule>
  </conditionalFormatting>
  <conditionalFormatting sqref="AN50">
    <cfRule type="cellIs" dxfId="1935" priority="840" operator="lessThan">
      <formula>$C$4</formula>
    </cfRule>
  </conditionalFormatting>
  <conditionalFormatting sqref="AO11">
    <cfRule type="cellIs" dxfId="1934" priority="841" operator="lessThan">
      <formula>$C$4</formula>
    </cfRule>
  </conditionalFormatting>
  <conditionalFormatting sqref="AO12">
    <cfRule type="cellIs" dxfId="1933" priority="842" operator="lessThan">
      <formula>$C$4</formula>
    </cfRule>
  </conditionalFormatting>
  <conditionalFormatting sqref="AO13">
    <cfRule type="cellIs" dxfId="1932" priority="843" operator="lessThan">
      <formula>$C$4</formula>
    </cfRule>
  </conditionalFormatting>
  <conditionalFormatting sqref="AO14">
    <cfRule type="cellIs" dxfId="1931" priority="844" operator="lessThan">
      <formula>$C$4</formula>
    </cfRule>
  </conditionalFormatting>
  <conditionalFormatting sqref="AO15">
    <cfRule type="cellIs" dxfId="1930" priority="845" operator="lessThan">
      <formula>$C$4</formula>
    </cfRule>
  </conditionalFormatting>
  <conditionalFormatting sqref="AO16">
    <cfRule type="cellIs" dxfId="1929" priority="846" operator="lessThan">
      <formula>$C$4</formula>
    </cfRule>
  </conditionalFormatting>
  <conditionalFormatting sqref="AO17">
    <cfRule type="cellIs" dxfId="1928" priority="847" operator="lessThan">
      <formula>$C$4</formula>
    </cfRule>
  </conditionalFormatting>
  <conditionalFormatting sqref="AO18">
    <cfRule type="cellIs" dxfId="1927" priority="848" operator="lessThan">
      <formula>$C$4</formula>
    </cfRule>
  </conditionalFormatting>
  <conditionalFormatting sqref="AO19">
    <cfRule type="cellIs" dxfId="1926" priority="849" operator="lessThan">
      <formula>$C$4</formula>
    </cfRule>
  </conditionalFormatting>
  <conditionalFormatting sqref="AO20">
    <cfRule type="cellIs" dxfId="1925" priority="850" operator="lessThan">
      <formula>$C$4</formula>
    </cfRule>
  </conditionalFormatting>
  <conditionalFormatting sqref="AO21">
    <cfRule type="cellIs" dxfId="1924" priority="851" operator="lessThan">
      <formula>$C$4</formula>
    </cfRule>
  </conditionalFormatting>
  <conditionalFormatting sqref="AO22">
    <cfRule type="cellIs" dxfId="1923" priority="852" operator="lessThan">
      <formula>$C$4</formula>
    </cfRule>
  </conditionalFormatting>
  <conditionalFormatting sqref="AO23">
    <cfRule type="cellIs" dxfId="1922" priority="853" operator="lessThan">
      <formula>$C$4</formula>
    </cfRule>
  </conditionalFormatting>
  <conditionalFormatting sqref="AO24">
    <cfRule type="cellIs" dxfId="1921" priority="854" operator="lessThan">
      <formula>$C$4</formula>
    </cfRule>
  </conditionalFormatting>
  <conditionalFormatting sqref="AO25">
    <cfRule type="cellIs" dxfId="1920" priority="855" operator="lessThan">
      <formula>$C$4</formula>
    </cfRule>
  </conditionalFormatting>
  <conditionalFormatting sqref="AO26">
    <cfRule type="cellIs" dxfId="1919" priority="856" operator="lessThan">
      <formula>$C$4</formula>
    </cfRule>
  </conditionalFormatting>
  <conditionalFormatting sqref="AO27">
    <cfRule type="cellIs" dxfId="1918" priority="857" operator="lessThan">
      <formula>$C$4</formula>
    </cfRule>
  </conditionalFormatting>
  <conditionalFormatting sqref="AO28">
    <cfRule type="cellIs" dxfId="1917" priority="858" operator="lessThan">
      <formula>$C$4</formula>
    </cfRule>
  </conditionalFormatting>
  <conditionalFormatting sqref="AO29">
    <cfRule type="cellIs" dxfId="1916" priority="859" operator="lessThan">
      <formula>$C$4</formula>
    </cfRule>
  </conditionalFormatting>
  <conditionalFormatting sqref="AO30">
    <cfRule type="cellIs" dxfId="1915" priority="860" operator="lessThan">
      <formula>$C$4</formula>
    </cfRule>
  </conditionalFormatting>
  <conditionalFormatting sqref="AO31">
    <cfRule type="cellIs" dxfId="1914" priority="861" operator="lessThan">
      <formula>$C$4</formula>
    </cfRule>
  </conditionalFormatting>
  <conditionalFormatting sqref="AO32">
    <cfRule type="cellIs" dxfId="1913" priority="862" operator="lessThan">
      <formula>$C$4</formula>
    </cfRule>
  </conditionalFormatting>
  <conditionalFormatting sqref="AO33">
    <cfRule type="cellIs" dxfId="1912" priority="863" operator="lessThan">
      <formula>$C$4</formula>
    </cfRule>
  </conditionalFormatting>
  <conditionalFormatting sqref="AO34">
    <cfRule type="cellIs" dxfId="1911" priority="864" operator="lessThan">
      <formula>$C$4</formula>
    </cfRule>
  </conditionalFormatting>
  <conditionalFormatting sqref="AO35">
    <cfRule type="cellIs" dxfId="1910" priority="865" operator="lessThan">
      <formula>$C$4</formula>
    </cfRule>
  </conditionalFormatting>
  <conditionalFormatting sqref="AO36">
    <cfRule type="cellIs" dxfId="1909" priority="866" operator="lessThan">
      <formula>$C$4</formula>
    </cfRule>
  </conditionalFormatting>
  <conditionalFormatting sqref="AO37">
    <cfRule type="cellIs" dxfId="1908" priority="867" operator="lessThan">
      <formula>$C$4</formula>
    </cfRule>
  </conditionalFormatting>
  <conditionalFormatting sqref="AO38">
    <cfRule type="cellIs" dxfId="1907" priority="868" operator="lessThan">
      <formula>$C$4</formula>
    </cfRule>
  </conditionalFormatting>
  <conditionalFormatting sqref="AO39">
    <cfRule type="cellIs" dxfId="1906" priority="869" operator="lessThan">
      <formula>$C$4</formula>
    </cfRule>
  </conditionalFormatting>
  <conditionalFormatting sqref="AO40">
    <cfRule type="cellIs" dxfId="1905" priority="870" operator="lessThan">
      <formula>$C$4</formula>
    </cfRule>
  </conditionalFormatting>
  <conditionalFormatting sqref="AO41">
    <cfRule type="cellIs" dxfId="1904" priority="871" operator="lessThan">
      <formula>$C$4</formula>
    </cfRule>
  </conditionalFormatting>
  <conditionalFormatting sqref="AO42">
    <cfRule type="cellIs" dxfId="1903" priority="872" operator="lessThan">
      <formula>$C$4</formula>
    </cfRule>
  </conditionalFormatting>
  <conditionalFormatting sqref="AO43">
    <cfRule type="cellIs" dxfId="1902" priority="873" operator="lessThan">
      <formula>$C$4</formula>
    </cfRule>
  </conditionalFormatting>
  <conditionalFormatting sqref="AO44">
    <cfRule type="cellIs" dxfId="1901" priority="874" operator="lessThan">
      <formula>$C$4</formula>
    </cfRule>
  </conditionalFormatting>
  <conditionalFormatting sqref="AO45">
    <cfRule type="cellIs" dxfId="1900" priority="875" operator="lessThan">
      <formula>$C$4</formula>
    </cfRule>
  </conditionalFormatting>
  <conditionalFormatting sqref="AO46">
    <cfRule type="cellIs" dxfId="1899" priority="876" operator="lessThan">
      <formula>$C$4</formula>
    </cfRule>
  </conditionalFormatting>
  <conditionalFormatting sqref="AO47">
    <cfRule type="cellIs" dxfId="1898" priority="877" operator="lessThan">
      <formula>$C$4</formula>
    </cfRule>
  </conditionalFormatting>
  <conditionalFormatting sqref="AO48">
    <cfRule type="cellIs" dxfId="1897" priority="878" operator="lessThan">
      <formula>$C$4</formula>
    </cfRule>
  </conditionalFormatting>
  <conditionalFormatting sqref="AO49">
    <cfRule type="cellIs" dxfId="1896" priority="879" operator="lessThan">
      <formula>$C$4</formula>
    </cfRule>
  </conditionalFormatting>
  <conditionalFormatting sqref="AO50">
    <cfRule type="cellIs" dxfId="1895" priority="880" operator="lessThan">
      <formula>$C$4</formula>
    </cfRule>
  </conditionalFormatting>
  <conditionalFormatting sqref="AP11">
    <cfRule type="cellIs" dxfId="1894" priority="881" operator="lessThan">
      <formula>$C$4</formula>
    </cfRule>
  </conditionalFormatting>
  <conditionalFormatting sqref="AP12">
    <cfRule type="cellIs" dxfId="1893" priority="882" operator="lessThan">
      <formula>$C$4</formula>
    </cfRule>
  </conditionalFormatting>
  <conditionalFormatting sqref="AP13">
    <cfRule type="cellIs" dxfId="1892" priority="883" operator="lessThan">
      <formula>$C$4</formula>
    </cfRule>
  </conditionalFormatting>
  <conditionalFormatting sqref="AP14">
    <cfRule type="cellIs" dxfId="1891" priority="884" operator="lessThan">
      <formula>$C$4</formula>
    </cfRule>
  </conditionalFormatting>
  <conditionalFormatting sqref="AP15">
    <cfRule type="cellIs" dxfId="1890" priority="885" operator="lessThan">
      <formula>$C$4</formula>
    </cfRule>
  </conditionalFormatting>
  <conditionalFormatting sqref="AP16">
    <cfRule type="cellIs" dxfId="1889" priority="886" operator="lessThan">
      <formula>$C$4</formula>
    </cfRule>
  </conditionalFormatting>
  <conditionalFormatting sqref="AP17">
    <cfRule type="cellIs" dxfId="1888" priority="887" operator="lessThan">
      <formula>$C$4</formula>
    </cfRule>
  </conditionalFormatting>
  <conditionalFormatting sqref="AP18">
    <cfRule type="cellIs" dxfId="1887" priority="888" operator="lessThan">
      <formula>$C$4</formula>
    </cfRule>
  </conditionalFormatting>
  <conditionalFormatting sqref="AP19">
    <cfRule type="cellIs" dxfId="1886" priority="889" operator="lessThan">
      <formula>$C$4</formula>
    </cfRule>
  </conditionalFormatting>
  <conditionalFormatting sqref="AP20">
    <cfRule type="cellIs" dxfId="1885" priority="890" operator="lessThan">
      <formula>$C$4</formula>
    </cfRule>
  </conditionalFormatting>
  <conditionalFormatting sqref="AP21">
    <cfRule type="cellIs" dxfId="1884" priority="891" operator="lessThan">
      <formula>$C$4</formula>
    </cfRule>
  </conditionalFormatting>
  <conditionalFormatting sqref="AP22">
    <cfRule type="cellIs" dxfId="1883" priority="892" operator="lessThan">
      <formula>$C$4</formula>
    </cfRule>
  </conditionalFormatting>
  <conditionalFormatting sqref="AP23">
    <cfRule type="cellIs" dxfId="1882" priority="893" operator="lessThan">
      <formula>$C$4</formula>
    </cfRule>
  </conditionalFormatting>
  <conditionalFormatting sqref="AP24">
    <cfRule type="cellIs" dxfId="1881" priority="894" operator="lessThan">
      <formula>$C$4</formula>
    </cfRule>
  </conditionalFormatting>
  <conditionalFormatting sqref="AP25">
    <cfRule type="cellIs" dxfId="1880" priority="895" operator="lessThan">
      <formula>$C$4</formula>
    </cfRule>
  </conditionalFormatting>
  <conditionalFormatting sqref="AP26">
    <cfRule type="cellIs" dxfId="1879" priority="896" operator="lessThan">
      <formula>$C$4</formula>
    </cfRule>
  </conditionalFormatting>
  <conditionalFormatting sqref="AP27">
    <cfRule type="cellIs" dxfId="1878" priority="897" operator="lessThan">
      <formula>$C$4</formula>
    </cfRule>
  </conditionalFormatting>
  <conditionalFormatting sqref="AP28">
    <cfRule type="cellIs" dxfId="1877" priority="898" operator="lessThan">
      <formula>$C$4</formula>
    </cfRule>
  </conditionalFormatting>
  <conditionalFormatting sqref="AP29">
    <cfRule type="cellIs" dxfId="1876" priority="899" operator="lessThan">
      <formula>$C$4</formula>
    </cfRule>
  </conditionalFormatting>
  <conditionalFormatting sqref="AP30">
    <cfRule type="cellIs" dxfId="1875" priority="900" operator="lessThan">
      <formula>$C$4</formula>
    </cfRule>
  </conditionalFormatting>
  <conditionalFormatting sqref="AP31">
    <cfRule type="cellIs" dxfId="1874" priority="901" operator="lessThan">
      <formula>$C$4</formula>
    </cfRule>
  </conditionalFormatting>
  <conditionalFormatting sqref="AP32">
    <cfRule type="cellIs" dxfId="1873" priority="902" operator="lessThan">
      <formula>$C$4</formula>
    </cfRule>
  </conditionalFormatting>
  <conditionalFormatting sqref="AP33">
    <cfRule type="cellIs" dxfId="1872" priority="903" operator="lessThan">
      <formula>$C$4</formula>
    </cfRule>
  </conditionalFormatting>
  <conditionalFormatting sqref="AP34">
    <cfRule type="cellIs" dxfId="1871" priority="904" operator="lessThan">
      <formula>$C$4</formula>
    </cfRule>
  </conditionalFormatting>
  <conditionalFormatting sqref="AP35">
    <cfRule type="cellIs" dxfId="1870" priority="905" operator="lessThan">
      <formula>$C$4</formula>
    </cfRule>
  </conditionalFormatting>
  <conditionalFormatting sqref="AP36">
    <cfRule type="cellIs" dxfId="1869" priority="906" operator="lessThan">
      <formula>$C$4</formula>
    </cfRule>
  </conditionalFormatting>
  <conditionalFormatting sqref="AP37">
    <cfRule type="cellIs" dxfId="1868" priority="907" operator="lessThan">
      <formula>$C$4</formula>
    </cfRule>
  </conditionalFormatting>
  <conditionalFormatting sqref="AP38">
    <cfRule type="cellIs" dxfId="1867" priority="908" operator="lessThan">
      <formula>$C$4</formula>
    </cfRule>
  </conditionalFormatting>
  <conditionalFormatting sqref="AP39">
    <cfRule type="cellIs" dxfId="1866" priority="909" operator="lessThan">
      <formula>$C$4</formula>
    </cfRule>
  </conditionalFormatting>
  <conditionalFormatting sqref="AP40">
    <cfRule type="cellIs" dxfId="1865" priority="910" operator="lessThan">
      <formula>$C$4</formula>
    </cfRule>
  </conditionalFormatting>
  <conditionalFormatting sqref="AP41">
    <cfRule type="cellIs" dxfId="1864" priority="911" operator="lessThan">
      <formula>$C$4</formula>
    </cfRule>
  </conditionalFormatting>
  <conditionalFormatting sqref="AP42">
    <cfRule type="cellIs" dxfId="1863" priority="912" operator="lessThan">
      <formula>$C$4</formula>
    </cfRule>
  </conditionalFormatting>
  <conditionalFormatting sqref="AP43">
    <cfRule type="cellIs" dxfId="1862" priority="913" operator="lessThan">
      <formula>$C$4</formula>
    </cfRule>
  </conditionalFormatting>
  <conditionalFormatting sqref="AP44">
    <cfRule type="cellIs" dxfId="1861" priority="914" operator="lessThan">
      <formula>$C$4</formula>
    </cfRule>
  </conditionalFormatting>
  <conditionalFormatting sqref="AP45">
    <cfRule type="cellIs" dxfId="1860" priority="915" operator="lessThan">
      <formula>$C$4</formula>
    </cfRule>
  </conditionalFormatting>
  <conditionalFormatting sqref="AP46">
    <cfRule type="cellIs" dxfId="1859" priority="916" operator="lessThan">
      <formula>$C$4</formula>
    </cfRule>
  </conditionalFormatting>
  <conditionalFormatting sqref="AP47">
    <cfRule type="cellIs" dxfId="1858" priority="917" operator="lessThan">
      <formula>$C$4</formula>
    </cfRule>
  </conditionalFormatting>
  <conditionalFormatting sqref="AP48">
    <cfRule type="cellIs" dxfId="1857" priority="918" operator="lessThan">
      <formula>$C$4</formula>
    </cfRule>
  </conditionalFormatting>
  <conditionalFormatting sqref="AP49">
    <cfRule type="cellIs" dxfId="1856" priority="919" operator="lessThan">
      <formula>$C$4</formula>
    </cfRule>
  </conditionalFormatting>
  <conditionalFormatting sqref="AP50">
    <cfRule type="cellIs" dxfId="1855" priority="920" operator="lessThan">
      <formula>$C$4</formula>
    </cfRule>
  </conditionalFormatting>
  <conditionalFormatting sqref="AQ11">
    <cfRule type="cellIs" dxfId="1854" priority="921" operator="lessThan">
      <formula>$C$4</formula>
    </cfRule>
  </conditionalFormatting>
  <conditionalFormatting sqref="AQ12">
    <cfRule type="cellIs" dxfId="1853" priority="922" operator="lessThan">
      <formula>$C$4</formula>
    </cfRule>
  </conditionalFormatting>
  <conditionalFormatting sqref="AQ13">
    <cfRule type="cellIs" dxfId="1852" priority="923" operator="lessThan">
      <formula>$C$4</formula>
    </cfRule>
  </conditionalFormatting>
  <conditionalFormatting sqref="AQ14">
    <cfRule type="cellIs" dxfId="1851" priority="924" operator="lessThan">
      <formula>$C$4</formula>
    </cfRule>
  </conditionalFormatting>
  <conditionalFormatting sqref="AQ15">
    <cfRule type="cellIs" dxfId="1850" priority="925" operator="lessThan">
      <formula>$C$4</formula>
    </cfRule>
  </conditionalFormatting>
  <conditionalFormatting sqref="AQ16">
    <cfRule type="cellIs" dxfId="1849" priority="926" operator="lessThan">
      <formula>$C$4</formula>
    </cfRule>
  </conditionalFormatting>
  <conditionalFormatting sqref="AQ17">
    <cfRule type="cellIs" dxfId="1848" priority="927" operator="lessThan">
      <formula>$C$4</formula>
    </cfRule>
  </conditionalFormatting>
  <conditionalFormatting sqref="AQ18">
    <cfRule type="cellIs" dxfId="1847" priority="928" operator="lessThan">
      <formula>$C$4</formula>
    </cfRule>
  </conditionalFormatting>
  <conditionalFormatting sqref="AQ19">
    <cfRule type="cellIs" dxfId="1846" priority="929" operator="lessThan">
      <formula>$C$4</formula>
    </cfRule>
  </conditionalFormatting>
  <conditionalFormatting sqref="AQ20">
    <cfRule type="cellIs" dxfId="1845" priority="930" operator="lessThan">
      <formula>$C$4</formula>
    </cfRule>
  </conditionalFormatting>
  <conditionalFormatting sqref="AQ21">
    <cfRule type="cellIs" dxfId="1844" priority="931" operator="lessThan">
      <formula>$C$4</formula>
    </cfRule>
  </conditionalFormatting>
  <conditionalFormatting sqref="AQ22">
    <cfRule type="cellIs" dxfId="1843" priority="932" operator="lessThan">
      <formula>$C$4</formula>
    </cfRule>
  </conditionalFormatting>
  <conditionalFormatting sqref="AQ23">
    <cfRule type="cellIs" dxfId="1842" priority="933" operator="lessThan">
      <formula>$C$4</formula>
    </cfRule>
  </conditionalFormatting>
  <conditionalFormatting sqref="AQ24">
    <cfRule type="cellIs" dxfId="1841" priority="934" operator="lessThan">
      <formula>$C$4</formula>
    </cfRule>
  </conditionalFormatting>
  <conditionalFormatting sqref="AQ25">
    <cfRule type="cellIs" dxfId="1840" priority="935" operator="lessThan">
      <formula>$C$4</formula>
    </cfRule>
  </conditionalFormatting>
  <conditionalFormatting sqref="AQ26">
    <cfRule type="cellIs" dxfId="1839" priority="936" operator="lessThan">
      <formula>$C$4</formula>
    </cfRule>
  </conditionalFormatting>
  <conditionalFormatting sqref="AQ27">
    <cfRule type="cellIs" dxfId="1838" priority="937" operator="lessThan">
      <formula>$C$4</formula>
    </cfRule>
  </conditionalFormatting>
  <conditionalFormatting sqref="AQ28">
    <cfRule type="cellIs" dxfId="1837" priority="938" operator="lessThan">
      <formula>$C$4</formula>
    </cfRule>
  </conditionalFormatting>
  <conditionalFormatting sqref="AQ29">
    <cfRule type="cellIs" dxfId="1836" priority="939" operator="lessThan">
      <formula>$C$4</formula>
    </cfRule>
  </conditionalFormatting>
  <conditionalFormatting sqref="AQ30">
    <cfRule type="cellIs" dxfId="1835" priority="940" operator="lessThan">
      <formula>$C$4</formula>
    </cfRule>
  </conditionalFormatting>
  <conditionalFormatting sqref="AQ31">
    <cfRule type="cellIs" dxfId="1834" priority="941" operator="lessThan">
      <formula>$C$4</formula>
    </cfRule>
  </conditionalFormatting>
  <conditionalFormatting sqref="AQ32">
    <cfRule type="cellIs" dxfId="1833" priority="942" operator="lessThan">
      <formula>$C$4</formula>
    </cfRule>
  </conditionalFormatting>
  <conditionalFormatting sqref="AQ33">
    <cfRule type="cellIs" dxfId="1832" priority="943" operator="lessThan">
      <formula>$C$4</formula>
    </cfRule>
  </conditionalFormatting>
  <conditionalFormatting sqref="AQ34">
    <cfRule type="cellIs" dxfId="1831" priority="944" operator="lessThan">
      <formula>$C$4</formula>
    </cfRule>
  </conditionalFormatting>
  <conditionalFormatting sqref="AQ35">
    <cfRule type="cellIs" dxfId="1830" priority="945" operator="lessThan">
      <formula>$C$4</formula>
    </cfRule>
  </conditionalFormatting>
  <conditionalFormatting sqref="AQ36">
    <cfRule type="cellIs" dxfId="1829" priority="946" operator="lessThan">
      <formula>$C$4</formula>
    </cfRule>
  </conditionalFormatting>
  <conditionalFormatting sqref="AQ37">
    <cfRule type="cellIs" dxfId="1828" priority="947" operator="lessThan">
      <formula>$C$4</formula>
    </cfRule>
  </conditionalFormatting>
  <conditionalFormatting sqref="AQ38">
    <cfRule type="cellIs" dxfId="1827" priority="948" operator="lessThan">
      <formula>$C$4</formula>
    </cfRule>
  </conditionalFormatting>
  <conditionalFormatting sqref="AQ39">
    <cfRule type="cellIs" dxfId="1826" priority="949" operator="lessThan">
      <formula>$C$4</formula>
    </cfRule>
  </conditionalFormatting>
  <conditionalFormatting sqref="AQ40">
    <cfRule type="cellIs" dxfId="1825" priority="950" operator="lessThan">
      <formula>$C$4</formula>
    </cfRule>
  </conditionalFormatting>
  <conditionalFormatting sqref="AQ41">
    <cfRule type="cellIs" dxfId="1824" priority="951" operator="lessThan">
      <formula>$C$4</formula>
    </cfRule>
  </conditionalFormatting>
  <conditionalFormatting sqref="AQ42">
    <cfRule type="cellIs" dxfId="1823" priority="952" operator="lessThan">
      <formula>$C$4</formula>
    </cfRule>
  </conditionalFormatting>
  <conditionalFormatting sqref="AQ43">
    <cfRule type="cellIs" dxfId="1822" priority="953" operator="lessThan">
      <formula>$C$4</formula>
    </cfRule>
  </conditionalFormatting>
  <conditionalFormatting sqref="AQ44">
    <cfRule type="cellIs" dxfId="1821" priority="954" operator="lessThan">
      <formula>$C$4</formula>
    </cfRule>
  </conditionalFormatting>
  <conditionalFormatting sqref="AQ45">
    <cfRule type="cellIs" dxfId="1820" priority="955" operator="lessThan">
      <formula>$C$4</formula>
    </cfRule>
  </conditionalFormatting>
  <conditionalFormatting sqref="AQ46">
    <cfRule type="cellIs" dxfId="1819" priority="956" operator="lessThan">
      <formula>$C$4</formula>
    </cfRule>
  </conditionalFormatting>
  <conditionalFormatting sqref="AQ47">
    <cfRule type="cellIs" dxfId="1818" priority="957" operator="lessThan">
      <formula>$C$4</formula>
    </cfRule>
  </conditionalFormatting>
  <conditionalFormatting sqref="AQ48">
    <cfRule type="cellIs" dxfId="1817" priority="958" operator="lessThan">
      <formula>$C$4</formula>
    </cfRule>
  </conditionalFormatting>
  <conditionalFormatting sqref="AQ49">
    <cfRule type="cellIs" dxfId="1816" priority="959" operator="lessThan">
      <formula>$C$4</formula>
    </cfRule>
  </conditionalFormatting>
  <conditionalFormatting sqref="AQ50">
    <cfRule type="cellIs" dxfId="1815" priority="960" operator="lessThan">
      <formula>$C$4</formula>
    </cfRule>
  </conditionalFormatting>
  <conditionalFormatting sqref="AR11">
    <cfRule type="cellIs" dxfId="1814" priority="961" operator="lessThan">
      <formula>$C$4</formula>
    </cfRule>
  </conditionalFormatting>
  <conditionalFormatting sqref="AR12">
    <cfRule type="cellIs" dxfId="1813" priority="962" operator="lessThan">
      <formula>$C$4</formula>
    </cfRule>
  </conditionalFormatting>
  <conditionalFormatting sqref="AR13">
    <cfRule type="cellIs" dxfId="1812" priority="963" operator="lessThan">
      <formula>$C$4</formula>
    </cfRule>
  </conditionalFormatting>
  <conditionalFormatting sqref="AR14">
    <cfRule type="cellIs" dxfId="1811" priority="964" operator="lessThan">
      <formula>$C$4</formula>
    </cfRule>
  </conditionalFormatting>
  <conditionalFormatting sqref="AR15">
    <cfRule type="cellIs" dxfId="1810" priority="965" operator="lessThan">
      <formula>$C$4</formula>
    </cfRule>
  </conditionalFormatting>
  <conditionalFormatting sqref="AR16">
    <cfRule type="cellIs" dxfId="1809" priority="966" operator="lessThan">
      <formula>$C$4</formula>
    </cfRule>
  </conditionalFormatting>
  <conditionalFormatting sqref="AR17">
    <cfRule type="cellIs" dxfId="1808" priority="967" operator="lessThan">
      <formula>$C$4</formula>
    </cfRule>
  </conditionalFormatting>
  <conditionalFormatting sqref="AR18">
    <cfRule type="cellIs" dxfId="1807" priority="968" operator="lessThan">
      <formula>$C$4</formula>
    </cfRule>
  </conditionalFormatting>
  <conditionalFormatting sqref="AR19">
    <cfRule type="cellIs" dxfId="1806" priority="969" operator="lessThan">
      <formula>$C$4</formula>
    </cfRule>
  </conditionalFormatting>
  <conditionalFormatting sqref="AR20">
    <cfRule type="cellIs" dxfId="1805" priority="970" operator="lessThan">
      <formula>$C$4</formula>
    </cfRule>
  </conditionalFormatting>
  <conditionalFormatting sqref="AR21">
    <cfRule type="cellIs" dxfId="1804" priority="971" operator="lessThan">
      <formula>$C$4</formula>
    </cfRule>
  </conditionalFormatting>
  <conditionalFormatting sqref="AR22">
    <cfRule type="cellIs" dxfId="1803" priority="972" operator="lessThan">
      <formula>$C$4</formula>
    </cfRule>
  </conditionalFormatting>
  <conditionalFormatting sqref="AR23">
    <cfRule type="cellIs" dxfId="1802" priority="973" operator="lessThan">
      <formula>$C$4</formula>
    </cfRule>
  </conditionalFormatting>
  <conditionalFormatting sqref="AR24">
    <cfRule type="cellIs" dxfId="1801" priority="974" operator="lessThan">
      <formula>$C$4</formula>
    </cfRule>
  </conditionalFormatting>
  <conditionalFormatting sqref="AR25">
    <cfRule type="cellIs" dxfId="1800" priority="975" operator="lessThan">
      <formula>$C$4</formula>
    </cfRule>
  </conditionalFormatting>
  <conditionalFormatting sqref="AR26">
    <cfRule type="cellIs" dxfId="1799" priority="976" operator="lessThan">
      <formula>$C$4</formula>
    </cfRule>
  </conditionalFormatting>
  <conditionalFormatting sqref="AR27">
    <cfRule type="cellIs" dxfId="1798" priority="977" operator="lessThan">
      <formula>$C$4</formula>
    </cfRule>
  </conditionalFormatting>
  <conditionalFormatting sqref="AR28">
    <cfRule type="cellIs" dxfId="1797" priority="978" operator="lessThan">
      <formula>$C$4</formula>
    </cfRule>
  </conditionalFormatting>
  <conditionalFormatting sqref="AR29">
    <cfRule type="cellIs" dxfId="1796" priority="979" operator="lessThan">
      <formula>$C$4</formula>
    </cfRule>
  </conditionalFormatting>
  <conditionalFormatting sqref="AR30">
    <cfRule type="cellIs" dxfId="1795" priority="980" operator="lessThan">
      <formula>$C$4</formula>
    </cfRule>
  </conditionalFormatting>
  <conditionalFormatting sqref="AR31">
    <cfRule type="cellIs" dxfId="1794" priority="981" operator="lessThan">
      <formula>$C$4</formula>
    </cfRule>
  </conditionalFormatting>
  <conditionalFormatting sqref="AR32">
    <cfRule type="cellIs" dxfId="1793" priority="982" operator="lessThan">
      <formula>$C$4</formula>
    </cfRule>
  </conditionalFormatting>
  <conditionalFormatting sqref="AR33">
    <cfRule type="cellIs" dxfId="1792" priority="983" operator="lessThan">
      <formula>$C$4</formula>
    </cfRule>
  </conditionalFormatting>
  <conditionalFormatting sqref="AR34">
    <cfRule type="cellIs" dxfId="1791" priority="984" operator="lessThan">
      <formula>$C$4</formula>
    </cfRule>
  </conditionalFormatting>
  <conditionalFormatting sqref="AR35">
    <cfRule type="cellIs" dxfId="1790" priority="985" operator="lessThan">
      <formula>$C$4</formula>
    </cfRule>
  </conditionalFormatting>
  <conditionalFormatting sqref="AR36">
    <cfRule type="cellIs" dxfId="1789" priority="986" operator="lessThan">
      <formula>$C$4</formula>
    </cfRule>
  </conditionalFormatting>
  <conditionalFormatting sqref="AR37">
    <cfRule type="cellIs" dxfId="1788" priority="987" operator="lessThan">
      <formula>$C$4</formula>
    </cfRule>
  </conditionalFormatting>
  <conditionalFormatting sqref="AR38">
    <cfRule type="cellIs" dxfId="1787" priority="988" operator="lessThan">
      <formula>$C$4</formula>
    </cfRule>
  </conditionalFormatting>
  <conditionalFormatting sqref="AR39">
    <cfRule type="cellIs" dxfId="1786" priority="989" operator="lessThan">
      <formula>$C$4</formula>
    </cfRule>
  </conditionalFormatting>
  <conditionalFormatting sqref="AR40">
    <cfRule type="cellIs" dxfId="1785" priority="990" operator="lessThan">
      <formula>$C$4</formula>
    </cfRule>
  </conditionalFormatting>
  <conditionalFormatting sqref="AR41">
    <cfRule type="cellIs" dxfId="1784" priority="991" operator="lessThan">
      <formula>$C$4</formula>
    </cfRule>
  </conditionalFormatting>
  <conditionalFormatting sqref="AR42">
    <cfRule type="cellIs" dxfId="1783" priority="992" operator="lessThan">
      <formula>$C$4</formula>
    </cfRule>
  </conditionalFormatting>
  <conditionalFormatting sqref="AR43">
    <cfRule type="cellIs" dxfId="1782" priority="993" operator="lessThan">
      <formula>$C$4</formula>
    </cfRule>
  </conditionalFormatting>
  <conditionalFormatting sqref="AR44">
    <cfRule type="cellIs" dxfId="1781" priority="994" operator="lessThan">
      <formula>$C$4</formula>
    </cfRule>
  </conditionalFormatting>
  <conditionalFormatting sqref="AR45">
    <cfRule type="cellIs" dxfId="1780" priority="995" operator="lessThan">
      <formula>$C$4</formula>
    </cfRule>
  </conditionalFormatting>
  <conditionalFormatting sqref="AR46">
    <cfRule type="cellIs" dxfId="1779" priority="996" operator="lessThan">
      <formula>$C$4</formula>
    </cfRule>
  </conditionalFormatting>
  <conditionalFormatting sqref="AR47">
    <cfRule type="cellIs" dxfId="1778" priority="997" operator="lessThan">
      <formula>$C$4</formula>
    </cfRule>
  </conditionalFormatting>
  <conditionalFormatting sqref="AR48">
    <cfRule type="cellIs" dxfId="1777" priority="998" operator="lessThan">
      <formula>$C$4</formula>
    </cfRule>
  </conditionalFormatting>
  <conditionalFormatting sqref="AR49">
    <cfRule type="cellIs" dxfId="1776" priority="999" operator="lessThan">
      <formula>$C$4</formula>
    </cfRule>
  </conditionalFormatting>
  <conditionalFormatting sqref="AR50">
    <cfRule type="cellIs" dxfId="1775" priority="1000" operator="lessThan">
      <formula>$C$4</formula>
    </cfRule>
  </conditionalFormatting>
  <conditionalFormatting sqref="AS11">
    <cfRule type="cellIs" dxfId="1774" priority="1001" operator="lessThan">
      <formula>$C$4</formula>
    </cfRule>
  </conditionalFormatting>
  <conditionalFormatting sqref="AS12">
    <cfRule type="cellIs" dxfId="1773" priority="1002" operator="lessThan">
      <formula>$C$4</formula>
    </cfRule>
  </conditionalFormatting>
  <conditionalFormatting sqref="AS13">
    <cfRule type="cellIs" dxfId="1772" priority="1003" operator="lessThan">
      <formula>$C$4</formula>
    </cfRule>
  </conditionalFormatting>
  <conditionalFormatting sqref="AS14">
    <cfRule type="cellIs" dxfId="1771" priority="1004" operator="lessThan">
      <formula>$C$4</formula>
    </cfRule>
  </conditionalFormatting>
  <conditionalFormatting sqref="AS15">
    <cfRule type="cellIs" dxfId="1770" priority="1005" operator="lessThan">
      <formula>$C$4</formula>
    </cfRule>
  </conditionalFormatting>
  <conditionalFormatting sqref="AS16">
    <cfRule type="cellIs" dxfId="1769" priority="1006" operator="lessThan">
      <formula>$C$4</formula>
    </cfRule>
  </conditionalFormatting>
  <conditionalFormatting sqref="AS17">
    <cfRule type="cellIs" dxfId="1768" priority="1007" operator="lessThan">
      <formula>$C$4</formula>
    </cfRule>
  </conditionalFormatting>
  <conditionalFormatting sqref="AS18">
    <cfRule type="cellIs" dxfId="1767" priority="1008" operator="lessThan">
      <formula>$C$4</formula>
    </cfRule>
  </conditionalFormatting>
  <conditionalFormatting sqref="AS19">
    <cfRule type="cellIs" dxfId="1766" priority="1009" operator="lessThan">
      <formula>$C$4</formula>
    </cfRule>
  </conditionalFormatting>
  <conditionalFormatting sqref="AS20">
    <cfRule type="cellIs" dxfId="1765" priority="1010" operator="lessThan">
      <formula>$C$4</formula>
    </cfRule>
  </conditionalFormatting>
  <conditionalFormatting sqref="AS21">
    <cfRule type="cellIs" dxfId="1764" priority="1011" operator="lessThan">
      <formula>$C$4</formula>
    </cfRule>
  </conditionalFormatting>
  <conditionalFormatting sqref="AS22">
    <cfRule type="cellIs" dxfId="1763" priority="1012" operator="lessThan">
      <formula>$C$4</formula>
    </cfRule>
  </conditionalFormatting>
  <conditionalFormatting sqref="AS23">
    <cfRule type="cellIs" dxfId="1762" priority="1013" operator="lessThan">
      <formula>$C$4</formula>
    </cfRule>
  </conditionalFormatting>
  <conditionalFormatting sqref="AS24">
    <cfRule type="cellIs" dxfId="1761" priority="1014" operator="lessThan">
      <formula>$C$4</formula>
    </cfRule>
  </conditionalFormatting>
  <conditionalFormatting sqref="AS25">
    <cfRule type="cellIs" dxfId="1760" priority="1015" operator="lessThan">
      <formula>$C$4</formula>
    </cfRule>
  </conditionalFormatting>
  <conditionalFormatting sqref="AS26">
    <cfRule type="cellIs" dxfId="1759" priority="1016" operator="lessThan">
      <formula>$C$4</formula>
    </cfRule>
  </conditionalFormatting>
  <conditionalFormatting sqref="AS27">
    <cfRule type="cellIs" dxfId="1758" priority="1017" operator="lessThan">
      <formula>$C$4</formula>
    </cfRule>
  </conditionalFormatting>
  <conditionalFormatting sqref="AS28">
    <cfRule type="cellIs" dxfId="1757" priority="1018" operator="lessThan">
      <formula>$C$4</formula>
    </cfRule>
  </conditionalFormatting>
  <conditionalFormatting sqref="AS29">
    <cfRule type="cellIs" dxfId="1756" priority="1019" operator="lessThan">
      <formula>$C$4</formula>
    </cfRule>
  </conditionalFormatting>
  <conditionalFormatting sqref="AS30">
    <cfRule type="cellIs" dxfId="1755" priority="1020" operator="lessThan">
      <formula>$C$4</formula>
    </cfRule>
  </conditionalFormatting>
  <conditionalFormatting sqref="AS31">
    <cfRule type="cellIs" dxfId="1754" priority="1021" operator="lessThan">
      <formula>$C$4</formula>
    </cfRule>
  </conditionalFormatting>
  <conditionalFormatting sqref="AS32">
    <cfRule type="cellIs" dxfId="1753" priority="1022" operator="lessThan">
      <formula>$C$4</formula>
    </cfRule>
  </conditionalFormatting>
  <conditionalFormatting sqref="AS33">
    <cfRule type="cellIs" dxfId="1752" priority="1023" operator="lessThan">
      <formula>$C$4</formula>
    </cfRule>
  </conditionalFormatting>
  <conditionalFormatting sqref="AS34">
    <cfRule type="cellIs" dxfId="1751" priority="1024" operator="lessThan">
      <formula>$C$4</formula>
    </cfRule>
  </conditionalFormatting>
  <conditionalFormatting sqref="AS35">
    <cfRule type="cellIs" dxfId="1750" priority="1025" operator="lessThan">
      <formula>$C$4</formula>
    </cfRule>
  </conditionalFormatting>
  <conditionalFormatting sqref="AS36">
    <cfRule type="cellIs" dxfId="1749" priority="1026" operator="lessThan">
      <formula>$C$4</formula>
    </cfRule>
  </conditionalFormatting>
  <conditionalFormatting sqref="AS37">
    <cfRule type="cellIs" dxfId="1748" priority="1027" operator="lessThan">
      <formula>$C$4</formula>
    </cfRule>
  </conditionalFormatting>
  <conditionalFormatting sqref="AS38">
    <cfRule type="cellIs" dxfId="1747" priority="1028" operator="lessThan">
      <formula>$C$4</formula>
    </cfRule>
  </conditionalFormatting>
  <conditionalFormatting sqref="AS39">
    <cfRule type="cellIs" dxfId="1746" priority="1029" operator="lessThan">
      <formula>$C$4</formula>
    </cfRule>
  </conditionalFormatting>
  <conditionalFormatting sqref="AS40">
    <cfRule type="cellIs" dxfId="1745" priority="1030" operator="lessThan">
      <formula>$C$4</formula>
    </cfRule>
  </conditionalFormatting>
  <conditionalFormatting sqref="AS41">
    <cfRule type="cellIs" dxfId="1744" priority="1031" operator="lessThan">
      <formula>$C$4</formula>
    </cfRule>
  </conditionalFormatting>
  <conditionalFormatting sqref="AS42">
    <cfRule type="cellIs" dxfId="1743" priority="1032" operator="lessThan">
      <formula>$C$4</formula>
    </cfRule>
  </conditionalFormatting>
  <conditionalFormatting sqref="AS43">
    <cfRule type="cellIs" dxfId="1742" priority="1033" operator="lessThan">
      <formula>$C$4</formula>
    </cfRule>
  </conditionalFormatting>
  <conditionalFormatting sqref="AS44">
    <cfRule type="cellIs" dxfId="1741" priority="1034" operator="lessThan">
      <formula>$C$4</formula>
    </cfRule>
  </conditionalFormatting>
  <conditionalFormatting sqref="AS45">
    <cfRule type="cellIs" dxfId="1740" priority="1035" operator="lessThan">
      <formula>$C$4</formula>
    </cfRule>
  </conditionalFormatting>
  <conditionalFormatting sqref="AS46">
    <cfRule type="cellIs" dxfId="1739" priority="1036" operator="lessThan">
      <formula>$C$4</formula>
    </cfRule>
  </conditionalFormatting>
  <conditionalFormatting sqref="AS47">
    <cfRule type="cellIs" dxfId="1738" priority="1037" operator="lessThan">
      <formula>$C$4</formula>
    </cfRule>
  </conditionalFormatting>
  <conditionalFormatting sqref="AS48">
    <cfRule type="cellIs" dxfId="1737" priority="1038" operator="lessThan">
      <formula>$C$4</formula>
    </cfRule>
  </conditionalFormatting>
  <conditionalFormatting sqref="AS49">
    <cfRule type="cellIs" dxfId="1736" priority="1039" operator="lessThan">
      <formula>$C$4</formula>
    </cfRule>
  </conditionalFormatting>
  <conditionalFormatting sqref="AS50">
    <cfRule type="cellIs" dxfId="1735" priority="1040" operator="lessThan">
      <formula>$C$4</formula>
    </cfRule>
  </conditionalFormatting>
  <conditionalFormatting sqref="AT11">
    <cfRule type="cellIs" dxfId="1734" priority="1041" operator="lessThan">
      <formula>$C$4</formula>
    </cfRule>
  </conditionalFormatting>
  <conditionalFormatting sqref="AT12">
    <cfRule type="cellIs" dxfId="1733" priority="1042" operator="lessThan">
      <formula>$C$4</formula>
    </cfRule>
  </conditionalFormatting>
  <conditionalFormatting sqref="AT13">
    <cfRule type="cellIs" dxfId="1732" priority="1043" operator="lessThan">
      <formula>$C$4</formula>
    </cfRule>
  </conditionalFormatting>
  <conditionalFormatting sqref="AT14">
    <cfRule type="cellIs" dxfId="1731" priority="1044" operator="lessThan">
      <formula>$C$4</formula>
    </cfRule>
  </conditionalFormatting>
  <conditionalFormatting sqref="AT15">
    <cfRule type="cellIs" dxfId="1730" priority="1045" operator="lessThan">
      <formula>$C$4</formula>
    </cfRule>
  </conditionalFormatting>
  <conditionalFormatting sqref="AT16">
    <cfRule type="cellIs" dxfId="1729" priority="1046" operator="lessThan">
      <formula>$C$4</formula>
    </cfRule>
  </conditionalFormatting>
  <conditionalFormatting sqref="AT17">
    <cfRule type="cellIs" dxfId="1728" priority="1047" operator="lessThan">
      <formula>$C$4</formula>
    </cfRule>
  </conditionalFormatting>
  <conditionalFormatting sqref="AT18">
    <cfRule type="cellIs" dxfId="1727" priority="1048" operator="lessThan">
      <formula>$C$4</formula>
    </cfRule>
  </conditionalFormatting>
  <conditionalFormatting sqref="AT19">
    <cfRule type="cellIs" dxfId="1726" priority="1049" operator="lessThan">
      <formula>$C$4</formula>
    </cfRule>
  </conditionalFormatting>
  <conditionalFormatting sqref="AT20">
    <cfRule type="cellIs" dxfId="1725" priority="1050" operator="lessThan">
      <formula>$C$4</formula>
    </cfRule>
  </conditionalFormatting>
  <conditionalFormatting sqref="AT21">
    <cfRule type="cellIs" dxfId="1724" priority="1051" operator="lessThan">
      <formula>$C$4</formula>
    </cfRule>
  </conditionalFormatting>
  <conditionalFormatting sqref="AT22">
    <cfRule type="cellIs" dxfId="1723" priority="1052" operator="lessThan">
      <formula>$C$4</formula>
    </cfRule>
  </conditionalFormatting>
  <conditionalFormatting sqref="AT23">
    <cfRule type="cellIs" dxfId="1722" priority="1053" operator="lessThan">
      <formula>$C$4</formula>
    </cfRule>
  </conditionalFormatting>
  <conditionalFormatting sqref="AT24">
    <cfRule type="cellIs" dxfId="1721" priority="1054" operator="lessThan">
      <formula>$C$4</formula>
    </cfRule>
  </conditionalFormatting>
  <conditionalFormatting sqref="AT25">
    <cfRule type="cellIs" dxfId="1720" priority="1055" operator="lessThan">
      <formula>$C$4</formula>
    </cfRule>
  </conditionalFormatting>
  <conditionalFormatting sqref="AT26">
    <cfRule type="cellIs" dxfId="1719" priority="1056" operator="lessThan">
      <formula>$C$4</formula>
    </cfRule>
  </conditionalFormatting>
  <conditionalFormatting sqref="AT27">
    <cfRule type="cellIs" dxfId="1718" priority="1057" operator="lessThan">
      <formula>$C$4</formula>
    </cfRule>
  </conditionalFormatting>
  <conditionalFormatting sqref="AT28">
    <cfRule type="cellIs" dxfId="1717" priority="1058" operator="lessThan">
      <formula>$C$4</formula>
    </cfRule>
  </conditionalFormatting>
  <conditionalFormatting sqref="AT29">
    <cfRule type="cellIs" dxfId="1716" priority="1059" operator="lessThan">
      <formula>$C$4</formula>
    </cfRule>
  </conditionalFormatting>
  <conditionalFormatting sqref="AT30">
    <cfRule type="cellIs" dxfId="1715" priority="1060" operator="lessThan">
      <formula>$C$4</formula>
    </cfRule>
  </conditionalFormatting>
  <conditionalFormatting sqref="AT31">
    <cfRule type="cellIs" dxfId="1714" priority="1061" operator="lessThan">
      <formula>$C$4</formula>
    </cfRule>
  </conditionalFormatting>
  <conditionalFormatting sqref="AT32">
    <cfRule type="cellIs" dxfId="1713" priority="1062" operator="lessThan">
      <formula>$C$4</formula>
    </cfRule>
  </conditionalFormatting>
  <conditionalFormatting sqref="AT33">
    <cfRule type="cellIs" dxfId="1712" priority="1063" operator="lessThan">
      <formula>$C$4</formula>
    </cfRule>
  </conditionalFormatting>
  <conditionalFormatting sqref="AT34">
    <cfRule type="cellIs" dxfId="1711" priority="1064" operator="lessThan">
      <formula>$C$4</formula>
    </cfRule>
  </conditionalFormatting>
  <conditionalFormatting sqref="AT35">
    <cfRule type="cellIs" dxfId="1710" priority="1065" operator="lessThan">
      <formula>$C$4</formula>
    </cfRule>
  </conditionalFormatting>
  <conditionalFormatting sqref="AT36">
    <cfRule type="cellIs" dxfId="1709" priority="1066" operator="lessThan">
      <formula>$C$4</formula>
    </cfRule>
  </conditionalFormatting>
  <conditionalFormatting sqref="AT37">
    <cfRule type="cellIs" dxfId="1708" priority="1067" operator="lessThan">
      <formula>$C$4</formula>
    </cfRule>
  </conditionalFormatting>
  <conditionalFormatting sqref="AT38">
    <cfRule type="cellIs" dxfId="1707" priority="1068" operator="lessThan">
      <formula>$C$4</formula>
    </cfRule>
  </conditionalFormatting>
  <conditionalFormatting sqref="AT39">
    <cfRule type="cellIs" dxfId="1706" priority="1069" operator="lessThan">
      <formula>$C$4</formula>
    </cfRule>
  </conditionalFormatting>
  <conditionalFormatting sqref="AT40">
    <cfRule type="cellIs" dxfId="1705" priority="1070" operator="lessThan">
      <formula>$C$4</formula>
    </cfRule>
  </conditionalFormatting>
  <conditionalFormatting sqref="AT41">
    <cfRule type="cellIs" dxfId="1704" priority="1071" operator="lessThan">
      <formula>$C$4</formula>
    </cfRule>
  </conditionalFormatting>
  <conditionalFormatting sqref="AT42">
    <cfRule type="cellIs" dxfId="1703" priority="1072" operator="lessThan">
      <formula>$C$4</formula>
    </cfRule>
  </conditionalFormatting>
  <conditionalFormatting sqref="AT43">
    <cfRule type="cellIs" dxfId="1702" priority="1073" operator="lessThan">
      <formula>$C$4</formula>
    </cfRule>
  </conditionalFormatting>
  <conditionalFormatting sqref="AT44">
    <cfRule type="cellIs" dxfId="1701" priority="1074" operator="lessThan">
      <formula>$C$4</formula>
    </cfRule>
  </conditionalFormatting>
  <conditionalFormatting sqref="AT45">
    <cfRule type="cellIs" dxfId="1700" priority="1075" operator="lessThan">
      <formula>$C$4</formula>
    </cfRule>
  </conditionalFormatting>
  <conditionalFormatting sqref="AT46">
    <cfRule type="cellIs" dxfId="1699" priority="1076" operator="lessThan">
      <formula>$C$4</formula>
    </cfRule>
  </conditionalFormatting>
  <conditionalFormatting sqref="AT47">
    <cfRule type="cellIs" dxfId="1698" priority="1077" operator="lessThan">
      <formula>$C$4</formula>
    </cfRule>
  </conditionalFormatting>
  <conditionalFormatting sqref="AT48">
    <cfRule type="cellIs" dxfId="1697" priority="1078" operator="lessThan">
      <formula>$C$4</formula>
    </cfRule>
  </conditionalFormatting>
  <conditionalFormatting sqref="AT49">
    <cfRule type="cellIs" dxfId="1696" priority="1079" operator="lessThan">
      <formula>$C$4</formula>
    </cfRule>
  </conditionalFormatting>
  <conditionalFormatting sqref="AT50">
    <cfRule type="cellIs" dxfId="1695" priority="1080" operator="lessThan">
      <formula>$C$4</formula>
    </cfRule>
  </conditionalFormatting>
  <conditionalFormatting sqref="AU11 AU14 AU17 AU20 AU23 AU26 AU29 AU32 AU35 AU38">
    <cfRule type="cellIs" dxfId="1694" priority="1081" operator="lessThan">
      <formula>$C$4</formula>
    </cfRule>
  </conditionalFormatting>
  <conditionalFormatting sqref="AU12 AU15 AU18 AU21 AU24 AU27 AU30 AU33 AU36 AU39">
    <cfRule type="cellIs" dxfId="1693" priority="1082" operator="lessThan">
      <formula>$C$4</formula>
    </cfRule>
  </conditionalFormatting>
  <conditionalFormatting sqref="AU13 AU16 AU19 AU22 AU25 AU28 AU31 AU34 AU37 AU40">
    <cfRule type="cellIs" dxfId="1692" priority="1083" operator="lessThan">
      <formula>$C$4</formula>
    </cfRule>
  </conditionalFormatting>
  <conditionalFormatting sqref="AU41">
    <cfRule type="cellIs" dxfId="1691" priority="1111" operator="lessThan">
      <formula>$C$4</formula>
    </cfRule>
  </conditionalFormatting>
  <conditionalFormatting sqref="AU42">
    <cfRule type="cellIs" dxfId="1690" priority="1112" operator="lessThan">
      <formula>$C$4</formula>
    </cfRule>
  </conditionalFormatting>
  <conditionalFormatting sqref="AU43">
    <cfRule type="cellIs" dxfId="1689" priority="1113" operator="lessThan">
      <formula>$C$4</formula>
    </cfRule>
  </conditionalFormatting>
  <conditionalFormatting sqref="AU44">
    <cfRule type="cellIs" dxfId="1688" priority="1114" operator="lessThan">
      <formula>$C$4</formula>
    </cfRule>
  </conditionalFormatting>
  <conditionalFormatting sqref="AU45">
    <cfRule type="cellIs" dxfId="1687" priority="1115" operator="lessThan">
      <formula>$C$4</formula>
    </cfRule>
  </conditionalFormatting>
  <conditionalFormatting sqref="AU46">
    <cfRule type="cellIs" dxfId="1686" priority="1116" operator="lessThan">
      <formula>$C$4</formula>
    </cfRule>
  </conditionalFormatting>
  <conditionalFormatting sqref="AU47">
    <cfRule type="cellIs" dxfId="1685" priority="1117" operator="lessThan">
      <formula>$C$4</formula>
    </cfRule>
  </conditionalFormatting>
  <conditionalFormatting sqref="AU48">
    <cfRule type="cellIs" dxfId="1684" priority="1118" operator="lessThan">
      <formula>$C$4</formula>
    </cfRule>
  </conditionalFormatting>
  <conditionalFormatting sqref="AU49">
    <cfRule type="cellIs" dxfId="1683" priority="1119" operator="lessThan">
      <formula>$C$4</formula>
    </cfRule>
  </conditionalFormatting>
  <conditionalFormatting sqref="AU50">
    <cfRule type="cellIs" dxfId="1682" priority="1120" operator="lessThan">
      <formula>$C$4</formula>
    </cfRule>
  </conditionalFormatting>
  <conditionalFormatting sqref="AV11">
    <cfRule type="cellIs" dxfId="1681" priority="1121" operator="lessThan">
      <formula>$C$4</formula>
    </cfRule>
  </conditionalFormatting>
  <conditionalFormatting sqref="AV12">
    <cfRule type="cellIs" dxfId="1680" priority="1122" operator="lessThan">
      <formula>$C$4</formula>
    </cfRule>
  </conditionalFormatting>
  <conditionalFormatting sqref="AV13">
    <cfRule type="cellIs" dxfId="1679" priority="1123" operator="lessThan">
      <formula>$C$4</formula>
    </cfRule>
  </conditionalFormatting>
  <conditionalFormatting sqref="AV14">
    <cfRule type="cellIs" dxfId="1678" priority="1124" operator="lessThan">
      <formula>$C$4</formula>
    </cfRule>
  </conditionalFormatting>
  <conditionalFormatting sqref="AV15">
    <cfRule type="cellIs" dxfId="1677" priority="1125" operator="lessThan">
      <formula>$C$4</formula>
    </cfRule>
  </conditionalFormatting>
  <conditionalFormatting sqref="AV16">
    <cfRule type="cellIs" dxfId="1676" priority="1126" operator="lessThan">
      <formula>$C$4</formula>
    </cfRule>
  </conditionalFormatting>
  <conditionalFormatting sqref="AV17">
    <cfRule type="cellIs" dxfId="1675" priority="1127" operator="lessThan">
      <formula>$C$4</formula>
    </cfRule>
  </conditionalFormatting>
  <conditionalFormatting sqref="AV18">
    <cfRule type="cellIs" dxfId="1674" priority="1128" operator="lessThan">
      <formula>$C$4</formula>
    </cfRule>
  </conditionalFormatting>
  <conditionalFormatting sqref="AV19">
    <cfRule type="cellIs" dxfId="1673" priority="1129" operator="lessThan">
      <formula>$C$4</formula>
    </cfRule>
  </conditionalFormatting>
  <conditionalFormatting sqref="AV20">
    <cfRule type="cellIs" dxfId="1672" priority="1130" operator="lessThan">
      <formula>$C$4</formula>
    </cfRule>
  </conditionalFormatting>
  <conditionalFormatting sqref="AV21">
    <cfRule type="cellIs" dxfId="1671" priority="1131" operator="lessThan">
      <formula>$C$4</formula>
    </cfRule>
  </conditionalFormatting>
  <conditionalFormatting sqref="AV22">
    <cfRule type="cellIs" dxfId="1670" priority="1132" operator="lessThan">
      <formula>$C$4</formula>
    </cfRule>
  </conditionalFormatting>
  <conditionalFormatting sqref="AV23">
    <cfRule type="cellIs" dxfId="1669" priority="1133" operator="lessThan">
      <formula>$C$4</formula>
    </cfRule>
  </conditionalFormatting>
  <conditionalFormatting sqref="AV24">
    <cfRule type="cellIs" dxfId="1668" priority="1134" operator="lessThan">
      <formula>$C$4</formula>
    </cfRule>
  </conditionalFormatting>
  <conditionalFormatting sqref="AV25">
    <cfRule type="cellIs" dxfId="1667" priority="1135" operator="lessThan">
      <formula>$C$4</formula>
    </cfRule>
  </conditionalFormatting>
  <conditionalFormatting sqref="AV26">
    <cfRule type="cellIs" dxfId="1666" priority="1136" operator="lessThan">
      <formula>$C$4</formula>
    </cfRule>
  </conditionalFormatting>
  <conditionalFormatting sqref="AV27">
    <cfRule type="cellIs" dxfId="1665" priority="1137" operator="lessThan">
      <formula>$C$4</formula>
    </cfRule>
  </conditionalFormatting>
  <conditionalFormatting sqref="AV28">
    <cfRule type="cellIs" dxfId="1664" priority="1138" operator="lessThan">
      <formula>$C$4</formula>
    </cfRule>
  </conditionalFormatting>
  <conditionalFormatting sqref="AV29">
    <cfRule type="cellIs" dxfId="1663" priority="1139" operator="lessThan">
      <formula>$C$4</formula>
    </cfRule>
  </conditionalFormatting>
  <conditionalFormatting sqref="AV30">
    <cfRule type="cellIs" dxfId="1662" priority="1140" operator="lessThan">
      <formula>$C$4</formula>
    </cfRule>
  </conditionalFormatting>
  <conditionalFormatting sqref="AV31">
    <cfRule type="cellIs" dxfId="1661" priority="1141" operator="lessThan">
      <formula>$C$4</formula>
    </cfRule>
  </conditionalFormatting>
  <conditionalFormatting sqref="AV32">
    <cfRule type="cellIs" dxfId="1660" priority="1142" operator="lessThan">
      <formula>$C$4</formula>
    </cfRule>
  </conditionalFormatting>
  <conditionalFormatting sqref="AV33">
    <cfRule type="cellIs" dxfId="1659" priority="1143" operator="lessThan">
      <formula>$C$4</formula>
    </cfRule>
  </conditionalFormatting>
  <conditionalFormatting sqref="AV34">
    <cfRule type="cellIs" dxfId="1658" priority="1144" operator="lessThan">
      <formula>$C$4</formula>
    </cfRule>
  </conditionalFormatting>
  <conditionalFormatting sqref="AV35">
    <cfRule type="cellIs" dxfId="1657" priority="1145" operator="lessThan">
      <formula>$C$4</formula>
    </cfRule>
  </conditionalFormatting>
  <conditionalFormatting sqref="AV36">
    <cfRule type="cellIs" dxfId="1656" priority="1146" operator="lessThan">
      <formula>$C$4</formula>
    </cfRule>
  </conditionalFormatting>
  <conditionalFormatting sqref="AV37">
    <cfRule type="cellIs" dxfId="1655" priority="1147" operator="lessThan">
      <formula>$C$4</formula>
    </cfRule>
  </conditionalFormatting>
  <conditionalFormatting sqref="AV38">
    <cfRule type="cellIs" dxfId="1654" priority="1148" operator="lessThan">
      <formula>$C$4</formula>
    </cfRule>
  </conditionalFormatting>
  <conditionalFormatting sqref="AV39">
    <cfRule type="cellIs" dxfId="1653" priority="1149" operator="lessThan">
      <formula>$C$4</formula>
    </cfRule>
  </conditionalFormatting>
  <conditionalFormatting sqref="AV40">
    <cfRule type="cellIs" dxfId="1652" priority="1150" operator="lessThan">
      <formula>$C$4</formula>
    </cfRule>
  </conditionalFormatting>
  <conditionalFormatting sqref="AV41">
    <cfRule type="cellIs" dxfId="1651" priority="1151" operator="lessThan">
      <formula>$C$4</formula>
    </cfRule>
  </conditionalFormatting>
  <conditionalFormatting sqref="AV42">
    <cfRule type="cellIs" dxfId="1650" priority="1152" operator="lessThan">
      <formula>$C$4</formula>
    </cfRule>
  </conditionalFormatting>
  <conditionalFormatting sqref="AV43">
    <cfRule type="cellIs" dxfId="1649" priority="1153" operator="lessThan">
      <formula>$C$4</formula>
    </cfRule>
  </conditionalFormatting>
  <conditionalFormatting sqref="AV44">
    <cfRule type="cellIs" dxfId="1648" priority="1154" operator="lessThan">
      <formula>$C$4</formula>
    </cfRule>
  </conditionalFormatting>
  <conditionalFormatting sqref="AV45">
    <cfRule type="cellIs" dxfId="1647" priority="1155" operator="lessThan">
      <formula>$C$4</formula>
    </cfRule>
  </conditionalFormatting>
  <conditionalFormatting sqref="AV46">
    <cfRule type="cellIs" dxfId="1646" priority="1156" operator="lessThan">
      <formula>$C$4</formula>
    </cfRule>
  </conditionalFormatting>
  <conditionalFormatting sqref="AV47">
    <cfRule type="cellIs" dxfId="1645" priority="1157" operator="lessThan">
      <formula>$C$4</formula>
    </cfRule>
  </conditionalFormatting>
  <conditionalFormatting sqref="AV48">
    <cfRule type="cellIs" dxfId="1644" priority="1158" operator="lessThan">
      <formula>$C$4</formula>
    </cfRule>
  </conditionalFormatting>
  <conditionalFormatting sqref="AV49">
    <cfRule type="cellIs" dxfId="1643" priority="1159" operator="lessThan">
      <formula>$C$4</formula>
    </cfRule>
  </conditionalFormatting>
  <conditionalFormatting sqref="AV50">
    <cfRule type="cellIs" dxfId="1642" priority="1160" operator="lessThan">
      <formula>$C$4</formula>
    </cfRule>
  </conditionalFormatting>
  <conditionalFormatting sqref="AW11">
    <cfRule type="cellIs" dxfId="1641" priority="1161" operator="lessThan">
      <formula>$C$4</formula>
    </cfRule>
  </conditionalFormatting>
  <conditionalFormatting sqref="AW12">
    <cfRule type="cellIs" dxfId="1640" priority="1162" operator="lessThan">
      <formula>$C$4</formula>
    </cfRule>
  </conditionalFormatting>
  <conditionalFormatting sqref="AW13">
    <cfRule type="cellIs" dxfId="1639" priority="1163" operator="lessThan">
      <formula>$C$4</formula>
    </cfRule>
  </conditionalFormatting>
  <conditionalFormatting sqref="AW14">
    <cfRule type="cellIs" dxfId="1638" priority="1164" operator="lessThan">
      <formula>$C$4</formula>
    </cfRule>
  </conditionalFormatting>
  <conditionalFormatting sqref="AW15">
    <cfRule type="cellIs" dxfId="1637" priority="1165" operator="lessThan">
      <formula>$C$4</formula>
    </cfRule>
  </conditionalFormatting>
  <conditionalFormatting sqref="AW16">
    <cfRule type="cellIs" dxfId="1636" priority="1166" operator="lessThan">
      <formula>$C$4</formula>
    </cfRule>
  </conditionalFormatting>
  <conditionalFormatting sqref="AW17">
    <cfRule type="cellIs" dxfId="1635" priority="1167" operator="lessThan">
      <formula>$C$4</formula>
    </cfRule>
  </conditionalFormatting>
  <conditionalFormatting sqref="AW18">
    <cfRule type="cellIs" dxfId="1634" priority="1168" operator="lessThan">
      <formula>$C$4</formula>
    </cfRule>
  </conditionalFormatting>
  <conditionalFormatting sqref="AW19">
    <cfRule type="cellIs" dxfId="1633" priority="1169" operator="lessThan">
      <formula>$C$4</formula>
    </cfRule>
  </conditionalFormatting>
  <conditionalFormatting sqref="AW20">
    <cfRule type="cellIs" dxfId="1632" priority="1170" operator="lessThan">
      <formula>$C$4</formula>
    </cfRule>
  </conditionalFormatting>
  <conditionalFormatting sqref="AW21">
    <cfRule type="cellIs" dxfId="1631" priority="1171" operator="lessThan">
      <formula>$C$4</formula>
    </cfRule>
  </conditionalFormatting>
  <conditionalFormatting sqref="AW22">
    <cfRule type="cellIs" dxfId="1630" priority="1172" operator="lessThan">
      <formula>$C$4</formula>
    </cfRule>
  </conditionalFormatting>
  <conditionalFormatting sqref="AW23">
    <cfRule type="cellIs" dxfId="1629" priority="1173" operator="lessThan">
      <formula>$C$4</formula>
    </cfRule>
  </conditionalFormatting>
  <conditionalFormatting sqref="AW24">
    <cfRule type="cellIs" dxfId="1628" priority="1174" operator="lessThan">
      <formula>$C$4</formula>
    </cfRule>
  </conditionalFormatting>
  <conditionalFormatting sqref="AW25">
    <cfRule type="cellIs" dxfId="1627" priority="1175" operator="lessThan">
      <formula>$C$4</formula>
    </cfRule>
  </conditionalFormatting>
  <conditionalFormatting sqref="AW26">
    <cfRule type="cellIs" dxfId="1626" priority="1176" operator="lessThan">
      <formula>$C$4</formula>
    </cfRule>
  </conditionalFormatting>
  <conditionalFormatting sqref="AW27">
    <cfRule type="cellIs" dxfId="1625" priority="1177" operator="lessThan">
      <formula>$C$4</formula>
    </cfRule>
  </conditionalFormatting>
  <conditionalFormatting sqref="AW28">
    <cfRule type="cellIs" dxfId="1624" priority="1178" operator="lessThan">
      <formula>$C$4</formula>
    </cfRule>
  </conditionalFormatting>
  <conditionalFormatting sqref="AW29">
    <cfRule type="cellIs" dxfId="1623" priority="1179" operator="lessThan">
      <formula>$C$4</formula>
    </cfRule>
  </conditionalFormatting>
  <conditionalFormatting sqref="AW30">
    <cfRule type="cellIs" dxfId="1622" priority="1180" operator="lessThan">
      <formula>$C$4</formula>
    </cfRule>
  </conditionalFormatting>
  <conditionalFormatting sqref="AW31">
    <cfRule type="cellIs" dxfId="1621" priority="1181" operator="lessThan">
      <formula>$C$4</formula>
    </cfRule>
  </conditionalFormatting>
  <conditionalFormatting sqref="AW32">
    <cfRule type="cellIs" dxfId="1620" priority="1182" operator="lessThan">
      <formula>$C$4</formula>
    </cfRule>
  </conditionalFormatting>
  <conditionalFormatting sqref="AW33">
    <cfRule type="cellIs" dxfId="1619" priority="1183" operator="lessThan">
      <formula>$C$4</formula>
    </cfRule>
  </conditionalFormatting>
  <conditionalFormatting sqref="AW34">
    <cfRule type="cellIs" dxfId="1618" priority="1184" operator="lessThan">
      <formula>$C$4</formula>
    </cfRule>
  </conditionalFormatting>
  <conditionalFormatting sqref="AW35">
    <cfRule type="cellIs" dxfId="1617" priority="1185" operator="lessThan">
      <formula>$C$4</formula>
    </cfRule>
  </conditionalFormatting>
  <conditionalFormatting sqref="AW36">
    <cfRule type="cellIs" dxfId="1616" priority="1186" operator="lessThan">
      <formula>$C$4</formula>
    </cfRule>
  </conditionalFormatting>
  <conditionalFormatting sqref="AW37">
    <cfRule type="cellIs" dxfId="1615" priority="1187" operator="lessThan">
      <formula>$C$4</formula>
    </cfRule>
  </conditionalFormatting>
  <conditionalFormatting sqref="AW38">
    <cfRule type="cellIs" dxfId="1614" priority="1188" operator="lessThan">
      <formula>$C$4</formula>
    </cfRule>
  </conditionalFormatting>
  <conditionalFormatting sqref="AW39">
    <cfRule type="cellIs" dxfId="1613" priority="1189" operator="lessThan">
      <formula>$C$4</formula>
    </cfRule>
  </conditionalFormatting>
  <conditionalFormatting sqref="AW40">
    <cfRule type="cellIs" dxfId="1612" priority="1190" operator="lessThan">
      <formula>$C$4</formula>
    </cfRule>
  </conditionalFormatting>
  <conditionalFormatting sqref="AW41">
    <cfRule type="cellIs" dxfId="1611" priority="1191" operator="lessThan">
      <formula>$C$4</formula>
    </cfRule>
  </conditionalFormatting>
  <conditionalFormatting sqref="AW42">
    <cfRule type="cellIs" dxfId="1610" priority="1192" operator="lessThan">
      <formula>$C$4</formula>
    </cfRule>
  </conditionalFormatting>
  <conditionalFormatting sqref="AW43">
    <cfRule type="cellIs" dxfId="1609" priority="1193" operator="lessThan">
      <formula>$C$4</formula>
    </cfRule>
  </conditionalFormatting>
  <conditionalFormatting sqref="AW44">
    <cfRule type="cellIs" dxfId="1608" priority="1194" operator="lessThan">
      <formula>$C$4</formula>
    </cfRule>
  </conditionalFormatting>
  <conditionalFormatting sqref="AW45">
    <cfRule type="cellIs" dxfId="1607" priority="1195" operator="lessThan">
      <formula>$C$4</formula>
    </cfRule>
  </conditionalFormatting>
  <conditionalFormatting sqref="AW46">
    <cfRule type="cellIs" dxfId="1606" priority="1196" operator="lessThan">
      <formula>$C$4</formula>
    </cfRule>
  </conditionalFormatting>
  <conditionalFormatting sqref="AW47">
    <cfRule type="cellIs" dxfId="1605" priority="1197" operator="lessThan">
      <formula>$C$4</formula>
    </cfRule>
  </conditionalFormatting>
  <conditionalFormatting sqref="AW48">
    <cfRule type="cellIs" dxfId="1604" priority="1198" operator="lessThan">
      <formula>$C$4</formula>
    </cfRule>
  </conditionalFormatting>
  <conditionalFormatting sqref="AW49">
    <cfRule type="cellIs" dxfId="1603" priority="1199" operator="lessThan">
      <formula>$C$4</formula>
    </cfRule>
  </conditionalFormatting>
  <conditionalFormatting sqref="AW50">
    <cfRule type="cellIs" dxfId="1602" priority="1200" operator="lessThan">
      <formula>$C$4</formula>
    </cfRule>
  </conditionalFormatting>
  <conditionalFormatting sqref="AX11">
    <cfRule type="cellIs" dxfId="1601" priority="1201" operator="lessThan">
      <formula>$C$4</formula>
    </cfRule>
  </conditionalFormatting>
  <conditionalFormatting sqref="AX12">
    <cfRule type="cellIs" dxfId="1600" priority="1202" operator="lessThan">
      <formula>$C$4</formula>
    </cfRule>
  </conditionalFormatting>
  <conditionalFormatting sqref="AX13">
    <cfRule type="cellIs" dxfId="1599" priority="1203" operator="lessThan">
      <formula>$C$4</formula>
    </cfRule>
  </conditionalFormatting>
  <conditionalFormatting sqref="AX14">
    <cfRule type="cellIs" dxfId="1598" priority="1204" operator="lessThan">
      <formula>$C$4</formula>
    </cfRule>
  </conditionalFormatting>
  <conditionalFormatting sqref="AX15">
    <cfRule type="cellIs" dxfId="1597" priority="1205" operator="lessThan">
      <formula>$C$4</formula>
    </cfRule>
  </conditionalFormatting>
  <conditionalFormatting sqref="AX16">
    <cfRule type="cellIs" dxfId="1596" priority="1206" operator="lessThan">
      <formula>$C$4</formula>
    </cfRule>
  </conditionalFormatting>
  <conditionalFormatting sqref="AX17">
    <cfRule type="cellIs" dxfId="1595" priority="1207" operator="lessThan">
      <formula>$C$4</formula>
    </cfRule>
  </conditionalFormatting>
  <conditionalFormatting sqref="AX18">
    <cfRule type="cellIs" dxfId="1594" priority="1208" operator="lessThan">
      <formula>$C$4</formula>
    </cfRule>
  </conditionalFormatting>
  <conditionalFormatting sqref="AX19">
    <cfRule type="cellIs" dxfId="1593" priority="1209" operator="lessThan">
      <formula>$C$4</formula>
    </cfRule>
  </conditionalFormatting>
  <conditionalFormatting sqref="AX20">
    <cfRule type="cellIs" dxfId="1592" priority="1210" operator="lessThan">
      <formula>$C$4</formula>
    </cfRule>
  </conditionalFormatting>
  <conditionalFormatting sqref="AX21">
    <cfRule type="cellIs" dxfId="1591" priority="1211" operator="lessThan">
      <formula>$C$4</formula>
    </cfRule>
  </conditionalFormatting>
  <conditionalFormatting sqref="AX22">
    <cfRule type="cellIs" dxfId="1590" priority="1212" operator="lessThan">
      <formula>$C$4</formula>
    </cfRule>
  </conditionalFormatting>
  <conditionalFormatting sqref="AX23">
    <cfRule type="cellIs" dxfId="1589" priority="1213" operator="lessThan">
      <formula>$C$4</formula>
    </cfRule>
  </conditionalFormatting>
  <conditionalFormatting sqref="AX24">
    <cfRule type="cellIs" dxfId="1588" priority="1214" operator="lessThan">
      <formula>$C$4</formula>
    </cfRule>
  </conditionalFormatting>
  <conditionalFormatting sqref="AX25">
    <cfRule type="cellIs" dxfId="1587" priority="1215" operator="lessThan">
      <formula>$C$4</formula>
    </cfRule>
  </conditionalFormatting>
  <conditionalFormatting sqref="AX26">
    <cfRule type="cellIs" dxfId="1586" priority="1216" operator="lessThan">
      <formula>$C$4</formula>
    </cfRule>
  </conditionalFormatting>
  <conditionalFormatting sqref="AX27">
    <cfRule type="cellIs" dxfId="1585" priority="1217" operator="lessThan">
      <formula>$C$4</formula>
    </cfRule>
  </conditionalFormatting>
  <conditionalFormatting sqref="AX28">
    <cfRule type="cellIs" dxfId="1584" priority="1218" operator="lessThan">
      <formula>$C$4</formula>
    </cfRule>
  </conditionalFormatting>
  <conditionalFormatting sqref="AX29">
    <cfRule type="cellIs" dxfId="1583" priority="1219" operator="lessThan">
      <formula>$C$4</formula>
    </cfRule>
  </conditionalFormatting>
  <conditionalFormatting sqref="AX30">
    <cfRule type="cellIs" dxfId="1582" priority="1220" operator="lessThan">
      <formula>$C$4</formula>
    </cfRule>
  </conditionalFormatting>
  <conditionalFormatting sqref="AX31">
    <cfRule type="cellIs" dxfId="1581" priority="1221" operator="lessThan">
      <formula>$C$4</formula>
    </cfRule>
  </conditionalFormatting>
  <conditionalFormatting sqref="AX32">
    <cfRule type="cellIs" dxfId="1580" priority="1222" operator="lessThan">
      <formula>$C$4</formula>
    </cfRule>
  </conditionalFormatting>
  <conditionalFormatting sqref="AX33">
    <cfRule type="cellIs" dxfId="1579" priority="1223" operator="lessThan">
      <formula>$C$4</formula>
    </cfRule>
  </conditionalFormatting>
  <conditionalFormatting sqref="AX34">
    <cfRule type="cellIs" dxfId="1578" priority="1224" operator="lessThan">
      <formula>$C$4</formula>
    </cfRule>
  </conditionalFormatting>
  <conditionalFormatting sqref="AX35">
    <cfRule type="cellIs" dxfId="1577" priority="1225" operator="lessThan">
      <formula>$C$4</formula>
    </cfRule>
  </conditionalFormatting>
  <conditionalFormatting sqref="AX36">
    <cfRule type="cellIs" dxfId="1576" priority="1226" operator="lessThan">
      <formula>$C$4</formula>
    </cfRule>
  </conditionalFormatting>
  <conditionalFormatting sqref="AX37">
    <cfRule type="cellIs" dxfId="1575" priority="1227" operator="lessThan">
      <formula>$C$4</formula>
    </cfRule>
  </conditionalFormatting>
  <conditionalFormatting sqref="AX38">
    <cfRule type="cellIs" dxfId="1574" priority="1228" operator="lessThan">
      <formula>$C$4</formula>
    </cfRule>
  </conditionalFormatting>
  <conditionalFormatting sqref="AX39">
    <cfRule type="cellIs" dxfId="1573" priority="1229" operator="lessThan">
      <formula>$C$4</formula>
    </cfRule>
  </conditionalFormatting>
  <conditionalFormatting sqref="AX40">
    <cfRule type="cellIs" dxfId="1572" priority="1230" operator="lessThan">
      <formula>$C$4</formula>
    </cfRule>
  </conditionalFormatting>
  <conditionalFormatting sqref="AX41">
    <cfRule type="cellIs" dxfId="1571" priority="1231" operator="lessThan">
      <formula>$C$4</formula>
    </cfRule>
  </conditionalFormatting>
  <conditionalFormatting sqref="AX42">
    <cfRule type="cellIs" dxfId="1570" priority="1232" operator="lessThan">
      <formula>$C$4</formula>
    </cfRule>
  </conditionalFormatting>
  <conditionalFormatting sqref="AX43">
    <cfRule type="cellIs" dxfId="1569" priority="1233" operator="lessThan">
      <formula>$C$4</formula>
    </cfRule>
  </conditionalFormatting>
  <conditionalFormatting sqref="AX44">
    <cfRule type="cellIs" dxfId="1568" priority="1234" operator="lessThan">
      <formula>$C$4</formula>
    </cfRule>
  </conditionalFormatting>
  <conditionalFormatting sqref="AX45">
    <cfRule type="cellIs" dxfId="1567" priority="1235" operator="lessThan">
      <formula>$C$4</formula>
    </cfRule>
  </conditionalFormatting>
  <conditionalFormatting sqref="AX46">
    <cfRule type="cellIs" dxfId="1566" priority="1236" operator="lessThan">
      <formula>$C$4</formula>
    </cfRule>
  </conditionalFormatting>
  <conditionalFormatting sqref="AX47">
    <cfRule type="cellIs" dxfId="1565" priority="1237" operator="lessThan">
      <formula>$C$4</formula>
    </cfRule>
  </conditionalFormatting>
  <conditionalFormatting sqref="AX48">
    <cfRule type="cellIs" dxfId="1564" priority="1238" operator="lessThan">
      <formula>$C$4</formula>
    </cfRule>
  </conditionalFormatting>
  <conditionalFormatting sqref="AX49">
    <cfRule type="cellIs" dxfId="1563" priority="1239" operator="lessThan">
      <formula>$C$4</formula>
    </cfRule>
  </conditionalFormatting>
  <conditionalFormatting sqref="AX50">
    <cfRule type="cellIs" dxfId="1562" priority="1240" operator="lessThan">
      <formula>$C$4</formula>
    </cfRule>
  </conditionalFormatting>
  <conditionalFormatting sqref="AY11">
    <cfRule type="cellIs" dxfId="1561" priority="1241" operator="lessThan">
      <formula>$C$4</formula>
    </cfRule>
  </conditionalFormatting>
  <conditionalFormatting sqref="AY12">
    <cfRule type="cellIs" dxfId="1560" priority="1242" operator="lessThan">
      <formula>$C$4</formula>
    </cfRule>
  </conditionalFormatting>
  <conditionalFormatting sqref="AY13">
    <cfRule type="cellIs" dxfId="1559" priority="1243" operator="lessThan">
      <formula>$C$4</formula>
    </cfRule>
  </conditionalFormatting>
  <conditionalFormatting sqref="AY14">
    <cfRule type="cellIs" dxfId="1558" priority="1244" operator="lessThan">
      <formula>$C$4</formula>
    </cfRule>
  </conditionalFormatting>
  <conditionalFormatting sqref="AY15">
    <cfRule type="cellIs" dxfId="1557" priority="1245" operator="lessThan">
      <formula>$C$4</formula>
    </cfRule>
  </conditionalFormatting>
  <conditionalFormatting sqref="AY16">
    <cfRule type="cellIs" dxfId="1556" priority="1246" operator="lessThan">
      <formula>$C$4</formula>
    </cfRule>
  </conditionalFormatting>
  <conditionalFormatting sqref="AY17">
    <cfRule type="cellIs" dxfId="1555" priority="1247" operator="lessThan">
      <formula>$C$4</formula>
    </cfRule>
  </conditionalFormatting>
  <conditionalFormatting sqref="AY18">
    <cfRule type="cellIs" dxfId="1554" priority="1248" operator="lessThan">
      <formula>$C$4</formula>
    </cfRule>
  </conditionalFormatting>
  <conditionalFormatting sqref="AY19">
    <cfRule type="cellIs" dxfId="1553" priority="1249" operator="lessThan">
      <formula>$C$4</formula>
    </cfRule>
  </conditionalFormatting>
  <conditionalFormatting sqref="AY20">
    <cfRule type="cellIs" dxfId="1552" priority="1250" operator="lessThan">
      <formula>$C$4</formula>
    </cfRule>
  </conditionalFormatting>
  <conditionalFormatting sqref="AY21">
    <cfRule type="cellIs" dxfId="1551" priority="1251" operator="lessThan">
      <formula>$C$4</formula>
    </cfRule>
  </conditionalFormatting>
  <conditionalFormatting sqref="AY22">
    <cfRule type="cellIs" dxfId="1550" priority="1252" operator="lessThan">
      <formula>$C$4</formula>
    </cfRule>
  </conditionalFormatting>
  <conditionalFormatting sqref="AY23">
    <cfRule type="cellIs" dxfId="1549" priority="1253" operator="lessThan">
      <formula>$C$4</formula>
    </cfRule>
  </conditionalFormatting>
  <conditionalFormatting sqref="AY24">
    <cfRule type="cellIs" dxfId="1548" priority="1254" operator="lessThan">
      <formula>$C$4</formula>
    </cfRule>
  </conditionalFormatting>
  <conditionalFormatting sqref="AY25">
    <cfRule type="cellIs" dxfId="1547" priority="1255" operator="lessThan">
      <formula>$C$4</formula>
    </cfRule>
  </conditionalFormatting>
  <conditionalFormatting sqref="AY26">
    <cfRule type="cellIs" dxfId="1546" priority="1256" operator="lessThan">
      <formula>$C$4</formula>
    </cfRule>
  </conditionalFormatting>
  <conditionalFormatting sqref="AY27">
    <cfRule type="cellIs" dxfId="1545" priority="1257" operator="lessThan">
      <formula>$C$4</formula>
    </cfRule>
  </conditionalFormatting>
  <conditionalFormatting sqref="AY28">
    <cfRule type="cellIs" dxfId="1544" priority="1258" operator="lessThan">
      <formula>$C$4</formula>
    </cfRule>
  </conditionalFormatting>
  <conditionalFormatting sqref="AY29">
    <cfRule type="cellIs" dxfId="1543" priority="1259" operator="lessThan">
      <formula>$C$4</formula>
    </cfRule>
  </conditionalFormatting>
  <conditionalFormatting sqref="AY30">
    <cfRule type="cellIs" dxfId="1542" priority="1260" operator="lessThan">
      <formula>$C$4</formula>
    </cfRule>
  </conditionalFormatting>
  <conditionalFormatting sqref="AY31">
    <cfRule type="cellIs" dxfId="1541" priority="1261" operator="lessThan">
      <formula>$C$4</formula>
    </cfRule>
  </conditionalFormatting>
  <conditionalFormatting sqref="AY32">
    <cfRule type="cellIs" dxfId="1540" priority="1262" operator="lessThan">
      <formula>$C$4</formula>
    </cfRule>
  </conditionalFormatting>
  <conditionalFormatting sqref="AY33">
    <cfRule type="cellIs" dxfId="1539" priority="1263" operator="lessThan">
      <formula>$C$4</formula>
    </cfRule>
  </conditionalFormatting>
  <conditionalFormatting sqref="AY34">
    <cfRule type="cellIs" dxfId="1538" priority="1264" operator="lessThan">
      <formula>$C$4</formula>
    </cfRule>
  </conditionalFormatting>
  <conditionalFormatting sqref="AY35">
    <cfRule type="cellIs" dxfId="1537" priority="1265" operator="lessThan">
      <formula>$C$4</formula>
    </cfRule>
  </conditionalFormatting>
  <conditionalFormatting sqref="AY36">
    <cfRule type="cellIs" dxfId="1536" priority="1266" operator="lessThan">
      <formula>$C$4</formula>
    </cfRule>
  </conditionalFormatting>
  <conditionalFormatting sqref="AY37">
    <cfRule type="cellIs" dxfId="1535" priority="1267" operator="lessThan">
      <formula>$C$4</formula>
    </cfRule>
  </conditionalFormatting>
  <conditionalFormatting sqref="AY38">
    <cfRule type="cellIs" dxfId="1534" priority="1268" operator="lessThan">
      <formula>$C$4</formula>
    </cfRule>
  </conditionalFormatting>
  <conditionalFormatting sqref="AY39">
    <cfRule type="cellIs" dxfId="1533" priority="1269" operator="lessThan">
      <formula>$C$4</formula>
    </cfRule>
  </conditionalFormatting>
  <conditionalFormatting sqref="AY40">
    <cfRule type="cellIs" dxfId="1532" priority="1270" operator="lessThan">
      <formula>$C$4</formula>
    </cfRule>
  </conditionalFormatting>
  <conditionalFormatting sqref="AY41">
    <cfRule type="cellIs" dxfId="1531" priority="1271" operator="lessThan">
      <formula>$C$4</formula>
    </cfRule>
  </conditionalFormatting>
  <conditionalFormatting sqref="AY42">
    <cfRule type="cellIs" dxfId="1530" priority="1272" operator="lessThan">
      <formula>$C$4</formula>
    </cfRule>
  </conditionalFormatting>
  <conditionalFormatting sqref="AY43">
    <cfRule type="cellIs" dxfId="1529" priority="1273" operator="lessThan">
      <formula>$C$4</formula>
    </cfRule>
  </conditionalFormatting>
  <conditionalFormatting sqref="AY44">
    <cfRule type="cellIs" dxfId="1528" priority="1274" operator="lessThan">
      <formula>$C$4</formula>
    </cfRule>
  </conditionalFormatting>
  <conditionalFormatting sqref="AY45">
    <cfRule type="cellIs" dxfId="1527" priority="1275" operator="lessThan">
      <formula>$C$4</formula>
    </cfRule>
  </conditionalFormatting>
  <conditionalFormatting sqref="AY46">
    <cfRule type="cellIs" dxfId="1526" priority="1276" operator="lessThan">
      <formula>$C$4</formula>
    </cfRule>
  </conditionalFormatting>
  <conditionalFormatting sqref="AY47">
    <cfRule type="cellIs" dxfId="1525" priority="1277" operator="lessThan">
      <formula>$C$4</formula>
    </cfRule>
  </conditionalFormatting>
  <conditionalFormatting sqref="AY48">
    <cfRule type="cellIs" dxfId="1524" priority="1278" operator="lessThan">
      <formula>$C$4</formula>
    </cfRule>
  </conditionalFormatting>
  <conditionalFormatting sqref="AY49">
    <cfRule type="cellIs" dxfId="1523" priority="1279" operator="lessThan">
      <formula>$C$4</formula>
    </cfRule>
  </conditionalFormatting>
  <conditionalFormatting sqref="AY50">
    <cfRule type="cellIs" dxfId="1522" priority="1280" operator="lessThan">
      <formula>$C$4</formula>
    </cfRule>
  </conditionalFormatting>
  <conditionalFormatting sqref="AZ11">
    <cfRule type="cellIs" dxfId="1521" priority="1281" operator="lessThan">
      <formula>$C$4</formula>
    </cfRule>
  </conditionalFormatting>
  <conditionalFormatting sqref="AZ12">
    <cfRule type="cellIs" dxfId="1520" priority="1282" operator="lessThan">
      <formula>$C$4</formula>
    </cfRule>
  </conditionalFormatting>
  <conditionalFormatting sqref="AZ13">
    <cfRule type="cellIs" dxfId="1519" priority="1283" operator="lessThan">
      <formula>$C$4</formula>
    </cfRule>
  </conditionalFormatting>
  <conditionalFormatting sqref="AZ14">
    <cfRule type="cellIs" dxfId="1518" priority="1284" operator="lessThan">
      <formula>$C$4</formula>
    </cfRule>
  </conditionalFormatting>
  <conditionalFormatting sqref="AZ15">
    <cfRule type="cellIs" dxfId="1517" priority="1285" operator="lessThan">
      <formula>$C$4</formula>
    </cfRule>
  </conditionalFormatting>
  <conditionalFormatting sqref="AZ16">
    <cfRule type="cellIs" dxfId="1516" priority="1286" operator="lessThan">
      <formula>$C$4</formula>
    </cfRule>
  </conditionalFormatting>
  <conditionalFormatting sqref="AZ17">
    <cfRule type="cellIs" dxfId="1515" priority="1287" operator="lessThan">
      <formula>$C$4</formula>
    </cfRule>
  </conditionalFormatting>
  <conditionalFormatting sqref="AZ18">
    <cfRule type="cellIs" dxfId="1514" priority="1288" operator="lessThan">
      <formula>$C$4</formula>
    </cfRule>
  </conditionalFormatting>
  <conditionalFormatting sqref="AZ19">
    <cfRule type="cellIs" dxfId="1513" priority="1289" operator="lessThan">
      <formula>$C$4</formula>
    </cfRule>
  </conditionalFormatting>
  <conditionalFormatting sqref="AZ20">
    <cfRule type="cellIs" dxfId="1512" priority="1290" operator="lessThan">
      <formula>$C$4</formula>
    </cfRule>
  </conditionalFormatting>
  <conditionalFormatting sqref="AZ21">
    <cfRule type="cellIs" dxfId="1511" priority="1291" operator="lessThan">
      <formula>$C$4</formula>
    </cfRule>
  </conditionalFormatting>
  <conditionalFormatting sqref="AZ22">
    <cfRule type="cellIs" dxfId="1510" priority="1292" operator="lessThan">
      <formula>$C$4</formula>
    </cfRule>
  </conditionalFormatting>
  <conditionalFormatting sqref="AZ23">
    <cfRule type="cellIs" dxfId="1509" priority="1293" operator="lessThan">
      <formula>$C$4</formula>
    </cfRule>
  </conditionalFormatting>
  <conditionalFormatting sqref="AZ24">
    <cfRule type="cellIs" dxfId="1508" priority="1294" operator="lessThan">
      <formula>$C$4</formula>
    </cfRule>
  </conditionalFormatting>
  <conditionalFormatting sqref="AZ25">
    <cfRule type="cellIs" dxfId="1507" priority="1295" operator="lessThan">
      <formula>$C$4</formula>
    </cfRule>
  </conditionalFormatting>
  <conditionalFormatting sqref="AZ26">
    <cfRule type="cellIs" dxfId="1506" priority="1296" operator="lessThan">
      <formula>$C$4</formula>
    </cfRule>
  </conditionalFormatting>
  <conditionalFormatting sqref="AZ27">
    <cfRule type="cellIs" dxfId="1505" priority="1297" operator="lessThan">
      <formula>$C$4</formula>
    </cfRule>
  </conditionalFormatting>
  <conditionalFormatting sqref="AZ28">
    <cfRule type="cellIs" dxfId="1504" priority="1298" operator="lessThan">
      <formula>$C$4</formula>
    </cfRule>
  </conditionalFormatting>
  <conditionalFormatting sqref="AZ29">
    <cfRule type="cellIs" dxfId="1503" priority="1299" operator="lessThan">
      <formula>$C$4</formula>
    </cfRule>
  </conditionalFormatting>
  <conditionalFormatting sqref="AZ30">
    <cfRule type="cellIs" dxfId="1502" priority="1300" operator="lessThan">
      <formula>$C$4</formula>
    </cfRule>
  </conditionalFormatting>
  <conditionalFormatting sqref="AZ31">
    <cfRule type="cellIs" dxfId="1501" priority="1301" operator="lessThan">
      <formula>$C$4</formula>
    </cfRule>
  </conditionalFormatting>
  <conditionalFormatting sqref="AZ32">
    <cfRule type="cellIs" dxfId="1500" priority="1302" operator="lessThan">
      <formula>$C$4</formula>
    </cfRule>
  </conditionalFormatting>
  <conditionalFormatting sqref="AZ33">
    <cfRule type="cellIs" dxfId="1499" priority="1303" operator="lessThan">
      <formula>$C$4</formula>
    </cfRule>
  </conditionalFormatting>
  <conditionalFormatting sqref="AZ34">
    <cfRule type="cellIs" dxfId="1498" priority="1304" operator="lessThan">
      <formula>$C$4</formula>
    </cfRule>
  </conditionalFormatting>
  <conditionalFormatting sqref="AZ35">
    <cfRule type="cellIs" dxfId="1497" priority="1305" operator="lessThan">
      <formula>$C$4</formula>
    </cfRule>
  </conditionalFormatting>
  <conditionalFormatting sqref="AZ36">
    <cfRule type="cellIs" dxfId="1496" priority="1306" operator="lessThan">
      <formula>$C$4</formula>
    </cfRule>
  </conditionalFormatting>
  <conditionalFormatting sqref="AZ37">
    <cfRule type="cellIs" dxfId="1495" priority="1307" operator="lessThan">
      <formula>$C$4</formula>
    </cfRule>
  </conditionalFormatting>
  <conditionalFormatting sqref="AZ38">
    <cfRule type="cellIs" dxfId="1494" priority="1308" operator="lessThan">
      <formula>$C$4</formula>
    </cfRule>
  </conditionalFormatting>
  <conditionalFormatting sqref="AZ39">
    <cfRule type="cellIs" dxfId="1493" priority="1309" operator="lessThan">
      <formula>$C$4</formula>
    </cfRule>
  </conditionalFormatting>
  <conditionalFormatting sqref="AZ40">
    <cfRule type="cellIs" dxfId="1492" priority="1310" operator="lessThan">
      <formula>$C$4</formula>
    </cfRule>
  </conditionalFormatting>
  <conditionalFormatting sqref="AZ41">
    <cfRule type="cellIs" dxfId="1491" priority="1311" operator="lessThan">
      <formula>$C$4</formula>
    </cfRule>
  </conditionalFormatting>
  <conditionalFormatting sqref="AZ42">
    <cfRule type="cellIs" dxfId="1490" priority="1312" operator="lessThan">
      <formula>$C$4</formula>
    </cfRule>
  </conditionalFormatting>
  <conditionalFormatting sqref="AZ43">
    <cfRule type="cellIs" dxfId="1489" priority="1313" operator="lessThan">
      <formula>$C$4</formula>
    </cfRule>
  </conditionalFormatting>
  <conditionalFormatting sqref="AZ44">
    <cfRule type="cellIs" dxfId="1488" priority="1314" operator="lessThan">
      <formula>$C$4</formula>
    </cfRule>
  </conditionalFormatting>
  <conditionalFormatting sqref="AZ45">
    <cfRule type="cellIs" dxfId="1487" priority="1315" operator="lessThan">
      <formula>$C$4</formula>
    </cfRule>
  </conditionalFormatting>
  <conditionalFormatting sqref="AZ46">
    <cfRule type="cellIs" dxfId="1486" priority="1316" operator="lessThan">
      <formula>$C$4</formula>
    </cfRule>
  </conditionalFormatting>
  <conditionalFormatting sqref="AZ47">
    <cfRule type="cellIs" dxfId="1485" priority="1317" operator="lessThan">
      <formula>$C$4</formula>
    </cfRule>
  </conditionalFormatting>
  <conditionalFormatting sqref="AZ48">
    <cfRule type="cellIs" dxfId="1484" priority="1318" operator="lessThan">
      <formula>$C$4</formula>
    </cfRule>
  </conditionalFormatting>
  <conditionalFormatting sqref="AZ49">
    <cfRule type="cellIs" dxfId="1483" priority="1319" operator="lessThan">
      <formula>$C$4</formula>
    </cfRule>
  </conditionalFormatting>
  <conditionalFormatting sqref="AZ50">
    <cfRule type="cellIs" dxfId="1482" priority="1320" operator="lessThan">
      <formula>$C$4</formula>
    </cfRule>
  </conditionalFormatting>
  <conditionalFormatting sqref="BA11">
    <cfRule type="cellIs" dxfId="1481" priority="1321" operator="lessThan">
      <formula>$C$4</formula>
    </cfRule>
  </conditionalFormatting>
  <conditionalFormatting sqref="BA12">
    <cfRule type="cellIs" dxfId="1480" priority="1322" operator="lessThan">
      <formula>$C$4</formula>
    </cfRule>
  </conditionalFormatting>
  <conditionalFormatting sqref="BA13">
    <cfRule type="cellIs" dxfId="1479" priority="1323" operator="lessThan">
      <formula>$C$4</formula>
    </cfRule>
  </conditionalFormatting>
  <conditionalFormatting sqref="BA14">
    <cfRule type="cellIs" dxfId="1478" priority="1324" operator="lessThan">
      <formula>$C$4</formula>
    </cfRule>
  </conditionalFormatting>
  <conditionalFormatting sqref="BA15">
    <cfRule type="cellIs" dxfId="1477" priority="1325" operator="lessThan">
      <formula>$C$4</formula>
    </cfRule>
  </conditionalFormatting>
  <conditionalFormatting sqref="BA16">
    <cfRule type="cellIs" dxfId="1476" priority="1326" operator="lessThan">
      <formula>$C$4</formula>
    </cfRule>
  </conditionalFormatting>
  <conditionalFormatting sqref="BA17">
    <cfRule type="cellIs" dxfId="1475" priority="1327" operator="lessThan">
      <formula>$C$4</formula>
    </cfRule>
  </conditionalFormatting>
  <conditionalFormatting sqref="BA18">
    <cfRule type="cellIs" dxfId="1474" priority="1328" operator="lessThan">
      <formula>$C$4</formula>
    </cfRule>
  </conditionalFormatting>
  <conditionalFormatting sqref="BA19">
    <cfRule type="cellIs" dxfId="1473" priority="1329" operator="lessThan">
      <formula>$C$4</formula>
    </cfRule>
  </conditionalFormatting>
  <conditionalFormatting sqref="BA20">
    <cfRule type="cellIs" dxfId="1472" priority="1330" operator="lessThan">
      <formula>$C$4</formula>
    </cfRule>
  </conditionalFormatting>
  <conditionalFormatting sqref="BA21">
    <cfRule type="cellIs" dxfId="1471" priority="1331" operator="lessThan">
      <formula>$C$4</formula>
    </cfRule>
  </conditionalFormatting>
  <conditionalFormatting sqref="BA22">
    <cfRule type="cellIs" dxfId="1470" priority="1332" operator="lessThan">
      <formula>$C$4</formula>
    </cfRule>
  </conditionalFormatting>
  <conditionalFormatting sqref="BA23">
    <cfRule type="cellIs" dxfId="1469" priority="1333" operator="lessThan">
      <formula>$C$4</formula>
    </cfRule>
  </conditionalFormatting>
  <conditionalFormatting sqref="BA24">
    <cfRule type="cellIs" dxfId="1468" priority="1334" operator="lessThan">
      <formula>$C$4</formula>
    </cfRule>
  </conditionalFormatting>
  <conditionalFormatting sqref="BA25">
    <cfRule type="cellIs" dxfId="1467" priority="1335" operator="lessThan">
      <formula>$C$4</formula>
    </cfRule>
  </conditionalFormatting>
  <conditionalFormatting sqref="BA26">
    <cfRule type="cellIs" dxfId="1466" priority="1336" operator="lessThan">
      <formula>$C$4</formula>
    </cfRule>
  </conditionalFormatting>
  <conditionalFormatting sqref="BA27">
    <cfRule type="cellIs" dxfId="1465" priority="1337" operator="lessThan">
      <formula>$C$4</formula>
    </cfRule>
  </conditionalFormatting>
  <conditionalFormatting sqref="BA28">
    <cfRule type="cellIs" dxfId="1464" priority="1338" operator="lessThan">
      <formula>$C$4</formula>
    </cfRule>
  </conditionalFormatting>
  <conditionalFormatting sqref="BA29">
    <cfRule type="cellIs" dxfId="1463" priority="1339" operator="lessThan">
      <formula>$C$4</formula>
    </cfRule>
  </conditionalFormatting>
  <conditionalFormatting sqref="BA30">
    <cfRule type="cellIs" dxfId="1462" priority="1340" operator="lessThan">
      <formula>$C$4</formula>
    </cfRule>
  </conditionalFormatting>
  <conditionalFormatting sqref="BA31">
    <cfRule type="cellIs" dxfId="1461" priority="1341" operator="lessThan">
      <formula>$C$4</formula>
    </cfRule>
  </conditionalFormatting>
  <conditionalFormatting sqref="BA32">
    <cfRule type="cellIs" dxfId="1460" priority="1342" operator="lessThan">
      <formula>$C$4</formula>
    </cfRule>
  </conditionalFormatting>
  <conditionalFormatting sqref="BA33">
    <cfRule type="cellIs" dxfId="1459" priority="1343" operator="lessThan">
      <formula>$C$4</formula>
    </cfRule>
  </conditionalFormatting>
  <conditionalFormatting sqref="BA34">
    <cfRule type="cellIs" dxfId="1458" priority="1344" operator="lessThan">
      <formula>$C$4</formula>
    </cfRule>
  </conditionalFormatting>
  <conditionalFormatting sqref="BA35">
    <cfRule type="cellIs" dxfId="1457" priority="1345" operator="lessThan">
      <formula>$C$4</formula>
    </cfRule>
  </conditionalFormatting>
  <conditionalFormatting sqref="BA36">
    <cfRule type="cellIs" dxfId="1456" priority="1346" operator="lessThan">
      <formula>$C$4</formula>
    </cfRule>
  </conditionalFormatting>
  <conditionalFormatting sqref="BA37">
    <cfRule type="cellIs" dxfId="1455" priority="1347" operator="lessThan">
      <formula>$C$4</formula>
    </cfRule>
  </conditionalFormatting>
  <conditionalFormatting sqref="BA38">
    <cfRule type="cellIs" dxfId="1454" priority="1348" operator="lessThan">
      <formula>$C$4</formula>
    </cfRule>
  </conditionalFormatting>
  <conditionalFormatting sqref="BA39">
    <cfRule type="cellIs" dxfId="1453" priority="1349" operator="lessThan">
      <formula>$C$4</formula>
    </cfRule>
  </conditionalFormatting>
  <conditionalFormatting sqref="BA40">
    <cfRule type="cellIs" dxfId="1452" priority="1350" operator="lessThan">
      <formula>$C$4</formula>
    </cfRule>
  </conditionalFormatting>
  <conditionalFormatting sqref="BA41">
    <cfRule type="cellIs" dxfId="1451" priority="1351" operator="lessThan">
      <formula>$C$4</formula>
    </cfRule>
  </conditionalFormatting>
  <conditionalFormatting sqref="BA42">
    <cfRule type="cellIs" dxfId="1450" priority="1352" operator="lessThan">
      <formula>$C$4</formula>
    </cfRule>
  </conditionalFormatting>
  <conditionalFormatting sqref="BA43">
    <cfRule type="cellIs" dxfId="1449" priority="1353" operator="lessThan">
      <formula>$C$4</formula>
    </cfRule>
  </conditionalFormatting>
  <conditionalFormatting sqref="BA44">
    <cfRule type="cellIs" dxfId="1448" priority="1354" operator="lessThan">
      <formula>$C$4</formula>
    </cfRule>
  </conditionalFormatting>
  <conditionalFormatting sqref="BA45">
    <cfRule type="cellIs" dxfId="1447" priority="1355" operator="lessThan">
      <formula>$C$4</formula>
    </cfRule>
  </conditionalFormatting>
  <conditionalFormatting sqref="BA46">
    <cfRule type="cellIs" dxfId="1446" priority="1356" operator="lessThan">
      <formula>$C$4</formula>
    </cfRule>
  </conditionalFormatting>
  <conditionalFormatting sqref="BA47">
    <cfRule type="cellIs" dxfId="1445" priority="1357" operator="lessThan">
      <formula>$C$4</formula>
    </cfRule>
  </conditionalFormatting>
  <conditionalFormatting sqref="BA48">
    <cfRule type="cellIs" dxfId="1444" priority="1358" operator="lessThan">
      <formula>$C$4</formula>
    </cfRule>
  </conditionalFormatting>
  <conditionalFormatting sqref="BA49">
    <cfRule type="cellIs" dxfId="1443" priority="1359" operator="lessThan">
      <formula>$C$4</formula>
    </cfRule>
  </conditionalFormatting>
  <conditionalFormatting sqref="BA50">
    <cfRule type="cellIs" dxfId="1442" priority="1360" operator="lessThan">
      <formula>$C$4</formula>
    </cfRule>
  </conditionalFormatting>
  <conditionalFormatting sqref="BB11">
    <cfRule type="cellIs" dxfId="1441" priority="1361" operator="lessThan">
      <formula>$C$4</formula>
    </cfRule>
  </conditionalFormatting>
  <conditionalFormatting sqref="BB12">
    <cfRule type="cellIs" dxfId="1440" priority="1362" operator="lessThan">
      <formula>$C$4</formula>
    </cfRule>
  </conditionalFormatting>
  <conditionalFormatting sqref="BB13">
    <cfRule type="cellIs" dxfId="1439" priority="1363" operator="lessThan">
      <formula>$C$4</formula>
    </cfRule>
  </conditionalFormatting>
  <conditionalFormatting sqref="BB14">
    <cfRule type="cellIs" dxfId="1438" priority="1364" operator="lessThan">
      <formula>$C$4</formula>
    </cfRule>
  </conditionalFormatting>
  <conditionalFormatting sqref="BB15">
    <cfRule type="cellIs" dxfId="1437" priority="1365" operator="lessThan">
      <formula>$C$4</formula>
    </cfRule>
  </conditionalFormatting>
  <conditionalFormatting sqref="BB16">
    <cfRule type="cellIs" dxfId="1436" priority="1366" operator="lessThan">
      <formula>$C$4</formula>
    </cfRule>
  </conditionalFormatting>
  <conditionalFormatting sqref="BB17">
    <cfRule type="cellIs" dxfId="1435" priority="1367" operator="lessThan">
      <formula>$C$4</formula>
    </cfRule>
  </conditionalFormatting>
  <conditionalFormatting sqref="BB18">
    <cfRule type="cellIs" dxfId="1434" priority="1368" operator="lessThan">
      <formula>$C$4</formula>
    </cfRule>
  </conditionalFormatting>
  <conditionalFormatting sqref="BB19">
    <cfRule type="cellIs" dxfId="1433" priority="1369" operator="lessThan">
      <formula>$C$4</formula>
    </cfRule>
  </conditionalFormatting>
  <conditionalFormatting sqref="BB20">
    <cfRule type="cellIs" dxfId="1432" priority="1370" operator="lessThan">
      <formula>$C$4</formula>
    </cfRule>
  </conditionalFormatting>
  <conditionalFormatting sqref="BB21">
    <cfRule type="cellIs" dxfId="1431" priority="1371" operator="lessThan">
      <formula>$C$4</formula>
    </cfRule>
  </conditionalFormatting>
  <conditionalFormatting sqref="BB22">
    <cfRule type="cellIs" dxfId="1430" priority="1372" operator="lessThan">
      <formula>$C$4</formula>
    </cfRule>
  </conditionalFormatting>
  <conditionalFormatting sqref="BB23">
    <cfRule type="cellIs" dxfId="1429" priority="1373" operator="lessThan">
      <formula>$C$4</formula>
    </cfRule>
  </conditionalFormatting>
  <conditionalFormatting sqref="BB24">
    <cfRule type="cellIs" dxfId="1428" priority="1374" operator="lessThan">
      <formula>$C$4</formula>
    </cfRule>
  </conditionalFormatting>
  <conditionalFormatting sqref="BB25">
    <cfRule type="cellIs" dxfId="1427" priority="1375" operator="lessThan">
      <formula>$C$4</formula>
    </cfRule>
  </conditionalFormatting>
  <conditionalFormatting sqref="BB26">
    <cfRule type="cellIs" dxfId="1426" priority="1376" operator="lessThan">
      <formula>$C$4</formula>
    </cfRule>
  </conditionalFormatting>
  <conditionalFormatting sqref="BB27">
    <cfRule type="cellIs" dxfId="1425" priority="1377" operator="lessThan">
      <formula>$C$4</formula>
    </cfRule>
  </conditionalFormatting>
  <conditionalFormatting sqref="BB28">
    <cfRule type="cellIs" dxfId="1424" priority="1378" operator="lessThan">
      <formula>$C$4</formula>
    </cfRule>
  </conditionalFormatting>
  <conditionalFormatting sqref="BB29">
    <cfRule type="cellIs" dxfId="1423" priority="1379" operator="lessThan">
      <formula>$C$4</formula>
    </cfRule>
  </conditionalFormatting>
  <conditionalFormatting sqref="BB30">
    <cfRule type="cellIs" dxfId="1422" priority="1380" operator="lessThan">
      <formula>$C$4</formula>
    </cfRule>
  </conditionalFormatting>
  <conditionalFormatting sqref="BB31">
    <cfRule type="cellIs" dxfId="1421" priority="1381" operator="lessThan">
      <formula>$C$4</formula>
    </cfRule>
  </conditionalFormatting>
  <conditionalFormatting sqref="BB32">
    <cfRule type="cellIs" dxfId="1420" priority="1382" operator="lessThan">
      <formula>$C$4</formula>
    </cfRule>
  </conditionalFormatting>
  <conditionalFormatting sqref="BB33">
    <cfRule type="cellIs" dxfId="1419" priority="1383" operator="lessThan">
      <formula>$C$4</formula>
    </cfRule>
  </conditionalFormatting>
  <conditionalFormatting sqref="BB34">
    <cfRule type="cellIs" dxfId="1418" priority="1384" operator="lessThan">
      <formula>$C$4</formula>
    </cfRule>
  </conditionalFormatting>
  <conditionalFormatting sqref="BB35">
    <cfRule type="cellIs" dxfId="1417" priority="1385" operator="lessThan">
      <formula>$C$4</formula>
    </cfRule>
  </conditionalFormatting>
  <conditionalFormatting sqref="BB36">
    <cfRule type="cellIs" dxfId="1416" priority="1386" operator="lessThan">
      <formula>$C$4</formula>
    </cfRule>
  </conditionalFormatting>
  <conditionalFormatting sqref="BB37">
    <cfRule type="cellIs" dxfId="1415" priority="1387" operator="lessThan">
      <formula>$C$4</formula>
    </cfRule>
  </conditionalFormatting>
  <conditionalFormatting sqref="BB38">
    <cfRule type="cellIs" dxfId="1414" priority="1388" operator="lessThan">
      <formula>$C$4</formula>
    </cfRule>
  </conditionalFormatting>
  <conditionalFormatting sqref="BB39">
    <cfRule type="cellIs" dxfId="1413" priority="1389" operator="lessThan">
      <formula>$C$4</formula>
    </cfRule>
  </conditionalFormatting>
  <conditionalFormatting sqref="BB40">
    <cfRule type="cellIs" dxfId="1412" priority="1390" operator="lessThan">
      <formula>$C$4</formula>
    </cfRule>
  </conditionalFormatting>
  <conditionalFormatting sqref="BB41">
    <cfRule type="cellIs" dxfId="1411" priority="1391" operator="lessThan">
      <formula>$C$4</formula>
    </cfRule>
  </conditionalFormatting>
  <conditionalFormatting sqref="BB42">
    <cfRule type="cellIs" dxfId="1410" priority="1392" operator="lessThan">
      <formula>$C$4</formula>
    </cfRule>
  </conditionalFormatting>
  <conditionalFormatting sqref="BB43">
    <cfRule type="cellIs" dxfId="1409" priority="1393" operator="lessThan">
      <formula>$C$4</formula>
    </cfRule>
  </conditionalFormatting>
  <conditionalFormatting sqref="BB44">
    <cfRule type="cellIs" dxfId="1408" priority="1394" operator="lessThan">
      <formula>$C$4</formula>
    </cfRule>
  </conditionalFormatting>
  <conditionalFormatting sqref="BB45">
    <cfRule type="cellIs" dxfId="1407" priority="1395" operator="lessThan">
      <formula>$C$4</formula>
    </cfRule>
  </conditionalFormatting>
  <conditionalFormatting sqref="BB46">
    <cfRule type="cellIs" dxfId="1406" priority="1396" operator="lessThan">
      <formula>$C$4</formula>
    </cfRule>
  </conditionalFormatting>
  <conditionalFormatting sqref="BB47">
    <cfRule type="cellIs" dxfId="1405" priority="1397" operator="lessThan">
      <formula>$C$4</formula>
    </cfRule>
  </conditionalFormatting>
  <conditionalFormatting sqref="BB48">
    <cfRule type="cellIs" dxfId="1404" priority="1398" operator="lessThan">
      <formula>$C$4</formula>
    </cfRule>
  </conditionalFormatting>
  <conditionalFormatting sqref="BB49">
    <cfRule type="cellIs" dxfId="1403" priority="1399" operator="lessThan">
      <formula>$C$4</formula>
    </cfRule>
  </conditionalFormatting>
  <conditionalFormatting sqref="BB50">
    <cfRule type="cellIs" dxfId="1402" priority="1400" operator="lessThan">
      <formula>$C$4</formula>
    </cfRule>
  </conditionalFormatting>
  <conditionalFormatting sqref="BC11">
    <cfRule type="cellIs" dxfId="1401" priority="1401" operator="lessThan">
      <formula>$C$4</formula>
    </cfRule>
  </conditionalFormatting>
  <conditionalFormatting sqref="BC12">
    <cfRule type="cellIs" dxfId="1400" priority="1402" operator="lessThan">
      <formula>$C$4</formula>
    </cfRule>
  </conditionalFormatting>
  <conditionalFormatting sqref="BC13">
    <cfRule type="cellIs" dxfId="1399" priority="1403" operator="lessThan">
      <formula>$C$4</formula>
    </cfRule>
  </conditionalFormatting>
  <conditionalFormatting sqref="BC14">
    <cfRule type="cellIs" dxfId="1398" priority="1404" operator="lessThan">
      <formula>$C$4</formula>
    </cfRule>
  </conditionalFormatting>
  <conditionalFormatting sqref="BC15">
    <cfRule type="cellIs" dxfId="1397" priority="1405" operator="lessThan">
      <formula>$C$4</formula>
    </cfRule>
  </conditionalFormatting>
  <conditionalFormatting sqref="BC16">
    <cfRule type="cellIs" dxfId="1396" priority="1406" operator="lessThan">
      <formula>$C$4</formula>
    </cfRule>
  </conditionalFormatting>
  <conditionalFormatting sqref="BC17">
    <cfRule type="cellIs" dxfId="1395" priority="1407" operator="lessThan">
      <formula>$C$4</formula>
    </cfRule>
  </conditionalFormatting>
  <conditionalFormatting sqref="BC18">
    <cfRule type="cellIs" dxfId="1394" priority="1408" operator="lessThan">
      <formula>$C$4</formula>
    </cfRule>
  </conditionalFormatting>
  <conditionalFormatting sqref="BC19">
    <cfRule type="cellIs" dxfId="1393" priority="1409" operator="lessThan">
      <formula>$C$4</formula>
    </cfRule>
  </conditionalFormatting>
  <conditionalFormatting sqref="BC20">
    <cfRule type="cellIs" dxfId="1392" priority="1410" operator="lessThan">
      <formula>$C$4</formula>
    </cfRule>
  </conditionalFormatting>
  <conditionalFormatting sqref="BC21">
    <cfRule type="cellIs" dxfId="1391" priority="1411" operator="lessThan">
      <formula>$C$4</formula>
    </cfRule>
  </conditionalFormatting>
  <conditionalFormatting sqref="BC22">
    <cfRule type="cellIs" dxfId="1390" priority="1412" operator="lessThan">
      <formula>$C$4</formula>
    </cfRule>
  </conditionalFormatting>
  <conditionalFormatting sqref="BC23">
    <cfRule type="cellIs" dxfId="1389" priority="1413" operator="lessThan">
      <formula>$C$4</formula>
    </cfRule>
  </conditionalFormatting>
  <conditionalFormatting sqref="BC24">
    <cfRule type="cellIs" dxfId="1388" priority="1414" operator="lessThan">
      <formula>$C$4</formula>
    </cfRule>
  </conditionalFormatting>
  <conditionalFormatting sqref="BC25">
    <cfRule type="cellIs" dxfId="1387" priority="1415" operator="lessThan">
      <formula>$C$4</formula>
    </cfRule>
  </conditionalFormatting>
  <conditionalFormatting sqref="BC26">
    <cfRule type="cellIs" dxfId="1386" priority="1416" operator="lessThan">
      <formula>$C$4</formula>
    </cfRule>
  </conditionalFormatting>
  <conditionalFormatting sqref="BC27">
    <cfRule type="cellIs" dxfId="1385" priority="1417" operator="lessThan">
      <formula>$C$4</formula>
    </cfRule>
  </conditionalFormatting>
  <conditionalFormatting sqref="BC28">
    <cfRule type="cellIs" dxfId="1384" priority="1418" operator="lessThan">
      <formula>$C$4</formula>
    </cfRule>
  </conditionalFormatting>
  <conditionalFormatting sqref="BC29">
    <cfRule type="cellIs" dxfId="1383" priority="1419" operator="lessThan">
      <formula>$C$4</formula>
    </cfRule>
  </conditionalFormatting>
  <conditionalFormatting sqref="BC30">
    <cfRule type="cellIs" dxfId="1382" priority="1420" operator="lessThan">
      <formula>$C$4</formula>
    </cfRule>
  </conditionalFormatting>
  <conditionalFormatting sqref="BC31">
    <cfRule type="cellIs" dxfId="1381" priority="1421" operator="lessThan">
      <formula>$C$4</formula>
    </cfRule>
  </conditionalFormatting>
  <conditionalFormatting sqref="BC32">
    <cfRule type="cellIs" dxfId="1380" priority="1422" operator="lessThan">
      <formula>$C$4</formula>
    </cfRule>
  </conditionalFormatting>
  <conditionalFormatting sqref="BC33">
    <cfRule type="cellIs" dxfId="1379" priority="1423" operator="lessThan">
      <formula>$C$4</formula>
    </cfRule>
  </conditionalFormatting>
  <conditionalFormatting sqref="BC34">
    <cfRule type="cellIs" dxfId="1378" priority="1424" operator="lessThan">
      <formula>$C$4</formula>
    </cfRule>
  </conditionalFormatting>
  <conditionalFormatting sqref="BC35">
    <cfRule type="cellIs" dxfId="1377" priority="1425" operator="lessThan">
      <formula>$C$4</formula>
    </cfRule>
  </conditionalFormatting>
  <conditionalFormatting sqref="BC36">
    <cfRule type="cellIs" dxfId="1376" priority="1426" operator="lessThan">
      <formula>$C$4</formula>
    </cfRule>
  </conditionalFormatting>
  <conditionalFormatting sqref="BC37">
    <cfRule type="cellIs" dxfId="1375" priority="1427" operator="lessThan">
      <formula>$C$4</formula>
    </cfRule>
  </conditionalFormatting>
  <conditionalFormatting sqref="BC38">
    <cfRule type="cellIs" dxfId="1374" priority="1428" operator="lessThan">
      <formula>$C$4</formula>
    </cfRule>
  </conditionalFormatting>
  <conditionalFormatting sqref="BC39">
    <cfRule type="cellIs" dxfId="1373" priority="1429" operator="lessThan">
      <formula>$C$4</formula>
    </cfRule>
  </conditionalFormatting>
  <conditionalFormatting sqref="BC40">
    <cfRule type="cellIs" dxfId="1372" priority="1430" operator="lessThan">
      <formula>$C$4</formula>
    </cfRule>
  </conditionalFormatting>
  <conditionalFormatting sqref="BC41">
    <cfRule type="cellIs" dxfId="1371" priority="1431" operator="lessThan">
      <formula>$C$4</formula>
    </cfRule>
  </conditionalFormatting>
  <conditionalFormatting sqref="BC42">
    <cfRule type="cellIs" dxfId="1370" priority="1432" operator="lessThan">
      <formula>$C$4</formula>
    </cfRule>
  </conditionalFormatting>
  <conditionalFormatting sqref="BC43">
    <cfRule type="cellIs" dxfId="1369" priority="1433" operator="lessThan">
      <formula>$C$4</formula>
    </cfRule>
  </conditionalFormatting>
  <conditionalFormatting sqref="BC44">
    <cfRule type="cellIs" dxfId="1368" priority="1434" operator="lessThan">
      <formula>$C$4</formula>
    </cfRule>
  </conditionalFormatting>
  <conditionalFormatting sqref="BC45">
    <cfRule type="cellIs" dxfId="1367" priority="1435" operator="lessThan">
      <formula>$C$4</formula>
    </cfRule>
  </conditionalFormatting>
  <conditionalFormatting sqref="BC46">
    <cfRule type="cellIs" dxfId="1366" priority="1436" operator="lessThan">
      <formula>$C$4</formula>
    </cfRule>
  </conditionalFormatting>
  <conditionalFormatting sqref="BC47">
    <cfRule type="cellIs" dxfId="1365" priority="1437" operator="lessThan">
      <formula>$C$4</formula>
    </cfRule>
  </conditionalFormatting>
  <conditionalFormatting sqref="BC48">
    <cfRule type="cellIs" dxfId="1364" priority="1438" operator="lessThan">
      <formula>$C$4</formula>
    </cfRule>
  </conditionalFormatting>
  <conditionalFormatting sqref="BC49">
    <cfRule type="cellIs" dxfId="1363" priority="1439" operator="lessThan">
      <formula>$C$4</formula>
    </cfRule>
  </conditionalFormatting>
  <conditionalFormatting sqref="BC50">
    <cfRule type="cellIs" dxfId="1362" priority="1440" operator="lessThan">
      <formula>$C$4</formula>
    </cfRule>
  </conditionalFormatting>
  <conditionalFormatting sqref="BD11">
    <cfRule type="cellIs" dxfId="1361" priority="1441" operator="lessThan">
      <formula>$C$4</formula>
    </cfRule>
  </conditionalFormatting>
  <conditionalFormatting sqref="BD12">
    <cfRule type="cellIs" dxfId="1360" priority="1442" operator="lessThan">
      <formula>$C$4</formula>
    </cfRule>
  </conditionalFormatting>
  <conditionalFormatting sqref="BD13">
    <cfRule type="cellIs" dxfId="1359" priority="1443" operator="lessThan">
      <formula>$C$4</formula>
    </cfRule>
  </conditionalFormatting>
  <conditionalFormatting sqref="BD14">
    <cfRule type="cellIs" dxfId="1358" priority="1444" operator="lessThan">
      <formula>$C$4</formula>
    </cfRule>
  </conditionalFormatting>
  <conditionalFormatting sqref="BD15">
    <cfRule type="cellIs" dxfId="1357" priority="1445" operator="lessThan">
      <formula>$C$4</formula>
    </cfRule>
  </conditionalFormatting>
  <conditionalFormatting sqref="BD16">
    <cfRule type="cellIs" dxfId="1356" priority="1446" operator="lessThan">
      <formula>$C$4</formula>
    </cfRule>
  </conditionalFormatting>
  <conditionalFormatting sqref="BD17">
    <cfRule type="cellIs" dxfId="1355" priority="1447" operator="lessThan">
      <formula>$C$4</formula>
    </cfRule>
  </conditionalFormatting>
  <conditionalFormatting sqref="BD18">
    <cfRule type="cellIs" dxfId="1354" priority="1448" operator="lessThan">
      <formula>$C$4</formula>
    </cfRule>
  </conditionalFormatting>
  <conditionalFormatting sqref="BD19">
    <cfRule type="cellIs" dxfId="1353" priority="1449" operator="lessThan">
      <formula>$C$4</formula>
    </cfRule>
  </conditionalFormatting>
  <conditionalFormatting sqref="BD20">
    <cfRule type="cellIs" dxfId="1352" priority="1450" operator="lessThan">
      <formula>$C$4</formula>
    </cfRule>
  </conditionalFormatting>
  <conditionalFormatting sqref="BD21">
    <cfRule type="cellIs" dxfId="1351" priority="1451" operator="lessThan">
      <formula>$C$4</formula>
    </cfRule>
  </conditionalFormatting>
  <conditionalFormatting sqref="BD22">
    <cfRule type="cellIs" dxfId="1350" priority="1452" operator="lessThan">
      <formula>$C$4</formula>
    </cfRule>
  </conditionalFormatting>
  <conditionalFormatting sqref="BD23">
    <cfRule type="cellIs" dxfId="1349" priority="1453" operator="lessThan">
      <formula>$C$4</formula>
    </cfRule>
  </conditionalFormatting>
  <conditionalFormatting sqref="BD24">
    <cfRule type="cellIs" dxfId="1348" priority="1454" operator="lessThan">
      <formula>$C$4</formula>
    </cfRule>
  </conditionalFormatting>
  <conditionalFormatting sqref="BD25">
    <cfRule type="cellIs" dxfId="1347" priority="1455" operator="lessThan">
      <formula>$C$4</formula>
    </cfRule>
  </conditionalFormatting>
  <conditionalFormatting sqref="BD26">
    <cfRule type="cellIs" dxfId="1346" priority="1456" operator="lessThan">
      <formula>$C$4</formula>
    </cfRule>
  </conditionalFormatting>
  <conditionalFormatting sqref="BD27">
    <cfRule type="cellIs" dxfId="1345" priority="1457" operator="lessThan">
      <formula>$C$4</formula>
    </cfRule>
  </conditionalFormatting>
  <conditionalFormatting sqref="BD28">
    <cfRule type="cellIs" dxfId="1344" priority="1458" operator="lessThan">
      <formula>$C$4</formula>
    </cfRule>
  </conditionalFormatting>
  <conditionalFormatting sqref="BD29">
    <cfRule type="cellIs" dxfId="1343" priority="1459" operator="lessThan">
      <formula>$C$4</formula>
    </cfRule>
  </conditionalFormatting>
  <conditionalFormatting sqref="BD30">
    <cfRule type="cellIs" dxfId="1342" priority="1460" operator="lessThan">
      <formula>$C$4</formula>
    </cfRule>
  </conditionalFormatting>
  <conditionalFormatting sqref="BD31">
    <cfRule type="cellIs" dxfId="1341" priority="1461" operator="lessThan">
      <formula>$C$4</formula>
    </cfRule>
  </conditionalFormatting>
  <conditionalFormatting sqref="BD32">
    <cfRule type="cellIs" dxfId="1340" priority="1462" operator="lessThan">
      <formula>$C$4</formula>
    </cfRule>
  </conditionalFormatting>
  <conditionalFormatting sqref="BD33">
    <cfRule type="cellIs" dxfId="1339" priority="1463" operator="lessThan">
      <formula>$C$4</formula>
    </cfRule>
  </conditionalFormatting>
  <conditionalFormatting sqref="BD34">
    <cfRule type="cellIs" dxfId="1338" priority="1464" operator="lessThan">
      <formula>$C$4</formula>
    </cfRule>
  </conditionalFormatting>
  <conditionalFormatting sqref="BD35">
    <cfRule type="cellIs" dxfId="1337" priority="1465" operator="lessThan">
      <formula>$C$4</formula>
    </cfRule>
  </conditionalFormatting>
  <conditionalFormatting sqref="BD36">
    <cfRule type="cellIs" dxfId="1336" priority="1466" operator="lessThan">
      <formula>$C$4</formula>
    </cfRule>
  </conditionalFormatting>
  <conditionalFormatting sqref="BD37">
    <cfRule type="cellIs" dxfId="1335" priority="1467" operator="lessThan">
      <formula>$C$4</formula>
    </cfRule>
  </conditionalFormatting>
  <conditionalFormatting sqref="BD38">
    <cfRule type="cellIs" dxfId="1334" priority="1468" operator="lessThan">
      <formula>$C$4</formula>
    </cfRule>
  </conditionalFormatting>
  <conditionalFormatting sqref="BD39">
    <cfRule type="cellIs" dxfId="1333" priority="1469" operator="lessThan">
      <formula>$C$4</formula>
    </cfRule>
  </conditionalFormatting>
  <conditionalFormatting sqref="BD40">
    <cfRule type="cellIs" dxfId="1332" priority="1470" operator="lessThan">
      <formula>$C$4</formula>
    </cfRule>
  </conditionalFormatting>
  <conditionalFormatting sqref="BD41">
    <cfRule type="cellIs" dxfId="1331" priority="1471" operator="lessThan">
      <formula>$C$4</formula>
    </cfRule>
  </conditionalFormatting>
  <conditionalFormatting sqref="BD42">
    <cfRule type="cellIs" dxfId="1330" priority="1472" operator="lessThan">
      <formula>$C$4</formula>
    </cfRule>
  </conditionalFormatting>
  <conditionalFormatting sqref="BD43">
    <cfRule type="cellIs" dxfId="1329" priority="1473" operator="lessThan">
      <formula>$C$4</formula>
    </cfRule>
  </conditionalFormatting>
  <conditionalFormatting sqref="BD44">
    <cfRule type="cellIs" dxfId="1328" priority="1474" operator="lessThan">
      <formula>$C$4</formula>
    </cfRule>
  </conditionalFormatting>
  <conditionalFormatting sqref="BD45">
    <cfRule type="cellIs" dxfId="1327" priority="1475" operator="lessThan">
      <formula>$C$4</formula>
    </cfRule>
  </conditionalFormatting>
  <conditionalFormatting sqref="BD46">
    <cfRule type="cellIs" dxfId="1326" priority="1476" operator="lessThan">
      <formula>$C$4</formula>
    </cfRule>
  </conditionalFormatting>
  <conditionalFormatting sqref="BD47">
    <cfRule type="cellIs" dxfId="1325" priority="1477" operator="lessThan">
      <formula>$C$4</formula>
    </cfRule>
  </conditionalFormatting>
  <conditionalFormatting sqref="BD48">
    <cfRule type="cellIs" dxfId="1324" priority="1478" operator="lessThan">
      <formula>$C$4</formula>
    </cfRule>
  </conditionalFormatting>
  <conditionalFormatting sqref="BD49">
    <cfRule type="cellIs" dxfId="1323" priority="1479" operator="lessThan">
      <formula>$C$4</formula>
    </cfRule>
  </conditionalFormatting>
  <conditionalFormatting sqref="BD50">
    <cfRule type="cellIs" dxfId="1322" priority="1480" operator="lessThan">
      <formula>$C$4</formula>
    </cfRule>
  </conditionalFormatting>
  <conditionalFormatting sqref="BE11">
    <cfRule type="cellIs" dxfId="1321" priority="1481" operator="lessThan">
      <formula>$C$4</formula>
    </cfRule>
  </conditionalFormatting>
  <conditionalFormatting sqref="BE12">
    <cfRule type="cellIs" dxfId="1320" priority="1482" operator="lessThan">
      <formula>$C$4</formula>
    </cfRule>
  </conditionalFormatting>
  <conditionalFormatting sqref="BE13">
    <cfRule type="cellIs" dxfId="1319" priority="1483" operator="lessThan">
      <formula>$C$4</formula>
    </cfRule>
  </conditionalFormatting>
  <conditionalFormatting sqref="BE14">
    <cfRule type="cellIs" dxfId="1318" priority="1484" operator="lessThan">
      <formula>$C$4</formula>
    </cfRule>
  </conditionalFormatting>
  <conditionalFormatting sqref="BE15">
    <cfRule type="cellIs" dxfId="1317" priority="1485" operator="lessThan">
      <formula>$C$4</formula>
    </cfRule>
  </conditionalFormatting>
  <conditionalFormatting sqref="BE16">
    <cfRule type="cellIs" dxfId="1316" priority="1486" operator="lessThan">
      <formula>$C$4</formula>
    </cfRule>
  </conditionalFormatting>
  <conditionalFormatting sqref="BE17">
    <cfRule type="cellIs" dxfId="1315" priority="1487" operator="lessThan">
      <formula>$C$4</formula>
    </cfRule>
  </conditionalFormatting>
  <conditionalFormatting sqref="BE18">
    <cfRule type="cellIs" dxfId="1314" priority="1488" operator="lessThan">
      <formula>$C$4</formula>
    </cfRule>
  </conditionalFormatting>
  <conditionalFormatting sqref="BE19">
    <cfRule type="cellIs" dxfId="1313" priority="1489" operator="lessThan">
      <formula>$C$4</formula>
    </cfRule>
  </conditionalFormatting>
  <conditionalFormatting sqref="BE20">
    <cfRule type="cellIs" dxfId="1312" priority="1490" operator="lessThan">
      <formula>$C$4</formula>
    </cfRule>
  </conditionalFormatting>
  <conditionalFormatting sqref="BE21">
    <cfRule type="cellIs" dxfId="1311" priority="1491" operator="lessThan">
      <formula>$C$4</formula>
    </cfRule>
  </conditionalFormatting>
  <conditionalFormatting sqref="BE22">
    <cfRule type="cellIs" dxfId="1310" priority="1492" operator="lessThan">
      <formula>$C$4</formula>
    </cfRule>
  </conditionalFormatting>
  <conditionalFormatting sqref="BE23">
    <cfRule type="cellIs" dxfId="1309" priority="1493" operator="lessThan">
      <formula>$C$4</formula>
    </cfRule>
  </conditionalFormatting>
  <conditionalFormatting sqref="BE24">
    <cfRule type="cellIs" dxfId="1308" priority="1494" operator="lessThan">
      <formula>$C$4</formula>
    </cfRule>
  </conditionalFormatting>
  <conditionalFormatting sqref="BE25">
    <cfRule type="cellIs" dxfId="1307" priority="1495" operator="lessThan">
      <formula>$C$4</formula>
    </cfRule>
  </conditionalFormatting>
  <conditionalFormatting sqref="BE26">
    <cfRule type="cellIs" dxfId="1306" priority="1496" operator="lessThan">
      <formula>$C$4</formula>
    </cfRule>
  </conditionalFormatting>
  <conditionalFormatting sqref="BE27">
    <cfRule type="cellIs" dxfId="1305" priority="1497" operator="lessThan">
      <formula>$C$4</formula>
    </cfRule>
  </conditionalFormatting>
  <conditionalFormatting sqref="BE28">
    <cfRule type="cellIs" dxfId="1304" priority="1498" operator="lessThan">
      <formula>$C$4</formula>
    </cfRule>
  </conditionalFormatting>
  <conditionalFormatting sqref="BE29">
    <cfRule type="cellIs" dxfId="1303" priority="1499" operator="lessThan">
      <formula>$C$4</formula>
    </cfRule>
  </conditionalFormatting>
  <conditionalFormatting sqref="BE30">
    <cfRule type="cellIs" dxfId="1302" priority="1500" operator="lessThan">
      <formula>$C$4</formula>
    </cfRule>
  </conditionalFormatting>
  <conditionalFormatting sqref="BE31">
    <cfRule type="cellIs" dxfId="1301" priority="1501" operator="lessThan">
      <formula>$C$4</formula>
    </cfRule>
  </conditionalFormatting>
  <conditionalFormatting sqref="BE32">
    <cfRule type="cellIs" dxfId="1300" priority="1502" operator="lessThan">
      <formula>$C$4</formula>
    </cfRule>
  </conditionalFormatting>
  <conditionalFormatting sqref="BE33">
    <cfRule type="cellIs" dxfId="1299" priority="1503" operator="lessThan">
      <formula>$C$4</formula>
    </cfRule>
  </conditionalFormatting>
  <conditionalFormatting sqref="BE34">
    <cfRule type="cellIs" dxfId="1298" priority="1504" operator="lessThan">
      <formula>$C$4</formula>
    </cfRule>
  </conditionalFormatting>
  <conditionalFormatting sqref="BE35">
    <cfRule type="cellIs" dxfId="1297" priority="1505" operator="lessThan">
      <formula>$C$4</formula>
    </cfRule>
  </conditionalFormatting>
  <conditionalFormatting sqref="BE36">
    <cfRule type="cellIs" dxfId="1296" priority="1506" operator="lessThan">
      <formula>$C$4</formula>
    </cfRule>
  </conditionalFormatting>
  <conditionalFormatting sqref="BE37">
    <cfRule type="cellIs" dxfId="1295" priority="1507" operator="lessThan">
      <formula>$C$4</formula>
    </cfRule>
  </conditionalFormatting>
  <conditionalFormatting sqref="BE38">
    <cfRule type="cellIs" dxfId="1294" priority="1508" operator="lessThan">
      <formula>$C$4</formula>
    </cfRule>
  </conditionalFormatting>
  <conditionalFormatting sqref="BE39">
    <cfRule type="cellIs" dxfId="1293" priority="1509" operator="lessThan">
      <formula>$C$4</formula>
    </cfRule>
  </conditionalFormatting>
  <conditionalFormatting sqref="BE40">
    <cfRule type="cellIs" dxfId="1292" priority="1510" operator="lessThan">
      <formula>$C$4</formula>
    </cfRule>
  </conditionalFormatting>
  <conditionalFormatting sqref="BE41">
    <cfRule type="cellIs" dxfId="1291" priority="1511" operator="lessThan">
      <formula>$C$4</formula>
    </cfRule>
  </conditionalFormatting>
  <conditionalFormatting sqref="BE42">
    <cfRule type="cellIs" dxfId="1290" priority="1512" operator="lessThan">
      <formula>$C$4</formula>
    </cfRule>
  </conditionalFormatting>
  <conditionalFormatting sqref="BE43">
    <cfRule type="cellIs" dxfId="1289" priority="1513" operator="lessThan">
      <formula>$C$4</formula>
    </cfRule>
  </conditionalFormatting>
  <conditionalFormatting sqref="BE44">
    <cfRule type="cellIs" dxfId="1288" priority="1514" operator="lessThan">
      <formula>$C$4</formula>
    </cfRule>
  </conditionalFormatting>
  <conditionalFormatting sqref="BE45">
    <cfRule type="cellIs" dxfId="1287" priority="1515" operator="lessThan">
      <formula>$C$4</formula>
    </cfRule>
  </conditionalFormatting>
  <conditionalFormatting sqref="BE46">
    <cfRule type="cellIs" dxfId="1286" priority="1516" operator="lessThan">
      <formula>$C$4</formula>
    </cfRule>
  </conditionalFormatting>
  <conditionalFormatting sqref="BE47">
    <cfRule type="cellIs" dxfId="1285" priority="1517" operator="lessThan">
      <formula>$C$4</formula>
    </cfRule>
  </conditionalFormatting>
  <conditionalFormatting sqref="BE48">
    <cfRule type="cellIs" dxfId="1284" priority="1518" operator="lessThan">
      <formula>$C$4</formula>
    </cfRule>
  </conditionalFormatting>
  <conditionalFormatting sqref="BE49">
    <cfRule type="cellIs" dxfId="1283" priority="1519" operator="lessThan">
      <formula>$C$4</formula>
    </cfRule>
  </conditionalFormatting>
  <conditionalFormatting sqref="BE50">
    <cfRule type="cellIs" dxfId="1282" priority="1520" operator="lessThan">
      <formula>$C$4</formula>
    </cfRule>
  </conditionalFormatting>
  <conditionalFormatting sqref="BF11">
    <cfRule type="cellIs" dxfId="1281" priority="1521" operator="lessThan">
      <formula>$C$4</formula>
    </cfRule>
  </conditionalFormatting>
  <conditionalFormatting sqref="BF12">
    <cfRule type="cellIs" dxfId="1280" priority="1522" operator="lessThan">
      <formula>$C$4</formula>
    </cfRule>
  </conditionalFormatting>
  <conditionalFormatting sqref="BF13">
    <cfRule type="cellIs" dxfId="1279" priority="1523" operator="lessThan">
      <formula>$C$4</formula>
    </cfRule>
  </conditionalFormatting>
  <conditionalFormatting sqref="BF14">
    <cfRule type="cellIs" dxfId="1278" priority="1524" operator="lessThan">
      <formula>$C$4</formula>
    </cfRule>
  </conditionalFormatting>
  <conditionalFormatting sqref="BF15">
    <cfRule type="cellIs" dxfId="1277" priority="1525" operator="lessThan">
      <formula>$C$4</formula>
    </cfRule>
  </conditionalFormatting>
  <conditionalFormatting sqref="BF16">
    <cfRule type="cellIs" dxfId="1276" priority="1526" operator="lessThan">
      <formula>$C$4</formula>
    </cfRule>
  </conditionalFormatting>
  <conditionalFormatting sqref="BF17">
    <cfRule type="cellIs" dxfId="1275" priority="1527" operator="lessThan">
      <formula>$C$4</formula>
    </cfRule>
  </conditionalFormatting>
  <conditionalFormatting sqref="BF18">
    <cfRule type="cellIs" dxfId="1274" priority="1528" operator="lessThan">
      <formula>$C$4</formula>
    </cfRule>
  </conditionalFormatting>
  <conditionalFormatting sqref="BF19">
    <cfRule type="cellIs" dxfId="1273" priority="1529" operator="lessThan">
      <formula>$C$4</formula>
    </cfRule>
  </conditionalFormatting>
  <conditionalFormatting sqref="BF20">
    <cfRule type="cellIs" dxfId="1272" priority="1530" operator="lessThan">
      <formula>$C$4</formula>
    </cfRule>
  </conditionalFormatting>
  <conditionalFormatting sqref="BF21">
    <cfRule type="cellIs" dxfId="1271" priority="1531" operator="lessThan">
      <formula>$C$4</formula>
    </cfRule>
  </conditionalFormatting>
  <conditionalFormatting sqref="BF22">
    <cfRule type="cellIs" dxfId="1270" priority="1532" operator="lessThan">
      <formula>$C$4</formula>
    </cfRule>
  </conditionalFormatting>
  <conditionalFormatting sqref="BF23">
    <cfRule type="cellIs" dxfId="1269" priority="1533" operator="lessThan">
      <formula>$C$4</formula>
    </cfRule>
  </conditionalFormatting>
  <conditionalFormatting sqref="BF24">
    <cfRule type="cellIs" dxfId="1268" priority="1534" operator="lessThan">
      <formula>$C$4</formula>
    </cfRule>
  </conditionalFormatting>
  <conditionalFormatting sqref="BF25">
    <cfRule type="cellIs" dxfId="1267" priority="1535" operator="lessThan">
      <formula>$C$4</formula>
    </cfRule>
  </conditionalFormatting>
  <conditionalFormatting sqref="BF26">
    <cfRule type="cellIs" dxfId="1266" priority="1536" operator="lessThan">
      <formula>$C$4</formula>
    </cfRule>
  </conditionalFormatting>
  <conditionalFormatting sqref="BF27">
    <cfRule type="cellIs" dxfId="1265" priority="1537" operator="lessThan">
      <formula>$C$4</formula>
    </cfRule>
  </conditionalFormatting>
  <conditionalFormatting sqref="BF28">
    <cfRule type="cellIs" dxfId="1264" priority="1538" operator="lessThan">
      <formula>$C$4</formula>
    </cfRule>
  </conditionalFormatting>
  <conditionalFormatting sqref="BF29">
    <cfRule type="cellIs" dxfId="1263" priority="1539" operator="lessThan">
      <formula>$C$4</formula>
    </cfRule>
  </conditionalFormatting>
  <conditionalFormatting sqref="BF30">
    <cfRule type="cellIs" dxfId="1262" priority="1540" operator="lessThan">
      <formula>$C$4</formula>
    </cfRule>
  </conditionalFormatting>
  <conditionalFormatting sqref="BF31">
    <cfRule type="cellIs" dxfId="1261" priority="1541" operator="lessThan">
      <formula>$C$4</formula>
    </cfRule>
  </conditionalFormatting>
  <conditionalFormatting sqref="BF32">
    <cfRule type="cellIs" dxfId="1260" priority="1542" operator="lessThan">
      <formula>$C$4</formula>
    </cfRule>
  </conditionalFormatting>
  <conditionalFormatting sqref="BF33">
    <cfRule type="cellIs" dxfId="1259" priority="1543" operator="lessThan">
      <formula>$C$4</formula>
    </cfRule>
  </conditionalFormatting>
  <conditionalFormatting sqref="BF34">
    <cfRule type="cellIs" dxfId="1258" priority="1544" operator="lessThan">
      <formula>$C$4</formula>
    </cfRule>
  </conditionalFormatting>
  <conditionalFormatting sqref="BF35">
    <cfRule type="cellIs" dxfId="1257" priority="1545" operator="lessThan">
      <formula>$C$4</formula>
    </cfRule>
  </conditionalFormatting>
  <conditionalFormatting sqref="BF36">
    <cfRule type="cellIs" dxfId="1256" priority="1546" operator="lessThan">
      <formula>$C$4</formula>
    </cfRule>
  </conditionalFormatting>
  <conditionalFormatting sqref="BF37">
    <cfRule type="cellIs" dxfId="1255" priority="1547" operator="lessThan">
      <formula>$C$4</formula>
    </cfRule>
  </conditionalFormatting>
  <conditionalFormatting sqref="BF38">
    <cfRule type="cellIs" dxfId="1254" priority="1548" operator="lessThan">
      <formula>$C$4</formula>
    </cfRule>
  </conditionalFormatting>
  <conditionalFormatting sqref="BF39">
    <cfRule type="cellIs" dxfId="1253" priority="1549" operator="lessThan">
      <formula>$C$4</formula>
    </cfRule>
  </conditionalFormatting>
  <conditionalFormatting sqref="BF40">
    <cfRule type="cellIs" dxfId="1252" priority="1550" operator="lessThan">
      <formula>$C$4</formula>
    </cfRule>
  </conditionalFormatting>
  <conditionalFormatting sqref="BF41">
    <cfRule type="cellIs" dxfId="1251" priority="1551" operator="lessThan">
      <formula>$C$4</formula>
    </cfRule>
  </conditionalFormatting>
  <conditionalFormatting sqref="BF42">
    <cfRule type="cellIs" dxfId="1250" priority="1552" operator="lessThan">
      <formula>$C$4</formula>
    </cfRule>
  </conditionalFormatting>
  <conditionalFormatting sqref="BF43">
    <cfRule type="cellIs" dxfId="1249" priority="1553" operator="lessThan">
      <formula>$C$4</formula>
    </cfRule>
  </conditionalFormatting>
  <conditionalFormatting sqref="BF44">
    <cfRule type="cellIs" dxfId="1248" priority="1554" operator="lessThan">
      <formula>$C$4</formula>
    </cfRule>
  </conditionalFormatting>
  <conditionalFormatting sqref="BF45">
    <cfRule type="cellIs" dxfId="1247" priority="1555" operator="lessThan">
      <formula>$C$4</formula>
    </cfRule>
  </conditionalFormatting>
  <conditionalFormatting sqref="BF46">
    <cfRule type="cellIs" dxfId="1246" priority="1556" operator="lessThan">
      <formula>$C$4</formula>
    </cfRule>
  </conditionalFormatting>
  <conditionalFormatting sqref="BF47">
    <cfRule type="cellIs" dxfId="1245" priority="1557" operator="lessThan">
      <formula>$C$4</formula>
    </cfRule>
  </conditionalFormatting>
  <conditionalFormatting sqref="BF48">
    <cfRule type="cellIs" dxfId="1244" priority="1558" operator="lessThan">
      <formula>$C$4</formula>
    </cfRule>
  </conditionalFormatting>
  <conditionalFormatting sqref="BF49">
    <cfRule type="cellIs" dxfId="1243" priority="1559" operator="lessThan">
      <formula>$C$4</formula>
    </cfRule>
  </conditionalFormatting>
  <conditionalFormatting sqref="BF50">
    <cfRule type="cellIs" dxfId="1242" priority="1560" operator="lessThan">
      <formula>$C$4</formula>
    </cfRule>
  </conditionalFormatting>
  <conditionalFormatting sqref="BG11">
    <cfRule type="cellIs" dxfId="1241" priority="1561" operator="lessThan">
      <formula>$C$4</formula>
    </cfRule>
  </conditionalFormatting>
  <conditionalFormatting sqref="BG12">
    <cfRule type="cellIs" dxfId="1240" priority="1562" operator="lessThan">
      <formula>$C$4</formula>
    </cfRule>
  </conditionalFormatting>
  <conditionalFormatting sqref="BG13">
    <cfRule type="cellIs" dxfId="1239" priority="1563" operator="lessThan">
      <formula>$C$4</formula>
    </cfRule>
  </conditionalFormatting>
  <conditionalFormatting sqref="BG14">
    <cfRule type="cellIs" dxfId="1238" priority="1564" operator="lessThan">
      <formula>$C$4</formula>
    </cfRule>
  </conditionalFormatting>
  <conditionalFormatting sqref="BG15">
    <cfRule type="cellIs" dxfId="1237" priority="1565" operator="lessThan">
      <formula>$C$4</formula>
    </cfRule>
  </conditionalFormatting>
  <conditionalFormatting sqref="BG16">
    <cfRule type="cellIs" dxfId="1236" priority="1566" operator="lessThan">
      <formula>$C$4</formula>
    </cfRule>
  </conditionalFormatting>
  <conditionalFormatting sqref="BG17">
    <cfRule type="cellIs" dxfId="1235" priority="1567" operator="lessThan">
      <formula>$C$4</formula>
    </cfRule>
  </conditionalFormatting>
  <conditionalFormatting sqref="BG18">
    <cfRule type="cellIs" dxfId="1234" priority="1568" operator="lessThan">
      <formula>$C$4</formula>
    </cfRule>
  </conditionalFormatting>
  <conditionalFormatting sqref="BG19">
    <cfRule type="cellIs" dxfId="1233" priority="1569" operator="lessThan">
      <formula>$C$4</formula>
    </cfRule>
  </conditionalFormatting>
  <conditionalFormatting sqref="BG20">
    <cfRule type="cellIs" dxfId="1232" priority="1570" operator="lessThan">
      <formula>$C$4</formula>
    </cfRule>
  </conditionalFormatting>
  <conditionalFormatting sqref="BG21">
    <cfRule type="cellIs" dxfId="1231" priority="1571" operator="lessThan">
      <formula>$C$4</formula>
    </cfRule>
  </conditionalFormatting>
  <conditionalFormatting sqref="BG22">
    <cfRule type="cellIs" dxfId="1230" priority="1572" operator="lessThan">
      <formula>$C$4</formula>
    </cfRule>
  </conditionalFormatting>
  <conditionalFormatting sqref="BG23">
    <cfRule type="cellIs" dxfId="1229" priority="1573" operator="lessThan">
      <formula>$C$4</formula>
    </cfRule>
  </conditionalFormatting>
  <conditionalFormatting sqref="BG24">
    <cfRule type="cellIs" dxfId="1228" priority="1574" operator="lessThan">
      <formula>$C$4</formula>
    </cfRule>
  </conditionalFormatting>
  <conditionalFormatting sqref="BG25">
    <cfRule type="cellIs" dxfId="1227" priority="1575" operator="lessThan">
      <formula>$C$4</formula>
    </cfRule>
  </conditionalFormatting>
  <conditionalFormatting sqref="BG26">
    <cfRule type="cellIs" dxfId="1226" priority="1576" operator="lessThan">
      <formula>$C$4</formula>
    </cfRule>
  </conditionalFormatting>
  <conditionalFormatting sqref="BG27">
    <cfRule type="cellIs" dxfId="1225" priority="1577" operator="lessThan">
      <formula>$C$4</formula>
    </cfRule>
  </conditionalFormatting>
  <conditionalFormatting sqref="BG28">
    <cfRule type="cellIs" dxfId="1224" priority="1578" operator="lessThan">
      <formula>$C$4</formula>
    </cfRule>
  </conditionalFormatting>
  <conditionalFormatting sqref="BG29">
    <cfRule type="cellIs" dxfId="1223" priority="1579" operator="lessThan">
      <formula>$C$4</formula>
    </cfRule>
  </conditionalFormatting>
  <conditionalFormatting sqref="BG30">
    <cfRule type="cellIs" dxfId="1222" priority="1580" operator="lessThan">
      <formula>$C$4</formula>
    </cfRule>
  </conditionalFormatting>
  <conditionalFormatting sqref="BG31">
    <cfRule type="cellIs" dxfId="1221" priority="1581" operator="lessThan">
      <formula>$C$4</formula>
    </cfRule>
  </conditionalFormatting>
  <conditionalFormatting sqref="BG32">
    <cfRule type="cellIs" dxfId="1220" priority="1582" operator="lessThan">
      <formula>$C$4</formula>
    </cfRule>
  </conditionalFormatting>
  <conditionalFormatting sqref="BG33">
    <cfRule type="cellIs" dxfId="1219" priority="1583" operator="lessThan">
      <formula>$C$4</formula>
    </cfRule>
  </conditionalFormatting>
  <conditionalFormatting sqref="BG34">
    <cfRule type="cellIs" dxfId="1218" priority="1584" operator="lessThan">
      <formula>$C$4</formula>
    </cfRule>
  </conditionalFormatting>
  <conditionalFormatting sqref="BG35">
    <cfRule type="cellIs" dxfId="1217" priority="1585" operator="lessThan">
      <formula>$C$4</formula>
    </cfRule>
  </conditionalFormatting>
  <conditionalFormatting sqref="BG36">
    <cfRule type="cellIs" dxfId="1216" priority="1586" operator="lessThan">
      <formula>$C$4</formula>
    </cfRule>
  </conditionalFormatting>
  <conditionalFormatting sqref="BG37">
    <cfRule type="cellIs" dxfId="1215" priority="1587" operator="lessThan">
      <formula>$C$4</formula>
    </cfRule>
  </conditionalFormatting>
  <conditionalFormatting sqref="BG38">
    <cfRule type="cellIs" dxfId="1214" priority="1588" operator="lessThan">
      <formula>$C$4</formula>
    </cfRule>
  </conditionalFormatting>
  <conditionalFormatting sqref="BG39">
    <cfRule type="cellIs" dxfId="1213" priority="1589" operator="lessThan">
      <formula>$C$4</formula>
    </cfRule>
  </conditionalFormatting>
  <conditionalFormatting sqref="BG40">
    <cfRule type="cellIs" dxfId="1212" priority="1590" operator="lessThan">
      <formula>$C$4</formula>
    </cfRule>
  </conditionalFormatting>
  <conditionalFormatting sqref="BG41">
    <cfRule type="cellIs" dxfId="1211" priority="1591" operator="lessThan">
      <formula>$C$4</formula>
    </cfRule>
  </conditionalFormatting>
  <conditionalFormatting sqref="BG42">
    <cfRule type="cellIs" dxfId="1210" priority="1592" operator="lessThan">
      <formula>$C$4</formula>
    </cfRule>
  </conditionalFormatting>
  <conditionalFormatting sqref="BG43">
    <cfRule type="cellIs" dxfId="1209" priority="1593" operator="lessThan">
      <formula>$C$4</formula>
    </cfRule>
  </conditionalFormatting>
  <conditionalFormatting sqref="BG44">
    <cfRule type="cellIs" dxfId="1208" priority="1594" operator="lessThan">
      <formula>$C$4</formula>
    </cfRule>
  </conditionalFormatting>
  <conditionalFormatting sqref="BG45">
    <cfRule type="cellIs" dxfId="1207" priority="1595" operator="lessThan">
      <formula>$C$4</formula>
    </cfRule>
  </conditionalFormatting>
  <conditionalFormatting sqref="BG46">
    <cfRule type="cellIs" dxfId="1206" priority="1596" operator="lessThan">
      <formula>$C$4</formula>
    </cfRule>
  </conditionalFormatting>
  <conditionalFormatting sqref="BG47">
    <cfRule type="cellIs" dxfId="1205" priority="1597" operator="lessThan">
      <formula>$C$4</formula>
    </cfRule>
  </conditionalFormatting>
  <conditionalFormatting sqref="BG48">
    <cfRule type="cellIs" dxfId="1204" priority="1598" operator="lessThan">
      <formula>$C$4</formula>
    </cfRule>
  </conditionalFormatting>
  <conditionalFormatting sqref="BG49">
    <cfRule type="cellIs" dxfId="1203" priority="1599" operator="lessThan">
      <formula>$C$4</formula>
    </cfRule>
  </conditionalFormatting>
  <conditionalFormatting sqref="BG50">
    <cfRule type="cellIs" dxfId="1202" priority="1600" operator="lessThan">
      <formula>$C$4</formula>
    </cfRule>
  </conditionalFormatting>
  <conditionalFormatting sqref="BH11">
    <cfRule type="cellIs" dxfId="1201" priority="1601" operator="lessThan">
      <formula>$C$4</formula>
    </cfRule>
  </conditionalFormatting>
  <conditionalFormatting sqref="BH12">
    <cfRule type="cellIs" dxfId="1200" priority="1602" operator="lessThan">
      <formula>$C$4</formula>
    </cfRule>
  </conditionalFormatting>
  <conditionalFormatting sqref="BH13">
    <cfRule type="cellIs" dxfId="1199" priority="1603" operator="lessThan">
      <formula>$C$4</formula>
    </cfRule>
  </conditionalFormatting>
  <conditionalFormatting sqref="BH14">
    <cfRule type="cellIs" dxfId="1198" priority="1604" operator="lessThan">
      <formula>$C$4</formula>
    </cfRule>
  </conditionalFormatting>
  <conditionalFormatting sqref="BH15">
    <cfRule type="cellIs" dxfId="1197" priority="1605" operator="lessThan">
      <formula>$C$4</formula>
    </cfRule>
  </conditionalFormatting>
  <conditionalFormatting sqref="BH16">
    <cfRule type="cellIs" dxfId="1196" priority="1606" operator="lessThan">
      <formula>$C$4</formula>
    </cfRule>
  </conditionalFormatting>
  <conditionalFormatting sqref="BH17">
    <cfRule type="cellIs" dxfId="1195" priority="1607" operator="lessThan">
      <formula>$C$4</formula>
    </cfRule>
  </conditionalFormatting>
  <conditionalFormatting sqref="BH18">
    <cfRule type="cellIs" dxfId="1194" priority="1608" operator="lessThan">
      <formula>$C$4</formula>
    </cfRule>
  </conditionalFormatting>
  <conditionalFormatting sqref="BH19">
    <cfRule type="cellIs" dxfId="1193" priority="1609" operator="lessThan">
      <formula>$C$4</formula>
    </cfRule>
  </conditionalFormatting>
  <conditionalFormatting sqref="BH20">
    <cfRule type="cellIs" dxfId="1192" priority="1610" operator="lessThan">
      <formula>$C$4</formula>
    </cfRule>
  </conditionalFormatting>
  <conditionalFormatting sqref="BH21">
    <cfRule type="cellIs" dxfId="1191" priority="1611" operator="lessThan">
      <formula>$C$4</formula>
    </cfRule>
  </conditionalFormatting>
  <conditionalFormatting sqref="BH22">
    <cfRule type="cellIs" dxfId="1190" priority="1612" operator="lessThan">
      <formula>$C$4</formula>
    </cfRule>
  </conditionalFormatting>
  <conditionalFormatting sqref="BH23">
    <cfRule type="cellIs" dxfId="1189" priority="1613" operator="lessThan">
      <formula>$C$4</formula>
    </cfRule>
  </conditionalFormatting>
  <conditionalFormatting sqref="BH24">
    <cfRule type="cellIs" dxfId="1188" priority="1614" operator="lessThan">
      <formula>$C$4</formula>
    </cfRule>
  </conditionalFormatting>
  <conditionalFormatting sqref="BH25">
    <cfRule type="cellIs" dxfId="1187" priority="1615" operator="lessThan">
      <formula>$C$4</formula>
    </cfRule>
  </conditionalFormatting>
  <conditionalFormatting sqref="BH26">
    <cfRule type="cellIs" dxfId="1186" priority="1616" operator="lessThan">
      <formula>$C$4</formula>
    </cfRule>
  </conditionalFormatting>
  <conditionalFormatting sqref="BH27">
    <cfRule type="cellIs" dxfId="1185" priority="1617" operator="lessThan">
      <formula>$C$4</formula>
    </cfRule>
  </conditionalFormatting>
  <conditionalFormatting sqref="BH28">
    <cfRule type="cellIs" dxfId="1184" priority="1618" operator="lessThan">
      <formula>$C$4</formula>
    </cfRule>
  </conditionalFormatting>
  <conditionalFormatting sqref="BH29">
    <cfRule type="cellIs" dxfId="1183" priority="1619" operator="lessThan">
      <formula>$C$4</formula>
    </cfRule>
  </conditionalFormatting>
  <conditionalFormatting sqref="BH30">
    <cfRule type="cellIs" dxfId="1182" priority="1620" operator="lessThan">
      <formula>$C$4</formula>
    </cfRule>
  </conditionalFormatting>
  <conditionalFormatting sqref="BH31">
    <cfRule type="cellIs" dxfId="1181" priority="1621" operator="lessThan">
      <formula>$C$4</formula>
    </cfRule>
  </conditionalFormatting>
  <conditionalFormatting sqref="BH32">
    <cfRule type="cellIs" dxfId="1180" priority="1622" operator="lessThan">
      <formula>$C$4</formula>
    </cfRule>
  </conditionalFormatting>
  <conditionalFormatting sqref="BH33">
    <cfRule type="cellIs" dxfId="1179" priority="1623" operator="lessThan">
      <formula>$C$4</formula>
    </cfRule>
  </conditionalFormatting>
  <conditionalFormatting sqref="BH34">
    <cfRule type="cellIs" dxfId="1178" priority="1624" operator="lessThan">
      <formula>$C$4</formula>
    </cfRule>
  </conditionalFormatting>
  <conditionalFormatting sqref="BH35">
    <cfRule type="cellIs" dxfId="1177" priority="1625" operator="lessThan">
      <formula>$C$4</formula>
    </cfRule>
  </conditionalFormatting>
  <conditionalFormatting sqref="BH36">
    <cfRule type="cellIs" dxfId="1176" priority="1626" operator="lessThan">
      <formula>$C$4</formula>
    </cfRule>
  </conditionalFormatting>
  <conditionalFormatting sqref="BH37">
    <cfRule type="cellIs" dxfId="1175" priority="1627" operator="lessThan">
      <formula>$C$4</formula>
    </cfRule>
  </conditionalFormatting>
  <conditionalFormatting sqref="BH38">
    <cfRule type="cellIs" dxfId="1174" priority="1628" operator="lessThan">
      <formula>$C$4</formula>
    </cfRule>
  </conditionalFormatting>
  <conditionalFormatting sqref="BH39">
    <cfRule type="cellIs" dxfId="1173" priority="1629" operator="lessThan">
      <formula>$C$4</formula>
    </cfRule>
  </conditionalFormatting>
  <conditionalFormatting sqref="BH40">
    <cfRule type="cellIs" dxfId="1172" priority="1630" operator="lessThan">
      <formula>$C$4</formula>
    </cfRule>
  </conditionalFormatting>
  <conditionalFormatting sqref="BH41">
    <cfRule type="cellIs" dxfId="1171" priority="1631" operator="lessThan">
      <formula>$C$4</formula>
    </cfRule>
  </conditionalFormatting>
  <conditionalFormatting sqref="BH42">
    <cfRule type="cellIs" dxfId="1170" priority="1632" operator="lessThan">
      <formula>$C$4</formula>
    </cfRule>
  </conditionalFormatting>
  <conditionalFormatting sqref="BH43">
    <cfRule type="cellIs" dxfId="1169" priority="1633" operator="lessThan">
      <formula>$C$4</formula>
    </cfRule>
  </conditionalFormatting>
  <conditionalFormatting sqref="BH44">
    <cfRule type="cellIs" dxfId="1168" priority="1634" operator="lessThan">
      <formula>$C$4</formula>
    </cfRule>
  </conditionalFormatting>
  <conditionalFormatting sqref="BH45">
    <cfRule type="cellIs" dxfId="1167" priority="1635" operator="lessThan">
      <formula>$C$4</formula>
    </cfRule>
  </conditionalFormatting>
  <conditionalFormatting sqref="BH46">
    <cfRule type="cellIs" dxfId="1166" priority="1636" operator="lessThan">
      <formula>$C$4</formula>
    </cfRule>
  </conditionalFormatting>
  <conditionalFormatting sqref="BH47">
    <cfRule type="cellIs" dxfId="1165" priority="1637" operator="lessThan">
      <formula>$C$4</formula>
    </cfRule>
  </conditionalFormatting>
  <conditionalFormatting sqref="BH48">
    <cfRule type="cellIs" dxfId="1164" priority="1638" operator="lessThan">
      <formula>$C$4</formula>
    </cfRule>
  </conditionalFormatting>
  <conditionalFormatting sqref="BH49">
    <cfRule type="cellIs" dxfId="1163" priority="1639" operator="lessThan">
      <formula>$C$4</formula>
    </cfRule>
  </conditionalFormatting>
  <conditionalFormatting sqref="BH50">
    <cfRule type="cellIs" dxfId="1162" priority="1640" operator="lessThan">
      <formula>$C$4</formula>
    </cfRule>
  </conditionalFormatting>
  <conditionalFormatting sqref="BI11">
    <cfRule type="cellIs" dxfId="1161" priority="1641" operator="lessThan">
      <formula>$C$4</formula>
    </cfRule>
  </conditionalFormatting>
  <conditionalFormatting sqref="BI12">
    <cfRule type="cellIs" dxfId="1160" priority="1642" operator="lessThan">
      <formula>$C$4</formula>
    </cfRule>
  </conditionalFormatting>
  <conditionalFormatting sqref="BI13">
    <cfRule type="cellIs" dxfId="1159" priority="1643" operator="lessThan">
      <formula>$C$4</formula>
    </cfRule>
  </conditionalFormatting>
  <conditionalFormatting sqref="BI14">
    <cfRule type="cellIs" dxfId="1158" priority="1644" operator="lessThan">
      <formula>$C$4</formula>
    </cfRule>
  </conditionalFormatting>
  <conditionalFormatting sqref="BI15">
    <cfRule type="cellIs" dxfId="1157" priority="1645" operator="lessThan">
      <formula>$C$4</formula>
    </cfRule>
  </conditionalFormatting>
  <conditionalFormatting sqref="BI16">
    <cfRule type="cellIs" dxfId="1156" priority="1646" operator="lessThan">
      <formula>$C$4</formula>
    </cfRule>
  </conditionalFormatting>
  <conditionalFormatting sqref="BI17">
    <cfRule type="cellIs" dxfId="1155" priority="1647" operator="lessThan">
      <formula>$C$4</formula>
    </cfRule>
  </conditionalFormatting>
  <conditionalFormatting sqref="BI18">
    <cfRule type="cellIs" dxfId="1154" priority="1648" operator="lessThan">
      <formula>$C$4</formula>
    </cfRule>
  </conditionalFormatting>
  <conditionalFormatting sqref="BI19">
    <cfRule type="cellIs" dxfId="1153" priority="1649" operator="lessThan">
      <formula>$C$4</formula>
    </cfRule>
  </conditionalFormatting>
  <conditionalFormatting sqref="BI20">
    <cfRule type="cellIs" dxfId="1152" priority="1650" operator="lessThan">
      <formula>$C$4</formula>
    </cfRule>
  </conditionalFormatting>
  <conditionalFormatting sqref="BI21">
    <cfRule type="cellIs" dxfId="1151" priority="1651" operator="lessThan">
      <formula>$C$4</formula>
    </cfRule>
  </conditionalFormatting>
  <conditionalFormatting sqref="BI22">
    <cfRule type="cellIs" dxfId="1150" priority="1652" operator="lessThan">
      <formula>$C$4</formula>
    </cfRule>
  </conditionalFormatting>
  <conditionalFormatting sqref="BI23">
    <cfRule type="cellIs" dxfId="1149" priority="1653" operator="lessThan">
      <formula>$C$4</formula>
    </cfRule>
  </conditionalFormatting>
  <conditionalFormatting sqref="BI24">
    <cfRule type="cellIs" dxfId="1148" priority="1654" operator="lessThan">
      <formula>$C$4</formula>
    </cfRule>
  </conditionalFormatting>
  <conditionalFormatting sqref="BI25">
    <cfRule type="cellIs" dxfId="1147" priority="1655" operator="lessThan">
      <formula>$C$4</formula>
    </cfRule>
  </conditionalFormatting>
  <conditionalFormatting sqref="BI26">
    <cfRule type="cellIs" dxfId="1146" priority="1656" operator="lessThan">
      <formula>$C$4</formula>
    </cfRule>
  </conditionalFormatting>
  <conditionalFormatting sqref="BI27">
    <cfRule type="cellIs" dxfId="1145" priority="1657" operator="lessThan">
      <formula>$C$4</formula>
    </cfRule>
  </conditionalFormatting>
  <conditionalFormatting sqref="BI28">
    <cfRule type="cellIs" dxfId="1144" priority="1658" operator="lessThan">
      <formula>$C$4</formula>
    </cfRule>
  </conditionalFormatting>
  <conditionalFormatting sqref="BI29">
    <cfRule type="cellIs" dxfId="1143" priority="1659" operator="lessThan">
      <formula>$C$4</formula>
    </cfRule>
  </conditionalFormatting>
  <conditionalFormatting sqref="BI30">
    <cfRule type="cellIs" dxfId="1142" priority="1660" operator="lessThan">
      <formula>$C$4</formula>
    </cfRule>
  </conditionalFormatting>
  <conditionalFormatting sqref="BI31">
    <cfRule type="cellIs" dxfId="1141" priority="1661" operator="lessThan">
      <formula>$C$4</formula>
    </cfRule>
  </conditionalFormatting>
  <conditionalFormatting sqref="BI32">
    <cfRule type="cellIs" dxfId="1140" priority="1662" operator="lessThan">
      <formula>$C$4</formula>
    </cfRule>
  </conditionalFormatting>
  <conditionalFormatting sqref="BI33">
    <cfRule type="cellIs" dxfId="1139" priority="1663" operator="lessThan">
      <formula>$C$4</formula>
    </cfRule>
  </conditionalFormatting>
  <conditionalFormatting sqref="BI34">
    <cfRule type="cellIs" dxfId="1138" priority="1664" operator="lessThan">
      <formula>$C$4</formula>
    </cfRule>
  </conditionalFormatting>
  <conditionalFormatting sqref="BI35">
    <cfRule type="cellIs" dxfId="1137" priority="1665" operator="lessThan">
      <formula>$C$4</formula>
    </cfRule>
  </conditionalFormatting>
  <conditionalFormatting sqref="BI36">
    <cfRule type="cellIs" dxfId="1136" priority="1666" operator="lessThan">
      <formula>$C$4</formula>
    </cfRule>
  </conditionalFormatting>
  <conditionalFormatting sqref="BI37">
    <cfRule type="cellIs" dxfId="1135" priority="1667" operator="lessThan">
      <formula>$C$4</formula>
    </cfRule>
  </conditionalFormatting>
  <conditionalFormatting sqref="BI38">
    <cfRule type="cellIs" dxfId="1134" priority="1668" operator="lessThan">
      <formula>$C$4</formula>
    </cfRule>
  </conditionalFormatting>
  <conditionalFormatting sqref="BI39">
    <cfRule type="cellIs" dxfId="1133" priority="1669" operator="lessThan">
      <formula>$C$4</formula>
    </cfRule>
  </conditionalFormatting>
  <conditionalFormatting sqref="BI40">
    <cfRule type="cellIs" dxfId="1132" priority="1670" operator="lessThan">
      <formula>$C$4</formula>
    </cfRule>
  </conditionalFormatting>
  <conditionalFormatting sqref="BI41">
    <cfRule type="cellIs" dxfId="1131" priority="1671" operator="lessThan">
      <formula>$C$4</formula>
    </cfRule>
  </conditionalFormatting>
  <conditionalFormatting sqref="BI42">
    <cfRule type="cellIs" dxfId="1130" priority="1672" operator="lessThan">
      <formula>$C$4</formula>
    </cfRule>
  </conditionalFormatting>
  <conditionalFormatting sqref="BI43">
    <cfRule type="cellIs" dxfId="1129" priority="1673" operator="lessThan">
      <formula>$C$4</formula>
    </cfRule>
  </conditionalFormatting>
  <conditionalFormatting sqref="BI44">
    <cfRule type="cellIs" dxfId="1128" priority="1674" operator="lessThan">
      <formula>$C$4</formula>
    </cfRule>
  </conditionalFormatting>
  <conditionalFormatting sqref="BI45">
    <cfRule type="cellIs" dxfId="1127" priority="1675" operator="lessThan">
      <formula>$C$4</formula>
    </cfRule>
  </conditionalFormatting>
  <conditionalFormatting sqref="BI46">
    <cfRule type="cellIs" dxfId="1126" priority="1676" operator="lessThan">
      <formula>$C$4</formula>
    </cfRule>
  </conditionalFormatting>
  <conditionalFormatting sqref="BI47">
    <cfRule type="cellIs" dxfId="1125" priority="1677" operator="lessThan">
      <formula>$C$4</formula>
    </cfRule>
  </conditionalFormatting>
  <conditionalFormatting sqref="BI48">
    <cfRule type="cellIs" dxfId="1124" priority="1678" operator="lessThan">
      <formula>$C$4</formula>
    </cfRule>
  </conditionalFormatting>
  <conditionalFormatting sqref="BI49">
    <cfRule type="cellIs" dxfId="1123" priority="1679" operator="lessThan">
      <formula>$C$4</formula>
    </cfRule>
  </conditionalFormatting>
  <conditionalFormatting sqref="BI50">
    <cfRule type="cellIs" dxfId="1122" priority="1680" operator="lessThan">
      <formula>$C$4</formula>
    </cfRule>
  </conditionalFormatting>
  <conditionalFormatting sqref="BJ11">
    <cfRule type="cellIs" dxfId="1121" priority="1681" operator="lessThan">
      <formula>$C$4</formula>
    </cfRule>
  </conditionalFormatting>
  <conditionalFormatting sqref="BJ12">
    <cfRule type="cellIs" dxfId="1120" priority="1682" operator="lessThan">
      <formula>$C$4</formula>
    </cfRule>
  </conditionalFormatting>
  <conditionalFormatting sqref="BJ13">
    <cfRule type="cellIs" dxfId="1119" priority="1683" operator="lessThan">
      <formula>$C$4</formula>
    </cfRule>
  </conditionalFormatting>
  <conditionalFormatting sqref="BJ14">
    <cfRule type="cellIs" dxfId="1118" priority="1684" operator="lessThan">
      <formula>$C$4</formula>
    </cfRule>
  </conditionalFormatting>
  <conditionalFormatting sqref="BJ15">
    <cfRule type="cellIs" dxfId="1117" priority="1685" operator="lessThan">
      <formula>$C$4</formula>
    </cfRule>
  </conditionalFormatting>
  <conditionalFormatting sqref="BJ16">
    <cfRule type="cellIs" dxfId="1116" priority="1686" operator="lessThan">
      <formula>$C$4</formula>
    </cfRule>
  </conditionalFormatting>
  <conditionalFormatting sqref="BJ17">
    <cfRule type="cellIs" dxfId="1115" priority="1687" operator="lessThan">
      <formula>$C$4</formula>
    </cfRule>
  </conditionalFormatting>
  <conditionalFormatting sqref="BJ18">
    <cfRule type="cellIs" dxfId="1114" priority="1688" operator="lessThan">
      <formula>$C$4</formula>
    </cfRule>
  </conditionalFormatting>
  <conditionalFormatting sqref="BJ19">
    <cfRule type="cellIs" dxfId="1113" priority="1689" operator="lessThan">
      <formula>$C$4</formula>
    </cfRule>
  </conditionalFormatting>
  <conditionalFormatting sqref="BJ20">
    <cfRule type="cellIs" dxfId="1112" priority="1690" operator="lessThan">
      <formula>$C$4</formula>
    </cfRule>
  </conditionalFormatting>
  <conditionalFormatting sqref="BJ21">
    <cfRule type="cellIs" dxfId="1111" priority="1691" operator="lessThan">
      <formula>$C$4</formula>
    </cfRule>
  </conditionalFormatting>
  <conditionalFormatting sqref="BJ22">
    <cfRule type="cellIs" dxfId="1110" priority="1692" operator="lessThan">
      <formula>$C$4</formula>
    </cfRule>
  </conditionalFormatting>
  <conditionalFormatting sqref="BJ23">
    <cfRule type="cellIs" dxfId="1109" priority="1693" operator="lessThan">
      <formula>$C$4</formula>
    </cfRule>
  </conditionalFormatting>
  <conditionalFormatting sqref="BJ24">
    <cfRule type="cellIs" dxfId="1108" priority="1694" operator="lessThan">
      <formula>$C$4</formula>
    </cfRule>
  </conditionalFormatting>
  <conditionalFormatting sqref="BJ25">
    <cfRule type="cellIs" dxfId="1107" priority="1695" operator="lessThan">
      <formula>$C$4</formula>
    </cfRule>
  </conditionalFormatting>
  <conditionalFormatting sqref="BJ26">
    <cfRule type="cellIs" dxfId="1106" priority="1696" operator="lessThan">
      <formula>$C$4</formula>
    </cfRule>
  </conditionalFormatting>
  <conditionalFormatting sqref="BJ27">
    <cfRule type="cellIs" dxfId="1105" priority="1697" operator="lessThan">
      <formula>$C$4</formula>
    </cfRule>
  </conditionalFormatting>
  <conditionalFormatting sqref="BJ28">
    <cfRule type="cellIs" dxfId="1104" priority="1698" operator="lessThan">
      <formula>$C$4</formula>
    </cfRule>
  </conditionalFormatting>
  <conditionalFormatting sqref="BJ29">
    <cfRule type="cellIs" dxfId="1103" priority="1699" operator="lessThan">
      <formula>$C$4</formula>
    </cfRule>
  </conditionalFormatting>
  <conditionalFormatting sqref="BJ30">
    <cfRule type="cellIs" dxfId="1102" priority="1700" operator="lessThan">
      <formula>$C$4</formula>
    </cfRule>
  </conditionalFormatting>
  <conditionalFormatting sqref="BJ31">
    <cfRule type="cellIs" dxfId="1101" priority="1701" operator="lessThan">
      <formula>$C$4</formula>
    </cfRule>
  </conditionalFormatting>
  <conditionalFormatting sqref="BJ32">
    <cfRule type="cellIs" dxfId="1100" priority="1702" operator="lessThan">
      <formula>$C$4</formula>
    </cfRule>
  </conditionalFormatting>
  <conditionalFormatting sqref="BJ33">
    <cfRule type="cellIs" dxfId="1099" priority="1703" operator="lessThan">
      <formula>$C$4</formula>
    </cfRule>
  </conditionalFormatting>
  <conditionalFormatting sqref="BJ34">
    <cfRule type="cellIs" dxfId="1098" priority="1704" operator="lessThan">
      <formula>$C$4</formula>
    </cfRule>
  </conditionalFormatting>
  <conditionalFormatting sqref="BJ35">
    <cfRule type="cellIs" dxfId="1097" priority="1705" operator="lessThan">
      <formula>$C$4</formula>
    </cfRule>
  </conditionalFormatting>
  <conditionalFormatting sqref="BJ36">
    <cfRule type="cellIs" dxfId="1096" priority="1706" operator="lessThan">
      <formula>$C$4</formula>
    </cfRule>
  </conditionalFormatting>
  <conditionalFormatting sqref="BJ37">
    <cfRule type="cellIs" dxfId="1095" priority="1707" operator="lessThan">
      <formula>$C$4</formula>
    </cfRule>
  </conditionalFormatting>
  <conditionalFormatting sqref="BJ38">
    <cfRule type="cellIs" dxfId="1094" priority="1708" operator="lessThan">
      <formula>$C$4</formula>
    </cfRule>
  </conditionalFormatting>
  <conditionalFormatting sqref="BJ39">
    <cfRule type="cellIs" dxfId="1093" priority="1709" operator="lessThan">
      <formula>$C$4</formula>
    </cfRule>
  </conditionalFormatting>
  <conditionalFormatting sqref="BJ40">
    <cfRule type="cellIs" dxfId="1092" priority="1710" operator="lessThan">
      <formula>$C$4</formula>
    </cfRule>
  </conditionalFormatting>
  <conditionalFormatting sqref="BJ41">
    <cfRule type="cellIs" dxfId="1091" priority="1711" operator="lessThan">
      <formula>$C$4</formula>
    </cfRule>
  </conditionalFormatting>
  <conditionalFormatting sqref="BJ42">
    <cfRule type="cellIs" dxfId="1090" priority="1712" operator="lessThan">
      <formula>$C$4</formula>
    </cfRule>
  </conditionalFormatting>
  <conditionalFormatting sqref="BJ43">
    <cfRule type="cellIs" dxfId="1089" priority="1713" operator="lessThan">
      <formula>$C$4</formula>
    </cfRule>
  </conditionalFormatting>
  <conditionalFormatting sqref="BJ44">
    <cfRule type="cellIs" dxfId="1088" priority="1714" operator="lessThan">
      <formula>$C$4</formula>
    </cfRule>
  </conditionalFormatting>
  <conditionalFormatting sqref="BJ45">
    <cfRule type="cellIs" dxfId="1087" priority="1715" operator="lessThan">
      <formula>$C$4</formula>
    </cfRule>
  </conditionalFormatting>
  <conditionalFormatting sqref="BJ46">
    <cfRule type="cellIs" dxfId="1086" priority="1716" operator="lessThan">
      <formula>$C$4</formula>
    </cfRule>
  </conditionalFormatting>
  <conditionalFormatting sqref="BJ47">
    <cfRule type="cellIs" dxfId="1085" priority="1717" operator="lessThan">
      <formula>$C$4</formula>
    </cfRule>
  </conditionalFormatting>
  <conditionalFormatting sqref="BJ48">
    <cfRule type="cellIs" dxfId="1084" priority="1718" operator="lessThan">
      <formula>$C$4</formula>
    </cfRule>
  </conditionalFormatting>
  <conditionalFormatting sqref="BJ49">
    <cfRule type="cellIs" dxfId="1083" priority="1719" operator="lessThan">
      <formula>$C$4</formula>
    </cfRule>
  </conditionalFormatting>
  <conditionalFormatting sqref="BJ50">
    <cfRule type="cellIs" dxfId="1082" priority="1720" operator="lessThan">
      <formula>$C$4</formula>
    </cfRule>
  </conditionalFormatting>
  <conditionalFormatting sqref="BK11">
    <cfRule type="cellIs" dxfId="1081" priority="1721" operator="lessThan">
      <formula>$C$4</formula>
    </cfRule>
  </conditionalFormatting>
  <conditionalFormatting sqref="BK12">
    <cfRule type="cellIs" dxfId="1080" priority="1722" operator="lessThan">
      <formula>$C$4</formula>
    </cfRule>
  </conditionalFormatting>
  <conditionalFormatting sqref="BK13">
    <cfRule type="cellIs" dxfId="1079" priority="1723" operator="lessThan">
      <formula>$C$4</formula>
    </cfRule>
  </conditionalFormatting>
  <conditionalFormatting sqref="BK14">
    <cfRule type="cellIs" dxfId="1078" priority="1724" operator="lessThan">
      <formula>$C$4</formula>
    </cfRule>
  </conditionalFormatting>
  <conditionalFormatting sqref="BK15">
    <cfRule type="cellIs" dxfId="1077" priority="1725" operator="lessThan">
      <formula>$C$4</formula>
    </cfRule>
  </conditionalFormatting>
  <conditionalFormatting sqref="BK16">
    <cfRule type="cellIs" dxfId="1076" priority="1726" operator="lessThan">
      <formula>$C$4</formula>
    </cfRule>
  </conditionalFormatting>
  <conditionalFormatting sqref="BK17">
    <cfRule type="cellIs" dxfId="1075" priority="1727" operator="lessThan">
      <formula>$C$4</formula>
    </cfRule>
  </conditionalFormatting>
  <conditionalFormatting sqref="BK18">
    <cfRule type="cellIs" dxfId="1074" priority="1728" operator="lessThan">
      <formula>$C$4</formula>
    </cfRule>
  </conditionalFormatting>
  <conditionalFormatting sqref="BK19">
    <cfRule type="cellIs" dxfId="1073" priority="1729" operator="lessThan">
      <formula>$C$4</formula>
    </cfRule>
  </conditionalFormatting>
  <conditionalFormatting sqref="BK20">
    <cfRule type="cellIs" dxfId="1072" priority="1730" operator="lessThan">
      <formula>$C$4</formula>
    </cfRule>
  </conditionalFormatting>
  <conditionalFormatting sqref="BK21">
    <cfRule type="cellIs" dxfId="1071" priority="1731" operator="lessThan">
      <formula>$C$4</formula>
    </cfRule>
  </conditionalFormatting>
  <conditionalFormatting sqref="BK22">
    <cfRule type="cellIs" dxfId="1070" priority="1732" operator="lessThan">
      <formula>$C$4</formula>
    </cfRule>
  </conditionalFormatting>
  <conditionalFormatting sqref="BK23">
    <cfRule type="cellIs" dxfId="1069" priority="1733" operator="lessThan">
      <formula>$C$4</formula>
    </cfRule>
  </conditionalFormatting>
  <conditionalFormatting sqref="BK24">
    <cfRule type="cellIs" dxfId="1068" priority="1734" operator="lessThan">
      <formula>$C$4</formula>
    </cfRule>
  </conditionalFormatting>
  <conditionalFormatting sqref="BK25">
    <cfRule type="cellIs" dxfId="1067" priority="1735" operator="lessThan">
      <formula>$C$4</formula>
    </cfRule>
  </conditionalFormatting>
  <conditionalFormatting sqref="BK26">
    <cfRule type="cellIs" dxfId="1066" priority="1736" operator="lessThan">
      <formula>$C$4</formula>
    </cfRule>
  </conditionalFormatting>
  <conditionalFormatting sqref="BK27">
    <cfRule type="cellIs" dxfId="1065" priority="1737" operator="lessThan">
      <formula>$C$4</formula>
    </cfRule>
  </conditionalFormatting>
  <conditionalFormatting sqref="BK28">
    <cfRule type="cellIs" dxfId="1064" priority="1738" operator="lessThan">
      <formula>$C$4</formula>
    </cfRule>
  </conditionalFormatting>
  <conditionalFormatting sqref="BK29">
    <cfRule type="cellIs" dxfId="1063" priority="1739" operator="lessThan">
      <formula>$C$4</formula>
    </cfRule>
  </conditionalFormatting>
  <conditionalFormatting sqref="BK30">
    <cfRule type="cellIs" dxfId="1062" priority="1740" operator="lessThan">
      <formula>$C$4</formula>
    </cfRule>
  </conditionalFormatting>
  <conditionalFormatting sqref="BK31">
    <cfRule type="cellIs" dxfId="1061" priority="1741" operator="lessThan">
      <formula>$C$4</formula>
    </cfRule>
  </conditionalFormatting>
  <conditionalFormatting sqref="BK32">
    <cfRule type="cellIs" dxfId="1060" priority="1742" operator="lessThan">
      <formula>$C$4</formula>
    </cfRule>
  </conditionalFormatting>
  <conditionalFormatting sqref="BK33">
    <cfRule type="cellIs" dxfId="1059" priority="1743" operator="lessThan">
      <formula>$C$4</formula>
    </cfRule>
  </conditionalFormatting>
  <conditionalFormatting sqref="BK34">
    <cfRule type="cellIs" dxfId="1058" priority="1744" operator="lessThan">
      <formula>$C$4</formula>
    </cfRule>
  </conditionalFormatting>
  <conditionalFormatting sqref="BK35">
    <cfRule type="cellIs" dxfId="1057" priority="1745" operator="lessThan">
      <formula>$C$4</formula>
    </cfRule>
  </conditionalFormatting>
  <conditionalFormatting sqref="BK36">
    <cfRule type="cellIs" dxfId="1056" priority="1746" operator="lessThan">
      <formula>$C$4</formula>
    </cfRule>
  </conditionalFormatting>
  <conditionalFormatting sqref="BK37">
    <cfRule type="cellIs" dxfId="1055" priority="1747" operator="lessThan">
      <formula>$C$4</formula>
    </cfRule>
  </conditionalFormatting>
  <conditionalFormatting sqref="BK38">
    <cfRule type="cellIs" dxfId="1054" priority="1748" operator="lessThan">
      <formula>$C$4</formula>
    </cfRule>
  </conditionalFormatting>
  <conditionalFormatting sqref="BK39">
    <cfRule type="cellIs" dxfId="1053" priority="1749" operator="lessThan">
      <formula>$C$4</formula>
    </cfRule>
  </conditionalFormatting>
  <conditionalFormatting sqref="BK40">
    <cfRule type="cellIs" dxfId="1052" priority="1750" operator="lessThan">
      <formula>$C$4</formula>
    </cfRule>
  </conditionalFormatting>
  <conditionalFormatting sqref="BK41">
    <cfRule type="cellIs" dxfId="1051" priority="1751" operator="lessThan">
      <formula>$C$4</formula>
    </cfRule>
  </conditionalFormatting>
  <conditionalFormatting sqref="BK42">
    <cfRule type="cellIs" dxfId="1050" priority="1752" operator="lessThan">
      <formula>$C$4</formula>
    </cfRule>
  </conditionalFormatting>
  <conditionalFormatting sqref="BK43">
    <cfRule type="cellIs" dxfId="1049" priority="1753" operator="lessThan">
      <formula>$C$4</formula>
    </cfRule>
  </conditionalFormatting>
  <conditionalFormatting sqref="BK44">
    <cfRule type="cellIs" dxfId="1048" priority="1754" operator="lessThan">
      <formula>$C$4</formula>
    </cfRule>
  </conditionalFormatting>
  <conditionalFormatting sqref="BK45">
    <cfRule type="cellIs" dxfId="1047" priority="1755" operator="lessThan">
      <formula>$C$4</formula>
    </cfRule>
  </conditionalFormatting>
  <conditionalFormatting sqref="BK46">
    <cfRule type="cellIs" dxfId="1046" priority="1756" operator="lessThan">
      <formula>$C$4</formula>
    </cfRule>
  </conditionalFormatting>
  <conditionalFormatting sqref="BK47">
    <cfRule type="cellIs" dxfId="1045" priority="1757" operator="lessThan">
      <formula>$C$4</formula>
    </cfRule>
  </conditionalFormatting>
  <conditionalFormatting sqref="BK48">
    <cfRule type="cellIs" dxfId="1044" priority="1758" operator="lessThan">
      <formula>$C$4</formula>
    </cfRule>
  </conditionalFormatting>
  <conditionalFormatting sqref="BK49">
    <cfRule type="cellIs" dxfId="1043" priority="1759" operator="lessThan">
      <formula>$C$4</formula>
    </cfRule>
  </conditionalFormatting>
  <conditionalFormatting sqref="BK50">
    <cfRule type="cellIs" dxfId="1042" priority="1760" operator="lessThan">
      <formula>$C$4</formula>
    </cfRule>
  </conditionalFormatting>
  <conditionalFormatting sqref="BL11">
    <cfRule type="cellIs" dxfId="1041" priority="1761" operator="lessThan">
      <formula>$C$4</formula>
    </cfRule>
  </conditionalFormatting>
  <conditionalFormatting sqref="BL12">
    <cfRule type="cellIs" dxfId="1040" priority="1762" operator="lessThan">
      <formula>$C$4</formula>
    </cfRule>
  </conditionalFormatting>
  <conditionalFormatting sqref="BL13">
    <cfRule type="cellIs" dxfId="1039" priority="1763" operator="lessThan">
      <formula>$C$4</formula>
    </cfRule>
  </conditionalFormatting>
  <conditionalFormatting sqref="BL14">
    <cfRule type="cellIs" dxfId="1038" priority="1764" operator="lessThan">
      <formula>$C$4</formula>
    </cfRule>
  </conditionalFormatting>
  <conditionalFormatting sqref="BL15">
    <cfRule type="cellIs" dxfId="1037" priority="1765" operator="lessThan">
      <formula>$C$4</formula>
    </cfRule>
  </conditionalFormatting>
  <conditionalFormatting sqref="BL16">
    <cfRule type="cellIs" dxfId="1036" priority="1766" operator="lessThan">
      <formula>$C$4</formula>
    </cfRule>
  </conditionalFormatting>
  <conditionalFormatting sqref="BL17">
    <cfRule type="cellIs" dxfId="1035" priority="1767" operator="lessThan">
      <formula>$C$4</formula>
    </cfRule>
  </conditionalFormatting>
  <conditionalFormatting sqref="BL18">
    <cfRule type="cellIs" dxfId="1034" priority="1768" operator="lessThan">
      <formula>$C$4</formula>
    </cfRule>
  </conditionalFormatting>
  <conditionalFormatting sqref="BL19">
    <cfRule type="cellIs" dxfId="1033" priority="1769" operator="lessThan">
      <formula>$C$4</formula>
    </cfRule>
  </conditionalFormatting>
  <conditionalFormatting sqref="BL20">
    <cfRule type="cellIs" dxfId="1032" priority="1770" operator="lessThan">
      <formula>$C$4</formula>
    </cfRule>
  </conditionalFormatting>
  <conditionalFormatting sqref="BL21">
    <cfRule type="cellIs" dxfId="1031" priority="1771" operator="lessThan">
      <formula>$C$4</formula>
    </cfRule>
  </conditionalFormatting>
  <conditionalFormatting sqref="BL22">
    <cfRule type="cellIs" dxfId="1030" priority="1772" operator="lessThan">
      <formula>$C$4</formula>
    </cfRule>
  </conditionalFormatting>
  <conditionalFormatting sqref="BL23">
    <cfRule type="cellIs" dxfId="1029" priority="1773" operator="lessThan">
      <formula>$C$4</formula>
    </cfRule>
  </conditionalFormatting>
  <conditionalFormatting sqref="BL24">
    <cfRule type="cellIs" dxfId="1028" priority="1774" operator="lessThan">
      <formula>$C$4</formula>
    </cfRule>
  </conditionalFormatting>
  <conditionalFormatting sqref="BL25">
    <cfRule type="cellIs" dxfId="1027" priority="1775" operator="lessThan">
      <formula>$C$4</formula>
    </cfRule>
  </conditionalFormatting>
  <conditionalFormatting sqref="BL26">
    <cfRule type="cellIs" dxfId="1026" priority="1776" operator="lessThan">
      <formula>$C$4</formula>
    </cfRule>
  </conditionalFormatting>
  <conditionalFormatting sqref="BL27">
    <cfRule type="cellIs" dxfId="1025" priority="1777" operator="lessThan">
      <formula>$C$4</formula>
    </cfRule>
  </conditionalFormatting>
  <conditionalFormatting sqref="BL28">
    <cfRule type="cellIs" dxfId="1024" priority="1778" operator="lessThan">
      <formula>$C$4</formula>
    </cfRule>
  </conditionalFormatting>
  <conditionalFormatting sqref="BL29">
    <cfRule type="cellIs" dxfId="1023" priority="1779" operator="lessThan">
      <formula>$C$4</formula>
    </cfRule>
  </conditionalFormatting>
  <conditionalFormatting sqref="BL30">
    <cfRule type="cellIs" dxfId="1022" priority="1780" operator="lessThan">
      <formula>$C$4</formula>
    </cfRule>
  </conditionalFormatting>
  <conditionalFormatting sqref="BL31">
    <cfRule type="cellIs" dxfId="1021" priority="1781" operator="lessThan">
      <formula>$C$4</formula>
    </cfRule>
  </conditionalFormatting>
  <conditionalFormatting sqref="BL32">
    <cfRule type="cellIs" dxfId="1020" priority="1782" operator="lessThan">
      <formula>$C$4</formula>
    </cfRule>
  </conditionalFormatting>
  <conditionalFormatting sqref="BL33">
    <cfRule type="cellIs" dxfId="1019" priority="1783" operator="lessThan">
      <formula>$C$4</formula>
    </cfRule>
  </conditionalFormatting>
  <conditionalFormatting sqref="BL34">
    <cfRule type="cellIs" dxfId="1018" priority="1784" operator="lessThan">
      <formula>$C$4</formula>
    </cfRule>
  </conditionalFormatting>
  <conditionalFormatting sqref="BL35">
    <cfRule type="cellIs" dxfId="1017" priority="1785" operator="lessThan">
      <formula>$C$4</formula>
    </cfRule>
  </conditionalFormatting>
  <conditionalFormatting sqref="BL36">
    <cfRule type="cellIs" dxfId="1016" priority="1786" operator="lessThan">
      <formula>$C$4</formula>
    </cfRule>
  </conditionalFormatting>
  <conditionalFormatting sqref="BL37">
    <cfRule type="cellIs" dxfId="1015" priority="1787" operator="lessThan">
      <formula>$C$4</formula>
    </cfRule>
  </conditionalFormatting>
  <conditionalFormatting sqref="BL38">
    <cfRule type="cellIs" dxfId="1014" priority="1788" operator="lessThan">
      <formula>$C$4</formula>
    </cfRule>
  </conditionalFormatting>
  <conditionalFormatting sqref="BL39">
    <cfRule type="cellIs" dxfId="1013" priority="1789" operator="lessThan">
      <formula>$C$4</formula>
    </cfRule>
  </conditionalFormatting>
  <conditionalFormatting sqref="BL40">
    <cfRule type="cellIs" dxfId="1012" priority="1790" operator="lessThan">
      <formula>$C$4</formula>
    </cfRule>
  </conditionalFormatting>
  <conditionalFormatting sqref="BL41">
    <cfRule type="cellIs" dxfId="1011" priority="1791" operator="lessThan">
      <formula>$C$4</formula>
    </cfRule>
  </conditionalFormatting>
  <conditionalFormatting sqref="BL42">
    <cfRule type="cellIs" dxfId="1010" priority="1792" operator="lessThan">
      <formula>$C$4</formula>
    </cfRule>
  </conditionalFormatting>
  <conditionalFormatting sqref="BL43">
    <cfRule type="cellIs" dxfId="1009" priority="1793" operator="lessThan">
      <formula>$C$4</formula>
    </cfRule>
  </conditionalFormatting>
  <conditionalFormatting sqref="BL44">
    <cfRule type="cellIs" dxfId="1008" priority="1794" operator="lessThan">
      <formula>$C$4</formula>
    </cfRule>
  </conditionalFormatting>
  <conditionalFormatting sqref="BL45">
    <cfRule type="cellIs" dxfId="1007" priority="1795" operator="lessThan">
      <formula>$C$4</formula>
    </cfRule>
  </conditionalFormatting>
  <conditionalFormatting sqref="BL46">
    <cfRule type="cellIs" dxfId="1006" priority="1796" operator="lessThan">
      <formula>$C$4</formula>
    </cfRule>
  </conditionalFormatting>
  <conditionalFormatting sqref="BL47">
    <cfRule type="cellIs" dxfId="1005" priority="1797" operator="lessThan">
      <formula>$C$4</formula>
    </cfRule>
  </conditionalFormatting>
  <conditionalFormatting sqref="BL48">
    <cfRule type="cellIs" dxfId="1004" priority="1798" operator="lessThan">
      <formula>$C$4</formula>
    </cfRule>
  </conditionalFormatting>
  <conditionalFormatting sqref="BL49">
    <cfRule type="cellIs" dxfId="1003" priority="1799" operator="lessThan">
      <formula>$C$4</formula>
    </cfRule>
  </conditionalFormatting>
  <conditionalFormatting sqref="BL50">
    <cfRule type="cellIs" dxfId="1002" priority="1800" operator="lessThan">
      <formula>$C$4</formula>
    </cfRule>
  </conditionalFormatting>
  <conditionalFormatting sqref="BM11:BM40">
    <cfRule type="cellIs" dxfId="1001" priority="1801" operator="lessThan">
      <formula>$C$4</formula>
    </cfRule>
  </conditionalFormatting>
  <conditionalFormatting sqref="BM41">
    <cfRule type="cellIs" dxfId="1000" priority="1831" operator="lessThan">
      <formula>$C$4</formula>
    </cfRule>
  </conditionalFormatting>
  <conditionalFormatting sqref="BM42">
    <cfRule type="cellIs" dxfId="999" priority="1832" operator="lessThan">
      <formula>$C$4</formula>
    </cfRule>
  </conditionalFormatting>
  <conditionalFormatting sqref="BM43">
    <cfRule type="cellIs" dxfId="998" priority="1833" operator="lessThan">
      <formula>$C$4</formula>
    </cfRule>
  </conditionalFormatting>
  <conditionalFormatting sqref="BM44">
    <cfRule type="cellIs" dxfId="997" priority="1834" operator="lessThan">
      <formula>$C$4</formula>
    </cfRule>
  </conditionalFormatting>
  <conditionalFormatting sqref="BM45">
    <cfRule type="cellIs" dxfId="996" priority="1835" operator="lessThan">
      <formula>$C$4</formula>
    </cfRule>
  </conditionalFormatting>
  <conditionalFormatting sqref="BM46">
    <cfRule type="cellIs" dxfId="995" priority="1836" operator="lessThan">
      <formula>$C$4</formula>
    </cfRule>
  </conditionalFormatting>
  <conditionalFormatting sqref="BM47">
    <cfRule type="cellIs" dxfId="994" priority="1837" operator="lessThan">
      <formula>$C$4</formula>
    </cfRule>
  </conditionalFormatting>
  <conditionalFormatting sqref="BM48">
    <cfRule type="cellIs" dxfId="993" priority="1838" operator="lessThan">
      <formula>$C$4</formula>
    </cfRule>
  </conditionalFormatting>
  <conditionalFormatting sqref="BM49">
    <cfRule type="cellIs" dxfId="992" priority="1839" operator="lessThan">
      <formula>$C$4</formula>
    </cfRule>
  </conditionalFormatting>
  <conditionalFormatting sqref="BM50">
    <cfRule type="cellIs" dxfId="991" priority="1840" operator="lessThan">
      <formula>$C$4</formula>
    </cfRule>
  </conditionalFormatting>
  <conditionalFormatting sqref="BN11">
    <cfRule type="cellIs" dxfId="990" priority="1841" operator="lessThan">
      <formula>$C$4</formula>
    </cfRule>
  </conditionalFormatting>
  <conditionalFormatting sqref="BN12">
    <cfRule type="cellIs" dxfId="989" priority="1842" operator="lessThan">
      <formula>$C$4</formula>
    </cfRule>
  </conditionalFormatting>
  <conditionalFormatting sqref="BN13">
    <cfRule type="cellIs" dxfId="988" priority="1843" operator="lessThan">
      <formula>$C$4</formula>
    </cfRule>
  </conditionalFormatting>
  <conditionalFormatting sqref="BN14">
    <cfRule type="cellIs" dxfId="987" priority="1844" operator="lessThan">
      <formula>$C$4</formula>
    </cfRule>
  </conditionalFormatting>
  <conditionalFormatting sqref="BN15">
    <cfRule type="cellIs" dxfId="986" priority="1845" operator="lessThan">
      <formula>$C$4</formula>
    </cfRule>
  </conditionalFormatting>
  <conditionalFormatting sqref="BN16">
    <cfRule type="cellIs" dxfId="985" priority="1846" operator="lessThan">
      <formula>$C$4</formula>
    </cfRule>
  </conditionalFormatting>
  <conditionalFormatting sqref="BN17">
    <cfRule type="cellIs" dxfId="984" priority="1847" operator="lessThan">
      <formula>$C$4</formula>
    </cfRule>
  </conditionalFormatting>
  <conditionalFormatting sqref="BN18">
    <cfRule type="cellIs" dxfId="983" priority="1848" operator="lessThan">
      <formula>$C$4</formula>
    </cfRule>
  </conditionalFormatting>
  <conditionalFormatting sqref="BN19">
    <cfRule type="cellIs" dxfId="982" priority="1849" operator="lessThan">
      <formula>$C$4</formula>
    </cfRule>
  </conditionalFormatting>
  <conditionalFormatting sqref="BN20">
    <cfRule type="cellIs" dxfId="981" priority="1850" operator="lessThan">
      <formula>$C$4</formula>
    </cfRule>
  </conditionalFormatting>
  <conditionalFormatting sqref="BN21">
    <cfRule type="cellIs" dxfId="980" priority="1851" operator="lessThan">
      <formula>$C$4</formula>
    </cfRule>
  </conditionalFormatting>
  <conditionalFormatting sqref="BN22">
    <cfRule type="cellIs" dxfId="979" priority="1852" operator="lessThan">
      <formula>$C$4</formula>
    </cfRule>
  </conditionalFormatting>
  <conditionalFormatting sqref="BN23">
    <cfRule type="cellIs" dxfId="978" priority="1853" operator="lessThan">
      <formula>$C$4</formula>
    </cfRule>
  </conditionalFormatting>
  <conditionalFormatting sqref="BN24">
    <cfRule type="cellIs" dxfId="977" priority="1854" operator="lessThan">
      <formula>$C$4</formula>
    </cfRule>
  </conditionalFormatting>
  <conditionalFormatting sqref="BN25">
    <cfRule type="cellIs" dxfId="976" priority="1855" operator="lessThan">
      <formula>$C$4</formula>
    </cfRule>
  </conditionalFormatting>
  <conditionalFormatting sqref="BN26">
    <cfRule type="cellIs" dxfId="975" priority="1856" operator="lessThan">
      <formula>$C$4</formula>
    </cfRule>
  </conditionalFormatting>
  <conditionalFormatting sqref="BN27">
    <cfRule type="cellIs" dxfId="974" priority="1857" operator="lessThan">
      <formula>$C$4</formula>
    </cfRule>
  </conditionalFormatting>
  <conditionalFormatting sqref="BN28">
    <cfRule type="cellIs" dxfId="973" priority="1858" operator="lessThan">
      <formula>$C$4</formula>
    </cfRule>
  </conditionalFormatting>
  <conditionalFormatting sqref="BN29">
    <cfRule type="cellIs" dxfId="972" priority="1859" operator="lessThan">
      <formula>$C$4</formula>
    </cfRule>
  </conditionalFormatting>
  <conditionalFormatting sqref="BN30">
    <cfRule type="cellIs" dxfId="971" priority="1860" operator="lessThan">
      <formula>$C$4</formula>
    </cfRule>
  </conditionalFormatting>
  <conditionalFormatting sqref="BN31">
    <cfRule type="cellIs" dxfId="970" priority="1861" operator="lessThan">
      <formula>$C$4</formula>
    </cfRule>
  </conditionalFormatting>
  <conditionalFormatting sqref="BN32">
    <cfRule type="cellIs" dxfId="969" priority="1862" operator="lessThan">
      <formula>$C$4</formula>
    </cfRule>
  </conditionalFormatting>
  <conditionalFormatting sqref="BN33">
    <cfRule type="cellIs" dxfId="968" priority="1863" operator="lessThan">
      <formula>$C$4</formula>
    </cfRule>
  </conditionalFormatting>
  <conditionalFormatting sqref="BN34">
    <cfRule type="cellIs" dxfId="967" priority="1864" operator="lessThan">
      <formula>$C$4</formula>
    </cfRule>
  </conditionalFormatting>
  <conditionalFormatting sqref="BN35">
    <cfRule type="cellIs" dxfId="966" priority="1865" operator="lessThan">
      <formula>$C$4</formula>
    </cfRule>
  </conditionalFormatting>
  <conditionalFormatting sqref="BN36">
    <cfRule type="cellIs" dxfId="965" priority="1866" operator="lessThan">
      <formula>$C$4</formula>
    </cfRule>
  </conditionalFormatting>
  <conditionalFormatting sqref="BN37">
    <cfRule type="cellIs" dxfId="964" priority="1867" operator="lessThan">
      <formula>$C$4</formula>
    </cfRule>
  </conditionalFormatting>
  <conditionalFormatting sqref="BN38">
    <cfRule type="cellIs" dxfId="963" priority="1868" operator="lessThan">
      <formula>$C$4</formula>
    </cfRule>
  </conditionalFormatting>
  <conditionalFormatting sqref="BN39">
    <cfRule type="cellIs" dxfId="962" priority="1869" operator="lessThan">
      <formula>$C$4</formula>
    </cfRule>
  </conditionalFormatting>
  <conditionalFormatting sqref="BN40">
    <cfRule type="cellIs" dxfId="961" priority="1870" operator="lessThan">
      <formula>$C$4</formula>
    </cfRule>
  </conditionalFormatting>
  <conditionalFormatting sqref="BN41">
    <cfRule type="cellIs" dxfId="960" priority="1871" operator="lessThan">
      <formula>$C$4</formula>
    </cfRule>
  </conditionalFormatting>
  <conditionalFormatting sqref="BN42">
    <cfRule type="cellIs" dxfId="959" priority="1872" operator="lessThan">
      <formula>$C$4</formula>
    </cfRule>
  </conditionalFormatting>
  <conditionalFormatting sqref="BN43">
    <cfRule type="cellIs" dxfId="958" priority="1873" operator="lessThan">
      <formula>$C$4</formula>
    </cfRule>
  </conditionalFormatting>
  <conditionalFormatting sqref="BN44">
    <cfRule type="cellIs" dxfId="957" priority="1874" operator="lessThan">
      <formula>$C$4</formula>
    </cfRule>
  </conditionalFormatting>
  <conditionalFormatting sqref="BN45">
    <cfRule type="cellIs" dxfId="956" priority="1875" operator="lessThan">
      <formula>$C$4</formula>
    </cfRule>
  </conditionalFormatting>
  <conditionalFormatting sqref="BN46">
    <cfRule type="cellIs" dxfId="955" priority="1876" operator="lessThan">
      <formula>$C$4</formula>
    </cfRule>
  </conditionalFormatting>
  <conditionalFormatting sqref="BN47">
    <cfRule type="cellIs" dxfId="954" priority="1877" operator="lessThan">
      <formula>$C$4</formula>
    </cfRule>
  </conditionalFormatting>
  <conditionalFormatting sqref="BN48">
    <cfRule type="cellIs" dxfId="953" priority="1878" operator="lessThan">
      <formula>$C$4</formula>
    </cfRule>
  </conditionalFormatting>
  <conditionalFormatting sqref="BN49">
    <cfRule type="cellIs" dxfId="952" priority="1879" operator="lessThan">
      <formula>$C$4</formula>
    </cfRule>
  </conditionalFormatting>
  <conditionalFormatting sqref="BN50">
    <cfRule type="cellIs" dxfId="951" priority="1880" operator="lessThan">
      <formula>$C$4</formula>
    </cfRule>
  </conditionalFormatting>
  <conditionalFormatting sqref="BO11">
    <cfRule type="cellIs" dxfId="950" priority="1881" operator="lessThan">
      <formula>$C$4</formula>
    </cfRule>
  </conditionalFormatting>
  <conditionalFormatting sqref="BO12">
    <cfRule type="cellIs" dxfId="949" priority="1882" operator="lessThan">
      <formula>$C$4</formula>
    </cfRule>
  </conditionalFormatting>
  <conditionalFormatting sqref="BO13">
    <cfRule type="cellIs" dxfId="948" priority="1883" operator="lessThan">
      <formula>$C$4</formula>
    </cfRule>
  </conditionalFormatting>
  <conditionalFormatting sqref="BO14">
    <cfRule type="cellIs" dxfId="947" priority="1884" operator="lessThan">
      <formula>$C$4</formula>
    </cfRule>
  </conditionalFormatting>
  <conditionalFormatting sqref="BO15">
    <cfRule type="cellIs" dxfId="946" priority="1885" operator="lessThan">
      <formula>$C$4</formula>
    </cfRule>
  </conditionalFormatting>
  <conditionalFormatting sqref="BO16">
    <cfRule type="cellIs" dxfId="945" priority="1886" operator="lessThan">
      <formula>$C$4</formula>
    </cfRule>
  </conditionalFormatting>
  <conditionalFormatting sqref="BO17">
    <cfRule type="cellIs" dxfId="944" priority="1887" operator="lessThan">
      <formula>$C$4</formula>
    </cfRule>
  </conditionalFormatting>
  <conditionalFormatting sqref="BO18">
    <cfRule type="cellIs" dxfId="943" priority="1888" operator="lessThan">
      <formula>$C$4</formula>
    </cfRule>
  </conditionalFormatting>
  <conditionalFormatting sqref="BO19">
    <cfRule type="cellIs" dxfId="942" priority="1889" operator="lessThan">
      <formula>$C$4</formula>
    </cfRule>
  </conditionalFormatting>
  <conditionalFormatting sqref="BO20">
    <cfRule type="cellIs" dxfId="941" priority="1890" operator="lessThan">
      <formula>$C$4</formula>
    </cfRule>
  </conditionalFormatting>
  <conditionalFormatting sqref="BO21">
    <cfRule type="cellIs" dxfId="940" priority="1891" operator="lessThan">
      <formula>$C$4</formula>
    </cfRule>
  </conditionalFormatting>
  <conditionalFormatting sqref="BO22">
    <cfRule type="cellIs" dxfId="939" priority="1892" operator="lessThan">
      <formula>$C$4</formula>
    </cfRule>
  </conditionalFormatting>
  <conditionalFormatting sqref="BO23">
    <cfRule type="cellIs" dxfId="938" priority="1893" operator="lessThan">
      <formula>$C$4</formula>
    </cfRule>
  </conditionalFormatting>
  <conditionalFormatting sqref="BO24">
    <cfRule type="cellIs" dxfId="937" priority="1894" operator="lessThan">
      <formula>$C$4</formula>
    </cfRule>
  </conditionalFormatting>
  <conditionalFormatting sqref="BO25">
    <cfRule type="cellIs" dxfId="936" priority="1895" operator="lessThan">
      <formula>$C$4</formula>
    </cfRule>
  </conditionalFormatting>
  <conditionalFormatting sqref="BO26">
    <cfRule type="cellIs" dxfId="935" priority="1896" operator="lessThan">
      <formula>$C$4</formula>
    </cfRule>
  </conditionalFormatting>
  <conditionalFormatting sqref="BO27">
    <cfRule type="cellIs" dxfId="934" priority="1897" operator="lessThan">
      <formula>$C$4</formula>
    </cfRule>
  </conditionalFormatting>
  <conditionalFormatting sqref="BO28">
    <cfRule type="cellIs" dxfId="933" priority="1898" operator="lessThan">
      <formula>$C$4</formula>
    </cfRule>
  </conditionalFormatting>
  <conditionalFormatting sqref="BO29">
    <cfRule type="cellIs" dxfId="932" priority="1899" operator="lessThan">
      <formula>$C$4</formula>
    </cfRule>
  </conditionalFormatting>
  <conditionalFormatting sqref="BO30">
    <cfRule type="cellIs" dxfId="931" priority="1900" operator="lessThan">
      <formula>$C$4</formula>
    </cfRule>
  </conditionalFormatting>
  <conditionalFormatting sqref="BO31">
    <cfRule type="cellIs" dxfId="930" priority="1901" operator="lessThan">
      <formula>$C$4</formula>
    </cfRule>
  </conditionalFormatting>
  <conditionalFormatting sqref="BO32">
    <cfRule type="cellIs" dxfId="929" priority="1902" operator="lessThan">
      <formula>$C$4</formula>
    </cfRule>
  </conditionalFormatting>
  <conditionalFormatting sqref="BO33">
    <cfRule type="cellIs" dxfId="928" priority="1903" operator="lessThan">
      <formula>$C$4</formula>
    </cfRule>
  </conditionalFormatting>
  <conditionalFormatting sqref="BO34">
    <cfRule type="cellIs" dxfId="927" priority="1904" operator="lessThan">
      <formula>$C$4</formula>
    </cfRule>
  </conditionalFormatting>
  <conditionalFormatting sqref="BO35">
    <cfRule type="cellIs" dxfId="926" priority="1905" operator="lessThan">
      <formula>$C$4</formula>
    </cfRule>
  </conditionalFormatting>
  <conditionalFormatting sqref="BO36">
    <cfRule type="cellIs" dxfId="925" priority="1906" operator="lessThan">
      <formula>$C$4</formula>
    </cfRule>
  </conditionalFormatting>
  <conditionalFormatting sqref="BO37">
    <cfRule type="cellIs" dxfId="924" priority="1907" operator="lessThan">
      <formula>$C$4</formula>
    </cfRule>
  </conditionalFormatting>
  <conditionalFormatting sqref="BO38">
    <cfRule type="cellIs" dxfId="923" priority="1908" operator="lessThan">
      <formula>$C$4</formula>
    </cfRule>
  </conditionalFormatting>
  <conditionalFormatting sqref="BO39">
    <cfRule type="cellIs" dxfId="922" priority="1909" operator="lessThan">
      <formula>$C$4</formula>
    </cfRule>
  </conditionalFormatting>
  <conditionalFormatting sqref="BO40">
    <cfRule type="cellIs" dxfId="921" priority="1910" operator="lessThan">
      <formula>$C$4</formula>
    </cfRule>
  </conditionalFormatting>
  <conditionalFormatting sqref="BO41">
    <cfRule type="cellIs" dxfId="920" priority="1911" operator="lessThan">
      <formula>$C$4</formula>
    </cfRule>
  </conditionalFormatting>
  <conditionalFormatting sqref="BO42">
    <cfRule type="cellIs" dxfId="919" priority="1912" operator="lessThan">
      <formula>$C$4</formula>
    </cfRule>
  </conditionalFormatting>
  <conditionalFormatting sqref="BO43">
    <cfRule type="cellIs" dxfId="918" priority="1913" operator="lessThan">
      <formula>$C$4</formula>
    </cfRule>
  </conditionalFormatting>
  <conditionalFormatting sqref="BO44">
    <cfRule type="cellIs" dxfId="917" priority="1914" operator="lessThan">
      <formula>$C$4</formula>
    </cfRule>
  </conditionalFormatting>
  <conditionalFormatting sqref="BO45">
    <cfRule type="cellIs" dxfId="916" priority="1915" operator="lessThan">
      <formula>$C$4</formula>
    </cfRule>
  </conditionalFormatting>
  <conditionalFormatting sqref="BO46">
    <cfRule type="cellIs" dxfId="915" priority="1916" operator="lessThan">
      <formula>$C$4</formula>
    </cfRule>
  </conditionalFormatting>
  <conditionalFormatting sqref="BO47">
    <cfRule type="cellIs" dxfId="914" priority="1917" operator="lessThan">
      <formula>$C$4</formula>
    </cfRule>
  </conditionalFormatting>
  <conditionalFormatting sqref="BO48">
    <cfRule type="cellIs" dxfId="913" priority="1918" operator="lessThan">
      <formula>$C$4</formula>
    </cfRule>
  </conditionalFormatting>
  <conditionalFormatting sqref="BO49">
    <cfRule type="cellIs" dxfId="912" priority="1919" operator="lessThan">
      <formula>$C$4</formula>
    </cfRule>
  </conditionalFormatting>
  <conditionalFormatting sqref="BO50">
    <cfRule type="cellIs" dxfId="911" priority="1920" operator="lessThan">
      <formula>$C$4</formula>
    </cfRule>
  </conditionalFormatting>
  <conditionalFormatting sqref="BP11">
    <cfRule type="cellIs" dxfId="910" priority="1921" operator="lessThan">
      <formula>$C$4</formula>
    </cfRule>
  </conditionalFormatting>
  <conditionalFormatting sqref="BP12">
    <cfRule type="cellIs" dxfId="909" priority="1922" operator="lessThan">
      <formula>$C$4</formula>
    </cfRule>
  </conditionalFormatting>
  <conditionalFormatting sqref="BP13">
    <cfRule type="cellIs" dxfId="908" priority="1923" operator="lessThan">
      <formula>$C$4</formula>
    </cfRule>
  </conditionalFormatting>
  <conditionalFormatting sqref="BP14">
    <cfRule type="cellIs" dxfId="907" priority="1924" operator="lessThan">
      <formula>$C$4</formula>
    </cfRule>
  </conditionalFormatting>
  <conditionalFormatting sqref="BP15">
    <cfRule type="cellIs" dxfId="906" priority="1925" operator="lessThan">
      <formula>$C$4</formula>
    </cfRule>
  </conditionalFormatting>
  <conditionalFormatting sqref="BP16">
    <cfRule type="cellIs" dxfId="905" priority="1926" operator="lessThan">
      <formula>$C$4</formula>
    </cfRule>
  </conditionalFormatting>
  <conditionalFormatting sqref="BP17">
    <cfRule type="cellIs" dxfId="904" priority="1927" operator="lessThan">
      <formula>$C$4</formula>
    </cfRule>
  </conditionalFormatting>
  <conditionalFormatting sqref="BP18">
    <cfRule type="cellIs" dxfId="903" priority="1928" operator="lessThan">
      <formula>$C$4</formula>
    </cfRule>
  </conditionalFormatting>
  <conditionalFormatting sqref="BP19">
    <cfRule type="cellIs" dxfId="902" priority="1929" operator="lessThan">
      <formula>$C$4</formula>
    </cfRule>
  </conditionalFormatting>
  <conditionalFormatting sqref="BP20">
    <cfRule type="cellIs" dxfId="901" priority="1930" operator="lessThan">
      <formula>$C$4</formula>
    </cfRule>
  </conditionalFormatting>
  <conditionalFormatting sqref="BP21">
    <cfRule type="cellIs" dxfId="900" priority="1931" operator="lessThan">
      <formula>$C$4</formula>
    </cfRule>
  </conditionalFormatting>
  <conditionalFormatting sqref="BP22">
    <cfRule type="cellIs" dxfId="899" priority="1932" operator="lessThan">
      <formula>$C$4</formula>
    </cfRule>
  </conditionalFormatting>
  <conditionalFormatting sqref="BP23">
    <cfRule type="cellIs" dxfId="898" priority="1933" operator="lessThan">
      <formula>$C$4</formula>
    </cfRule>
  </conditionalFormatting>
  <conditionalFormatting sqref="BP24">
    <cfRule type="cellIs" dxfId="897" priority="1934" operator="lessThan">
      <formula>$C$4</formula>
    </cfRule>
  </conditionalFormatting>
  <conditionalFormatting sqref="BP25">
    <cfRule type="cellIs" dxfId="896" priority="1935" operator="lessThan">
      <formula>$C$4</formula>
    </cfRule>
  </conditionalFormatting>
  <conditionalFormatting sqref="BP26">
    <cfRule type="cellIs" dxfId="895" priority="1936" operator="lessThan">
      <formula>$C$4</formula>
    </cfRule>
  </conditionalFormatting>
  <conditionalFormatting sqref="BP27">
    <cfRule type="cellIs" dxfId="894" priority="1937" operator="lessThan">
      <formula>$C$4</formula>
    </cfRule>
  </conditionalFormatting>
  <conditionalFormatting sqref="BP28">
    <cfRule type="cellIs" dxfId="893" priority="1938" operator="lessThan">
      <formula>$C$4</formula>
    </cfRule>
  </conditionalFormatting>
  <conditionalFormatting sqref="BP29">
    <cfRule type="cellIs" dxfId="892" priority="1939" operator="lessThan">
      <formula>$C$4</formula>
    </cfRule>
  </conditionalFormatting>
  <conditionalFormatting sqref="BP30">
    <cfRule type="cellIs" dxfId="891" priority="1940" operator="lessThan">
      <formula>$C$4</formula>
    </cfRule>
  </conditionalFormatting>
  <conditionalFormatting sqref="BP31">
    <cfRule type="cellIs" dxfId="890" priority="1941" operator="lessThan">
      <formula>$C$4</formula>
    </cfRule>
  </conditionalFormatting>
  <conditionalFormatting sqref="BP32">
    <cfRule type="cellIs" dxfId="889" priority="1942" operator="lessThan">
      <formula>$C$4</formula>
    </cfRule>
  </conditionalFormatting>
  <conditionalFormatting sqref="BP33">
    <cfRule type="cellIs" dxfId="888" priority="1943" operator="lessThan">
      <formula>$C$4</formula>
    </cfRule>
  </conditionalFormatting>
  <conditionalFormatting sqref="BP34">
    <cfRule type="cellIs" dxfId="887" priority="1944" operator="lessThan">
      <formula>$C$4</formula>
    </cfRule>
  </conditionalFormatting>
  <conditionalFormatting sqref="BP35">
    <cfRule type="cellIs" dxfId="886" priority="1945" operator="lessThan">
      <formula>$C$4</formula>
    </cfRule>
  </conditionalFormatting>
  <conditionalFormatting sqref="BP36">
    <cfRule type="cellIs" dxfId="885" priority="1946" operator="lessThan">
      <formula>$C$4</formula>
    </cfRule>
  </conditionalFormatting>
  <conditionalFormatting sqref="BP37">
    <cfRule type="cellIs" dxfId="884" priority="1947" operator="lessThan">
      <formula>$C$4</formula>
    </cfRule>
  </conditionalFormatting>
  <conditionalFormatting sqref="BP38">
    <cfRule type="cellIs" dxfId="883" priority="1948" operator="lessThan">
      <formula>$C$4</formula>
    </cfRule>
  </conditionalFormatting>
  <conditionalFormatting sqref="BP39">
    <cfRule type="cellIs" dxfId="882" priority="1949" operator="lessThan">
      <formula>$C$4</formula>
    </cfRule>
  </conditionalFormatting>
  <conditionalFormatting sqref="BP40">
    <cfRule type="cellIs" dxfId="881" priority="1950" operator="lessThan">
      <formula>$C$4</formula>
    </cfRule>
  </conditionalFormatting>
  <conditionalFormatting sqref="BP41">
    <cfRule type="cellIs" dxfId="880" priority="1951" operator="lessThan">
      <formula>$C$4</formula>
    </cfRule>
  </conditionalFormatting>
  <conditionalFormatting sqref="BP42">
    <cfRule type="cellIs" dxfId="879" priority="1952" operator="lessThan">
      <formula>$C$4</formula>
    </cfRule>
  </conditionalFormatting>
  <conditionalFormatting sqref="BP43">
    <cfRule type="cellIs" dxfId="878" priority="1953" operator="lessThan">
      <formula>$C$4</formula>
    </cfRule>
  </conditionalFormatting>
  <conditionalFormatting sqref="BP44">
    <cfRule type="cellIs" dxfId="877" priority="1954" operator="lessThan">
      <formula>$C$4</formula>
    </cfRule>
  </conditionalFormatting>
  <conditionalFormatting sqref="BP45">
    <cfRule type="cellIs" dxfId="876" priority="1955" operator="lessThan">
      <formula>$C$4</formula>
    </cfRule>
  </conditionalFormatting>
  <conditionalFormatting sqref="BP46">
    <cfRule type="cellIs" dxfId="875" priority="1956" operator="lessThan">
      <formula>$C$4</formula>
    </cfRule>
  </conditionalFormatting>
  <conditionalFormatting sqref="BP47">
    <cfRule type="cellIs" dxfId="874" priority="1957" operator="lessThan">
      <formula>$C$4</formula>
    </cfRule>
  </conditionalFormatting>
  <conditionalFormatting sqref="BP48">
    <cfRule type="cellIs" dxfId="873" priority="1958" operator="lessThan">
      <formula>$C$4</formula>
    </cfRule>
  </conditionalFormatting>
  <conditionalFormatting sqref="BP49">
    <cfRule type="cellIs" dxfId="872" priority="1959" operator="lessThan">
      <formula>$C$4</formula>
    </cfRule>
  </conditionalFormatting>
  <conditionalFormatting sqref="BP50">
    <cfRule type="cellIs" dxfId="871" priority="1960" operator="lessThan">
      <formula>$C$4</formula>
    </cfRule>
  </conditionalFormatting>
  <conditionalFormatting sqref="BQ11">
    <cfRule type="cellIs" dxfId="870" priority="1961" operator="lessThan">
      <formula>$C$4</formula>
    </cfRule>
  </conditionalFormatting>
  <conditionalFormatting sqref="BQ12">
    <cfRule type="cellIs" dxfId="869" priority="1962" operator="lessThan">
      <formula>$C$4</formula>
    </cfRule>
  </conditionalFormatting>
  <conditionalFormatting sqref="BQ13">
    <cfRule type="cellIs" dxfId="868" priority="1963" operator="lessThan">
      <formula>$C$4</formula>
    </cfRule>
  </conditionalFormatting>
  <conditionalFormatting sqref="BQ14">
    <cfRule type="cellIs" dxfId="867" priority="1964" operator="lessThan">
      <formula>$C$4</formula>
    </cfRule>
  </conditionalFormatting>
  <conditionalFormatting sqref="BQ15">
    <cfRule type="cellIs" dxfId="866" priority="1965" operator="lessThan">
      <formula>$C$4</formula>
    </cfRule>
  </conditionalFormatting>
  <conditionalFormatting sqref="BQ16">
    <cfRule type="cellIs" dxfId="865" priority="1966" operator="lessThan">
      <formula>$C$4</formula>
    </cfRule>
  </conditionalFormatting>
  <conditionalFormatting sqref="BQ17">
    <cfRule type="cellIs" dxfId="864" priority="1967" operator="lessThan">
      <formula>$C$4</formula>
    </cfRule>
  </conditionalFormatting>
  <conditionalFormatting sqref="BQ18">
    <cfRule type="cellIs" dxfId="863" priority="1968" operator="lessThan">
      <formula>$C$4</formula>
    </cfRule>
  </conditionalFormatting>
  <conditionalFormatting sqref="BQ19">
    <cfRule type="cellIs" dxfId="862" priority="1969" operator="lessThan">
      <formula>$C$4</formula>
    </cfRule>
  </conditionalFormatting>
  <conditionalFormatting sqref="BQ20">
    <cfRule type="cellIs" dxfId="861" priority="1970" operator="lessThan">
      <formula>$C$4</formula>
    </cfRule>
  </conditionalFormatting>
  <conditionalFormatting sqref="BQ21">
    <cfRule type="cellIs" dxfId="860" priority="1971" operator="lessThan">
      <formula>$C$4</formula>
    </cfRule>
  </conditionalFormatting>
  <conditionalFormatting sqref="BQ22">
    <cfRule type="cellIs" dxfId="859" priority="1972" operator="lessThan">
      <formula>$C$4</formula>
    </cfRule>
  </conditionalFormatting>
  <conditionalFormatting sqref="BQ23">
    <cfRule type="cellIs" dxfId="858" priority="1973" operator="lessThan">
      <formula>$C$4</formula>
    </cfRule>
  </conditionalFormatting>
  <conditionalFormatting sqref="BQ24">
    <cfRule type="cellIs" dxfId="857" priority="1974" operator="lessThan">
      <formula>$C$4</formula>
    </cfRule>
  </conditionalFormatting>
  <conditionalFormatting sqref="BQ25">
    <cfRule type="cellIs" dxfId="856" priority="1975" operator="lessThan">
      <formula>$C$4</formula>
    </cfRule>
  </conditionalFormatting>
  <conditionalFormatting sqref="BQ26">
    <cfRule type="cellIs" dxfId="855" priority="1976" operator="lessThan">
      <formula>$C$4</formula>
    </cfRule>
  </conditionalFormatting>
  <conditionalFormatting sqref="BQ27">
    <cfRule type="cellIs" dxfId="854" priority="1977" operator="lessThan">
      <formula>$C$4</formula>
    </cfRule>
  </conditionalFormatting>
  <conditionalFormatting sqref="BQ28">
    <cfRule type="cellIs" dxfId="853" priority="1978" operator="lessThan">
      <formula>$C$4</formula>
    </cfRule>
  </conditionalFormatting>
  <conditionalFormatting sqref="BQ29">
    <cfRule type="cellIs" dxfId="852" priority="1979" operator="lessThan">
      <formula>$C$4</formula>
    </cfRule>
  </conditionalFormatting>
  <conditionalFormatting sqref="BQ30">
    <cfRule type="cellIs" dxfId="851" priority="1980" operator="lessThan">
      <formula>$C$4</formula>
    </cfRule>
  </conditionalFormatting>
  <conditionalFormatting sqref="BQ31">
    <cfRule type="cellIs" dxfId="850" priority="1981" operator="lessThan">
      <formula>$C$4</formula>
    </cfRule>
  </conditionalFormatting>
  <conditionalFormatting sqref="BQ32">
    <cfRule type="cellIs" dxfId="849" priority="1982" operator="lessThan">
      <formula>$C$4</formula>
    </cfRule>
  </conditionalFormatting>
  <conditionalFormatting sqref="BQ33">
    <cfRule type="cellIs" dxfId="848" priority="1983" operator="lessThan">
      <formula>$C$4</formula>
    </cfRule>
  </conditionalFormatting>
  <conditionalFormatting sqref="BQ34">
    <cfRule type="cellIs" dxfId="847" priority="1984" operator="lessThan">
      <formula>$C$4</formula>
    </cfRule>
  </conditionalFormatting>
  <conditionalFormatting sqref="BQ35">
    <cfRule type="cellIs" dxfId="846" priority="1985" operator="lessThan">
      <formula>$C$4</formula>
    </cfRule>
  </conditionalFormatting>
  <conditionalFormatting sqref="BQ36">
    <cfRule type="cellIs" dxfId="845" priority="1986" operator="lessThan">
      <formula>$C$4</formula>
    </cfRule>
  </conditionalFormatting>
  <conditionalFormatting sqref="BQ37">
    <cfRule type="cellIs" dxfId="844" priority="1987" operator="lessThan">
      <formula>$C$4</formula>
    </cfRule>
  </conditionalFormatting>
  <conditionalFormatting sqref="BQ38">
    <cfRule type="cellIs" dxfId="843" priority="1988" operator="lessThan">
      <formula>$C$4</formula>
    </cfRule>
  </conditionalFormatting>
  <conditionalFormatting sqref="BQ39">
    <cfRule type="cellIs" dxfId="842" priority="1989" operator="lessThan">
      <formula>$C$4</formula>
    </cfRule>
  </conditionalFormatting>
  <conditionalFormatting sqref="BQ40">
    <cfRule type="cellIs" dxfId="841" priority="1990" operator="lessThan">
      <formula>$C$4</formula>
    </cfRule>
  </conditionalFormatting>
  <conditionalFormatting sqref="BQ41">
    <cfRule type="cellIs" dxfId="840" priority="1991" operator="lessThan">
      <formula>$C$4</formula>
    </cfRule>
  </conditionalFormatting>
  <conditionalFormatting sqref="BQ42">
    <cfRule type="cellIs" dxfId="839" priority="1992" operator="lessThan">
      <formula>$C$4</formula>
    </cfRule>
  </conditionalFormatting>
  <conditionalFormatting sqref="BQ43">
    <cfRule type="cellIs" dxfId="838" priority="1993" operator="lessThan">
      <formula>$C$4</formula>
    </cfRule>
  </conditionalFormatting>
  <conditionalFormatting sqref="BQ44">
    <cfRule type="cellIs" dxfId="837" priority="1994" operator="lessThan">
      <formula>$C$4</formula>
    </cfRule>
  </conditionalFormatting>
  <conditionalFormatting sqref="BQ45">
    <cfRule type="cellIs" dxfId="836" priority="1995" operator="lessThan">
      <formula>$C$4</formula>
    </cfRule>
  </conditionalFormatting>
  <conditionalFormatting sqref="BQ46">
    <cfRule type="cellIs" dxfId="835" priority="1996" operator="lessThan">
      <formula>$C$4</formula>
    </cfRule>
  </conditionalFormatting>
  <conditionalFormatting sqref="BQ47">
    <cfRule type="cellIs" dxfId="834" priority="1997" operator="lessThan">
      <formula>$C$4</formula>
    </cfRule>
  </conditionalFormatting>
  <conditionalFormatting sqref="BQ48">
    <cfRule type="cellIs" dxfId="833" priority="1998" operator="lessThan">
      <formula>$C$4</formula>
    </cfRule>
  </conditionalFormatting>
  <conditionalFormatting sqref="BQ49">
    <cfRule type="cellIs" dxfId="832" priority="1999" operator="lessThan">
      <formula>$C$4</formula>
    </cfRule>
  </conditionalFormatting>
  <conditionalFormatting sqref="BQ50">
    <cfRule type="cellIs" dxfId="831" priority="2000" operator="lessThan">
      <formula>$C$4</formula>
    </cfRule>
  </conditionalFormatting>
  <conditionalFormatting sqref="BR11">
    <cfRule type="cellIs" dxfId="830" priority="2001" operator="lessThan">
      <formula>$C$4</formula>
    </cfRule>
  </conditionalFormatting>
  <conditionalFormatting sqref="BR12">
    <cfRule type="cellIs" dxfId="829" priority="2002" operator="lessThan">
      <formula>$C$4</formula>
    </cfRule>
  </conditionalFormatting>
  <conditionalFormatting sqref="BR13">
    <cfRule type="cellIs" dxfId="828" priority="2003" operator="lessThan">
      <formula>$C$4</formula>
    </cfRule>
  </conditionalFormatting>
  <conditionalFormatting sqref="BR14">
    <cfRule type="cellIs" dxfId="827" priority="2004" operator="lessThan">
      <formula>$C$4</formula>
    </cfRule>
  </conditionalFormatting>
  <conditionalFormatting sqref="BR15">
    <cfRule type="cellIs" dxfId="826" priority="2005" operator="lessThan">
      <formula>$C$4</formula>
    </cfRule>
  </conditionalFormatting>
  <conditionalFormatting sqref="BR16">
    <cfRule type="cellIs" dxfId="825" priority="2006" operator="lessThan">
      <formula>$C$4</formula>
    </cfRule>
  </conditionalFormatting>
  <conditionalFormatting sqref="BR17">
    <cfRule type="cellIs" dxfId="824" priority="2007" operator="lessThan">
      <formula>$C$4</formula>
    </cfRule>
  </conditionalFormatting>
  <conditionalFormatting sqref="BR18">
    <cfRule type="cellIs" dxfId="823" priority="2008" operator="lessThan">
      <formula>$C$4</formula>
    </cfRule>
  </conditionalFormatting>
  <conditionalFormatting sqref="BR19">
    <cfRule type="cellIs" dxfId="822" priority="2009" operator="lessThan">
      <formula>$C$4</formula>
    </cfRule>
  </conditionalFormatting>
  <conditionalFormatting sqref="BR20">
    <cfRule type="cellIs" dxfId="821" priority="2010" operator="lessThan">
      <formula>$C$4</formula>
    </cfRule>
  </conditionalFormatting>
  <conditionalFormatting sqref="BR21">
    <cfRule type="cellIs" dxfId="820" priority="2011" operator="lessThan">
      <formula>$C$4</formula>
    </cfRule>
  </conditionalFormatting>
  <conditionalFormatting sqref="BR22">
    <cfRule type="cellIs" dxfId="819" priority="2012" operator="lessThan">
      <formula>$C$4</formula>
    </cfRule>
  </conditionalFormatting>
  <conditionalFormatting sqref="BR23">
    <cfRule type="cellIs" dxfId="818" priority="2013" operator="lessThan">
      <formula>$C$4</formula>
    </cfRule>
  </conditionalFormatting>
  <conditionalFormatting sqref="BR24">
    <cfRule type="cellIs" dxfId="817" priority="2014" operator="lessThan">
      <formula>$C$4</formula>
    </cfRule>
  </conditionalFormatting>
  <conditionalFormatting sqref="BR25">
    <cfRule type="cellIs" dxfId="816" priority="2015" operator="lessThan">
      <formula>$C$4</formula>
    </cfRule>
  </conditionalFormatting>
  <conditionalFormatting sqref="BR26">
    <cfRule type="cellIs" dxfId="815" priority="2016" operator="lessThan">
      <formula>$C$4</formula>
    </cfRule>
  </conditionalFormatting>
  <conditionalFormatting sqref="BR27">
    <cfRule type="cellIs" dxfId="814" priority="2017" operator="lessThan">
      <formula>$C$4</formula>
    </cfRule>
  </conditionalFormatting>
  <conditionalFormatting sqref="BR28">
    <cfRule type="cellIs" dxfId="813" priority="2018" operator="lessThan">
      <formula>$C$4</formula>
    </cfRule>
  </conditionalFormatting>
  <conditionalFormatting sqref="BR29">
    <cfRule type="cellIs" dxfId="812" priority="2019" operator="lessThan">
      <formula>$C$4</formula>
    </cfRule>
  </conditionalFormatting>
  <conditionalFormatting sqref="BR30">
    <cfRule type="cellIs" dxfId="811" priority="2020" operator="lessThan">
      <formula>$C$4</formula>
    </cfRule>
  </conditionalFormatting>
  <conditionalFormatting sqref="BR31">
    <cfRule type="cellIs" dxfId="810" priority="2021" operator="lessThan">
      <formula>$C$4</formula>
    </cfRule>
  </conditionalFormatting>
  <conditionalFormatting sqref="BR32">
    <cfRule type="cellIs" dxfId="809" priority="2022" operator="lessThan">
      <formula>$C$4</formula>
    </cfRule>
  </conditionalFormatting>
  <conditionalFormatting sqref="BR33">
    <cfRule type="cellIs" dxfId="808" priority="2023" operator="lessThan">
      <formula>$C$4</formula>
    </cfRule>
  </conditionalFormatting>
  <conditionalFormatting sqref="BR34">
    <cfRule type="cellIs" dxfId="807" priority="2024" operator="lessThan">
      <formula>$C$4</formula>
    </cfRule>
  </conditionalFormatting>
  <conditionalFormatting sqref="BR35">
    <cfRule type="cellIs" dxfId="806" priority="2025" operator="lessThan">
      <formula>$C$4</formula>
    </cfRule>
  </conditionalFormatting>
  <conditionalFormatting sqref="BR36">
    <cfRule type="cellIs" dxfId="805" priority="2026" operator="lessThan">
      <formula>$C$4</formula>
    </cfRule>
  </conditionalFormatting>
  <conditionalFormatting sqref="BR37">
    <cfRule type="cellIs" dxfId="804" priority="2027" operator="lessThan">
      <formula>$C$4</formula>
    </cfRule>
  </conditionalFormatting>
  <conditionalFormatting sqref="BR38">
    <cfRule type="cellIs" dxfId="803" priority="2028" operator="lessThan">
      <formula>$C$4</formula>
    </cfRule>
  </conditionalFormatting>
  <conditionalFormatting sqref="BR39">
    <cfRule type="cellIs" dxfId="802" priority="2029" operator="lessThan">
      <formula>$C$4</formula>
    </cfRule>
  </conditionalFormatting>
  <conditionalFormatting sqref="BR40">
    <cfRule type="cellIs" dxfId="801" priority="2030" operator="lessThan">
      <formula>$C$4</formula>
    </cfRule>
  </conditionalFormatting>
  <conditionalFormatting sqref="BR41">
    <cfRule type="cellIs" dxfId="800" priority="2031" operator="lessThan">
      <formula>$C$4</formula>
    </cfRule>
  </conditionalFormatting>
  <conditionalFormatting sqref="BR42">
    <cfRule type="cellIs" dxfId="799" priority="2032" operator="lessThan">
      <formula>$C$4</formula>
    </cfRule>
  </conditionalFormatting>
  <conditionalFormatting sqref="BR43">
    <cfRule type="cellIs" dxfId="798" priority="2033" operator="lessThan">
      <formula>$C$4</formula>
    </cfRule>
  </conditionalFormatting>
  <conditionalFormatting sqref="BR44">
    <cfRule type="cellIs" dxfId="797" priority="2034" operator="lessThan">
      <formula>$C$4</formula>
    </cfRule>
  </conditionalFormatting>
  <conditionalFormatting sqref="BR45">
    <cfRule type="cellIs" dxfId="796" priority="2035" operator="lessThan">
      <formula>$C$4</formula>
    </cfRule>
  </conditionalFormatting>
  <conditionalFormatting sqref="BR46">
    <cfRule type="cellIs" dxfId="795" priority="2036" operator="lessThan">
      <formula>$C$4</formula>
    </cfRule>
  </conditionalFormatting>
  <conditionalFormatting sqref="BR47">
    <cfRule type="cellIs" dxfId="794" priority="2037" operator="lessThan">
      <formula>$C$4</formula>
    </cfRule>
  </conditionalFormatting>
  <conditionalFormatting sqref="BR48">
    <cfRule type="cellIs" dxfId="793" priority="2038" operator="lessThan">
      <formula>$C$4</formula>
    </cfRule>
  </conditionalFormatting>
  <conditionalFormatting sqref="BR49">
    <cfRule type="cellIs" dxfId="792" priority="2039" operator="lessThan">
      <formula>$C$4</formula>
    </cfRule>
  </conditionalFormatting>
  <conditionalFormatting sqref="BR50">
    <cfRule type="cellIs" dxfId="791" priority="2040" operator="lessThan">
      <formula>$C$4</formula>
    </cfRule>
  </conditionalFormatting>
  <conditionalFormatting sqref="BS11">
    <cfRule type="cellIs" dxfId="790" priority="2041" operator="lessThan">
      <formula>$C$4</formula>
    </cfRule>
  </conditionalFormatting>
  <conditionalFormatting sqref="BS12">
    <cfRule type="cellIs" dxfId="789" priority="2042" operator="lessThan">
      <formula>$C$4</formula>
    </cfRule>
  </conditionalFormatting>
  <conditionalFormatting sqref="BS13">
    <cfRule type="cellIs" dxfId="788" priority="2043" operator="lessThan">
      <formula>$C$4</formula>
    </cfRule>
  </conditionalFormatting>
  <conditionalFormatting sqref="BS14">
    <cfRule type="cellIs" dxfId="787" priority="2044" operator="lessThan">
      <formula>$C$4</formula>
    </cfRule>
  </conditionalFormatting>
  <conditionalFormatting sqref="BS15">
    <cfRule type="cellIs" dxfId="786" priority="2045" operator="lessThan">
      <formula>$C$4</formula>
    </cfRule>
  </conditionalFormatting>
  <conditionalFormatting sqref="BS16">
    <cfRule type="cellIs" dxfId="785" priority="2046" operator="lessThan">
      <formula>$C$4</formula>
    </cfRule>
  </conditionalFormatting>
  <conditionalFormatting sqref="BS17">
    <cfRule type="cellIs" dxfId="784" priority="2047" operator="lessThan">
      <formula>$C$4</formula>
    </cfRule>
  </conditionalFormatting>
  <conditionalFormatting sqref="BS18">
    <cfRule type="cellIs" dxfId="783" priority="2048" operator="lessThan">
      <formula>$C$4</formula>
    </cfRule>
  </conditionalFormatting>
  <conditionalFormatting sqref="BS19">
    <cfRule type="cellIs" dxfId="782" priority="2049" operator="lessThan">
      <formula>$C$4</formula>
    </cfRule>
  </conditionalFormatting>
  <conditionalFormatting sqref="BS20">
    <cfRule type="cellIs" dxfId="781" priority="2050" operator="lessThan">
      <formula>$C$4</formula>
    </cfRule>
  </conditionalFormatting>
  <conditionalFormatting sqref="BS21">
    <cfRule type="cellIs" dxfId="780" priority="2051" operator="lessThan">
      <formula>$C$4</formula>
    </cfRule>
  </conditionalFormatting>
  <conditionalFormatting sqref="BS22">
    <cfRule type="cellIs" dxfId="779" priority="2052" operator="lessThan">
      <formula>$C$4</formula>
    </cfRule>
  </conditionalFormatting>
  <conditionalFormatting sqref="BS23">
    <cfRule type="cellIs" dxfId="778" priority="2053" operator="lessThan">
      <formula>$C$4</formula>
    </cfRule>
  </conditionalFormatting>
  <conditionalFormatting sqref="BS24">
    <cfRule type="cellIs" dxfId="777" priority="2054" operator="lessThan">
      <formula>$C$4</formula>
    </cfRule>
  </conditionalFormatting>
  <conditionalFormatting sqref="BS25">
    <cfRule type="cellIs" dxfId="776" priority="2055" operator="lessThan">
      <formula>$C$4</formula>
    </cfRule>
  </conditionalFormatting>
  <conditionalFormatting sqref="BS26">
    <cfRule type="cellIs" dxfId="775" priority="2056" operator="lessThan">
      <formula>$C$4</formula>
    </cfRule>
  </conditionalFormatting>
  <conditionalFormatting sqref="BS27">
    <cfRule type="cellIs" dxfId="774" priority="2057" operator="lessThan">
      <formula>$C$4</formula>
    </cfRule>
  </conditionalFormatting>
  <conditionalFormatting sqref="BS28">
    <cfRule type="cellIs" dxfId="773" priority="2058" operator="lessThan">
      <formula>$C$4</formula>
    </cfRule>
  </conditionalFormatting>
  <conditionalFormatting sqref="BS29">
    <cfRule type="cellIs" dxfId="772" priority="2059" operator="lessThan">
      <formula>$C$4</formula>
    </cfRule>
  </conditionalFormatting>
  <conditionalFormatting sqref="BS30">
    <cfRule type="cellIs" dxfId="771" priority="2060" operator="lessThan">
      <formula>$C$4</formula>
    </cfRule>
  </conditionalFormatting>
  <conditionalFormatting sqref="BS31">
    <cfRule type="cellIs" dxfId="770" priority="2061" operator="lessThan">
      <formula>$C$4</formula>
    </cfRule>
  </conditionalFormatting>
  <conditionalFormatting sqref="BS32">
    <cfRule type="cellIs" dxfId="769" priority="2062" operator="lessThan">
      <formula>$C$4</formula>
    </cfRule>
  </conditionalFormatting>
  <conditionalFormatting sqref="BS33">
    <cfRule type="cellIs" dxfId="768" priority="2063" operator="lessThan">
      <formula>$C$4</formula>
    </cfRule>
  </conditionalFormatting>
  <conditionalFormatting sqref="BS34">
    <cfRule type="cellIs" dxfId="767" priority="2064" operator="lessThan">
      <formula>$C$4</formula>
    </cfRule>
  </conditionalFormatting>
  <conditionalFormatting sqref="BS35">
    <cfRule type="cellIs" dxfId="766" priority="2065" operator="lessThan">
      <formula>$C$4</formula>
    </cfRule>
  </conditionalFormatting>
  <conditionalFormatting sqref="BS36">
    <cfRule type="cellIs" dxfId="765" priority="2066" operator="lessThan">
      <formula>$C$4</formula>
    </cfRule>
  </conditionalFormatting>
  <conditionalFormatting sqref="BS37">
    <cfRule type="cellIs" dxfId="764" priority="2067" operator="lessThan">
      <formula>$C$4</formula>
    </cfRule>
  </conditionalFormatting>
  <conditionalFormatting sqref="BS38">
    <cfRule type="cellIs" dxfId="763" priority="2068" operator="lessThan">
      <formula>$C$4</formula>
    </cfRule>
  </conditionalFormatting>
  <conditionalFormatting sqref="BS39">
    <cfRule type="cellIs" dxfId="762" priority="2069" operator="lessThan">
      <formula>$C$4</formula>
    </cfRule>
  </conditionalFormatting>
  <conditionalFormatting sqref="BS40">
    <cfRule type="cellIs" dxfId="761" priority="2070" operator="lessThan">
      <formula>$C$4</formula>
    </cfRule>
  </conditionalFormatting>
  <conditionalFormatting sqref="BS41">
    <cfRule type="cellIs" dxfId="760" priority="2071" operator="lessThan">
      <formula>$C$4</formula>
    </cfRule>
  </conditionalFormatting>
  <conditionalFormatting sqref="BS42">
    <cfRule type="cellIs" dxfId="759" priority="2072" operator="lessThan">
      <formula>$C$4</formula>
    </cfRule>
  </conditionalFormatting>
  <conditionalFormatting sqref="BS43">
    <cfRule type="cellIs" dxfId="758" priority="2073" operator="lessThan">
      <formula>$C$4</formula>
    </cfRule>
  </conditionalFormatting>
  <conditionalFormatting sqref="BS44">
    <cfRule type="cellIs" dxfId="757" priority="2074" operator="lessThan">
      <formula>$C$4</formula>
    </cfRule>
  </conditionalFormatting>
  <conditionalFormatting sqref="BS45">
    <cfRule type="cellIs" dxfId="756" priority="2075" operator="lessThan">
      <formula>$C$4</formula>
    </cfRule>
  </conditionalFormatting>
  <conditionalFormatting sqref="BS46">
    <cfRule type="cellIs" dxfId="755" priority="2076" operator="lessThan">
      <formula>$C$4</formula>
    </cfRule>
  </conditionalFormatting>
  <conditionalFormatting sqref="BS47">
    <cfRule type="cellIs" dxfId="754" priority="2077" operator="lessThan">
      <formula>$C$4</formula>
    </cfRule>
  </conditionalFormatting>
  <conditionalFormatting sqref="BS48">
    <cfRule type="cellIs" dxfId="753" priority="2078" operator="lessThan">
      <formula>$C$4</formula>
    </cfRule>
  </conditionalFormatting>
  <conditionalFormatting sqref="BS49">
    <cfRule type="cellIs" dxfId="752" priority="2079" operator="lessThan">
      <formula>$C$4</formula>
    </cfRule>
  </conditionalFormatting>
  <conditionalFormatting sqref="BS50">
    <cfRule type="cellIs" dxfId="751" priority="2080" operator="lessThan">
      <formula>$C$4</formula>
    </cfRule>
  </conditionalFormatting>
  <conditionalFormatting sqref="BT11">
    <cfRule type="cellIs" dxfId="750" priority="2081" operator="lessThan">
      <formula>$C$4</formula>
    </cfRule>
  </conditionalFormatting>
  <conditionalFormatting sqref="BT12">
    <cfRule type="cellIs" dxfId="749" priority="2082" operator="lessThan">
      <formula>$C$4</formula>
    </cfRule>
  </conditionalFormatting>
  <conditionalFormatting sqref="BT13">
    <cfRule type="cellIs" dxfId="748" priority="2083" operator="lessThan">
      <formula>$C$4</formula>
    </cfRule>
  </conditionalFormatting>
  <conditionalFormatting sqref="BT14">
    <cfRule type="cellIs" dxfId="747" priority="2084" operator="lessThan">
      <formula>$C$4</formula>
    </cfRule>
  </conditionalFormatting>
  <conditionalFormatting sqref="BT15">
    <cfRule type="cellIs" dxfId="746" priority="2085" operator="lessThan">
      <formula>$C$4</formula>
    </cfRule>
  </conditionalFormatting>
  <conditionalFormatting sqref="BT16">
    <cfRule type="cellIs" dxfId="745" priority="2086" operator="lessThan">
      <formula>$C$4</formula>
    </cfRule>
  </conditionalFormatting>
  <conditionalFormatting sqref="BT17">
    <cfRule type="cellIs" dxfId="744" priority="2087" operator="lessThan">
      <formula>$C$4</formula>
    </cfRule>
  </conditionalFormatting>
  <conditionalFormatting sqref="BT18">
    <cfRule type="cellIs" dxfId="743" priority="2088" operator="lessThan">
      <formula>$C$4</formula>
    </cfRule>
  </conditionalFormatting>
  <conditionalFormatting sqref="BT19">
    <cfRule type="cellIs" dxfId="742" priority="2089" operator="lessThan">
      <formula>$C$4</formula>
    </cfRule>
  </conditionalFormatting>
  <conditionalFormatting sqref="BT20">
    <cfRule type="cellIs" dxfId="741" priority="2090" operator="lessThan">
      <formula>$C$4</formula>
    </cfRule>
  </conditionalFormatting>
  <conditionalFormatting sqref="BT21">
    <cfRule type="cellIs" dxfId="740" priority="2091" operator="lessThan">
      <formula>$C$4</formula>
    </cfRule>
  </conditionalFormatting>
  <conditionalFormatting sqref="BT22">
    <cfRule type="cellIs" dxfId="739" priority="2092" operator="lessThan">
      <formula>$C$4</formula>
    </cfRule>
  </conditionalFormatting>
  <conditionalFormatting sqref="BT23">
    <cfRule type="cellIs" dxfId="738" priority="2093" operator="lessThan">
      <formula>$C$4</formula>
    </cfRule>
  </conditionalFormatting>
  <conditionalFormatting sqref="BT24">
    <cfRule type="cellIs" dxfId="737" priority="2094" operator="lessThan">
      <formula>$C$4</formula>
    </cfRule>
  </conditionalFormatting>
  <conditionalFormatting sqref="BT25">
    <cfRule type="cellIs" dxfId="736" priority="2095" operator="lessThan">
      <formula>$C$4</formula>
    </cfRule>
  </conditionalFormatting>
  <conditionalFormatting sqref="BT26">
    <cfRule type="cellIs" dxfId="735" priority="2096" operator="lessThan">
      <formula>$C$4</formula>
    </cfRule>
  </conditionalFormatting>
  <conditionalFormatting sqref="BT27">
    <cfRule type="cellIs" dxfId="734" priority="2097" operator="lessThan">
      <formula>$C$4</formula>
    </cfRule>
  </conditionalFormatting>
  <conditionalFormatting sqref="BT28">
    <cfRule type="cellIs" dxfId="733" priority="2098" operator="lessThan">
      <formula>$C$4</formula>
    </cfRule>
  </conditionalFormatting>
  <conditionalFormatting sqref="BT29">
    <cfRule type="cellIs" dxfId="732" priority="2099" operator="lessThan">
      <formula>$C$4</formula>
    </cfRule>
  </conditionalFormatting>
  <conditionalFormatting sqref="BT30">
    <cfRule type="cellIs" dxfId="731" priority="2100" operator="lessThan">
      <formula>$C$4</formula>
    </cfRule>
  </conditionalFormatting>
  <conditionalFormatting sqref="BT31">
    <cfRule type="cellIs" dxfId="730" priority="2101" operator="lessThan">
      <formula>$C$4</formula>
    </cfRule>
  </conditionalFormatting>
  <conditionalFormatting sqref="BT32">
    <cfRule type="cellIs" dxfId="729" priority="2102" operator="lessThan">
      <formula>$C$4</formula>
    </cfRule>
  </conditionalFormatting>
  <conditionalFormatting sqref="BT33">
    <cfRule type="cellIs" dxfId="728" priority="2103" operator="lessThan">
      <formula>$C$4</formula>
    </cfRule>
  </conditionalFormatting>
  <conditionalFormatting sqref="BT34">
    <cfRule type="cellIs" dxfId="727" priority="2104" operator="lessThan">
      <formula>$C$4</formula>
    </cfRule>
  </conditionalFormatting>
  <conditionalFormatting sqref="BT35">
    <cfRule type="cellIs" dxfId="726" priority="2105" operator="lessThan">
      <formula>$C$4</formula>
    </cfRule>
  </conditionalFormatting>
  <conditionalFormatting sqref="BT36">
    <cfRule type="cellIs" dxfId="725" priority="2106" operator="lessThan">
      <formula>$C$4</formula>
    </cfRule>
  </conditionalFormatting>
  <conditionalFormatting sqref="BT37">
    <cfRule type="cellIs" dxfId="724" priority="2107" operator="lessThan">
      <formula>$C$4</formula>
    </cfRule>
  </conditionalFormatting>
  <conditionalFormatting sqref="BT38">
    <cfRule type="cellIs" dxfId="723" priority="2108" operator="lessThan">
      <formula>$C$4</formula>
    </cfRule>
  </conditionalFormatting>
  <conditionalFormatting sqref="BT39">
    <cfRule type="cellIs" dxfId="722" priority="2109" operator="lessThan">
      <formula>$C$4</formula>
    </cfRule>
  </conditionalFormatting>
  <conditionalFormatting sqref="BT40">
    <cfRule type="cellIs" dxfId="721" priority="2110" operator="lessThan">
      <formula>$C$4</formula>
    </cfRule>
  </conditionalFormatting>
  <conditionalFormatting sqref="BT41">
    <cfRule type="cellIs" dxfId="720" priority="2111" operator="lessThan">
      <formula>$C$4</formula>
    </cfRule>
  </conditionalFormatting>
  <conditionalFormatting sqref="BT42">
    <cfRule type="cellIs" dxfId="719" priority="2112" operator="lessThan">
      <formula>$C$4</formula>
    </cfRule>
  </conditionalFormatting>
  <conditionalFormatting sqref="BT43">
    <cfRule type="cellIs" dxfId="718" priority="2113" operator="lessThan">
      <formula>$C$4</formula>
    </cfRule>
  </conditionalFormatting>
  <conditionalFormatting sqref="BT44">
    <cfRule type="cellIs" dxfId="717" priority="2114" operator="lessThan">
      <formula>$C$4</formula>
    </cfRule>
  </conditionalFormatting>
  <conditionalFormatting sqref="BT45">
    <cfRule type="cellIs" dxfId="716" priority="2115" operator="lessThan">
      <formula>$C$4</formula>
    </cfRule>
  </conditionalFormatting>
  <conditionalFormatting sqref="BT46">
    <cfRule type="cellIs" dxfId="715" priority="2116" operator="lessThan">
      <formula>$C$4</formula>
    </cfRule>
  </conditionalFormatting>
  <conditionalFormatting sqref="BT47">
    <cfRule type="cellIs" dxfId="714" priority="2117" operator="lessThan">
      <formula>$C$4</formula>
    </cfRule>
  </conditionalFormatting>
  <conditionalFormatting sqref="BT48">
    <cfRule type="cellIs" dxfId="713" priority="2118" operator="lessThan">
      <formula>$C$4</formula>
    </cfRule>
  </conditionalFormatting>
  <conditionalFormatting sqref="BT49">
    <cfRule type="cellIs" dxfId="712" priority="2119" operator="lessThan">
      <formula>$C$4</formula>
    </cfRule>
  </conditionalFormatting>
  <conditionalFormatting sqref="BT50">
    <cfRule type="cellIs" dxfId="711" priority="2120" operator="lessThan">
      <formula>$C$4</formula>
    </cfRule>
  </conditionalFormatting>
  <conditionalFormatting sqref="BU11">
    <cfRule type="cellIs" dxfId="710" priority="2121" operator="lessThan">
      <formula>$C$4</formula>
    </cfRule>
  </conditionalFormatting>
  <conditionalFormatting sqref="BU12">
    <cfRule type="cellIs" dxfId="709" priority="2122" operator="lessThan">
      <formula>$C$4</formula>
    </cfRule>
  </conditionalFormatting>
  <conditionalFormatting sqref="BU13">
    <cfRule type="cellIs" dxfId="708" priority="2123" operator="lessThan">
      <formula>$C$4</formula>
    </cfRule>
  </conditionalFormatting>
  <conditionalFormatting sqref="BU14">
    <cfRule type="cellIs" dxfId="707" priority="2124" operator="lessThan">
      <formula>$C$4</formula>
    </cfRule>
  </conditionalFormatting>
  <conditionalFormatting sqref="BU15">
    <cfRule type="cellIs" dxfId="706" priority="2125" operator="lessThan">
      <formula>$C$4</formula>
    </cfRule>
  </conditionalFormatting>
  <conditionalFormatting sqref="BU16">
    <cfRule type="cellIs" dxfId="705" priority="2126" operator="lessThan">
      <formula>$C$4</formula>
    </cfRule>
  </conditionalFormatting>
  <conditionalFormatting sqref="BU17">
    <cfRule type="cellIs" dxfId="704" priority="2127" operator="lessThan">
      <formula>$C$4</formula>
    </cfRule>
  </conditionalFormatting>
  <conditionalFormatting sqref="BU18">
    <cfRule type="cellIs" dxfId="703" priority="2128" operator="lessThan">
      <formula>$C$4</formula>
    </cfRule>
  </conditionalFormatting>
  <conditionalFormatting sqref="BU19">
    <cfRule type="cellIs" dxfId="702" priority="2129" operator="lessThan">
      <formula>$C$4</formula>
    </cfRule>
  </conditionalFormatting>
  <conditionalFormatting sqref="BU20">
    <cfRule type="cellIs" dxfId="701" priority="2130" operator="lessThan">
      <formula>$C$4</formula>
    </cfRule>
  </conditionalFormatting>
  <conditionalFormatting sqref="BU21">
    <cfRule type="cellIs" dxfId="700" priority="2131" operator="lessThan">
      <formula>$C$4</formula>
    </cfRule>
  </conditionalFormatting>
  <conditionalFormatting sqref="BU22">
    <cfRule type="cellIs" dxfId="699" priority="2132" operator="lessThan">
      <formula>$C$4</formula>
    </cfRule>
  </conditionalFormatting>
  <conditionalFormatting sqref="BU23">
    <cfRule type="cellIs" dxfId="698" priority="2133" operator="lessThan">
      <formula>$C$4</formula>
    </cfRule>
  </conditionalFormatting>
  <conditionalFormatting sqref="BU24">
    <cfRule type="cellIs" dxfId="697" priority="2134" operator="lessThan">
      <formula>$C$4</formula>
    </cfRule>
  </conditionalFormatting>
  <conditionalFormatting sqref="BU25">
    <cfRule type="cellIs" dxfId="696" priority="2135" operator="lessThan">
      <formula>$C$4</formula>
    </cfRule>
  </conditionalFormatting>
  <conditionalFormatting sqref="BU26">
    <cfRule type="cellIs" dxfId="695" priority="2136" operator="lessThan">
      <formula>$C$4</formula>
    </cfRule>
  </conditionalFormatting>
  <conditionalFormatting sqref="BU27">
    <cfRule type="cellIs" dxfId="694" priority="2137" operator="lessThan">
      <formula>$C$4</formula>
    </cfRule>
  </conditionalFormatting>
  <conditionalFormatting sqref="BU28">
    <cfRule type="cellIs" dxfId="693" priority="2138" operator="lessThan">
      <formula>$C$4</formula>
    </cfRule>
  </conditionalFormatting>
  <conditionalFormatting sqref="BU29">
    <cfRule type="cellIs" dxfId="692" priority="2139" operator="lessThan">
      <formula>$C$4</formula>
    </cfRule>
  </conditionalFormatting>
  <conditionalFormatting sqref="BU30">
    <cfRule type="cellIs" dxfId="691" priority="2140" operator="lessThan">
      <formula>$C$4</formula>
    </cfRule>
  </conditionalFormatting>
  <conditionalFormatting sqref="BU31">
    <cfRule type="cellIs" dxfId="690" priority="2141" operator="lessThan">
      <formula>$C$4</formula>
    </cfRule>
  </conditionalFormatting>
  <conditionalFormatting sqref="BU32">
    <cfRule type="cellIs" dxfId="689" priority="2142" operator="lessThan">
      <formula>$C$4</formula>
    </cfRule>
  </conditionalFormatting>
  <conditionalFormatting sqref="BU33">
    <cfRule type="cellIs" dxfId="688" priority="2143" operator="lessThan">
      <formula>$C$4</formula>
    </cfRule>
  </conditionalFormatting>
  <conditionalFormatting sqref="BU34">
    <cfRule type="cellIs" dxfId="687" priority="2144" operator="lessThan">
      <formula>$C$4</formula>
    </cfRule>
  </conditionalFormatting>
  <conditionalFormatting sqref="BU35">
    <cfRule type="cellIs" dxfId="686" priority="2145" operator="lessThan">
      <formula>$C$4</formula>
    </cfRule>
  </conditionalFormatting>
  <conditionalFormatting sqref="BU36">
    <cfRule type="cellIs" dxfId="685" priority="2146" operator="lessThan">
      <formula>$C$4</formula>
    </cfRule>
  </conditionalFormatting>
  <conditionalFormatting sqref="BU37">
    <cfRule type="cellIs" dxfId="684" priority="2147" operator="lessThan">
      <formula>$C$4</formula>
    </cfRule>
  </conditionalFormatting>
  <conditionalFormatting sqref="BU38">
    <cfRule type="cellIs" dxfId="683" priority="2148" operator="lessThan">
      <formula>$C$4</formula>
    </cfRule>
  </conditionalFormatting>
  <conditionalFormatting sqref="BU39">
    <cfRule type="cellIs" dxfId="682" priority="2149" operator="lessThan">
      <formula>$C$4</formula>
    </cfRule>
  </conditionalFormatting>
  <conditionalFormatting sqref="BU40">
    <cfRule type="cellIs" dxfId="681" priority="2150" operator="lessThan">
      <formula>$C$4</formula>
    </cfRule>
  </conditionalFormatting>
  <conditionalFormatting sqref="BU41">
    <cfRule type="cellIs" dxfId="680" priority="2151" operator="lessThan">
      <formula>$C$4</formula>
    </cfRule>
  </conditionalFormatting>
  <conditionalFormatting sqref="BU42">
    <cfRule type="cellIs" dxfId="679" priority="2152" operator="lessThan">
      <formula>$C$4</formula>
    </cfRule>
  </conditionalFormatting>
  <conditionalFormatting sqref="BU43">
    <cfRule type="cellIs" dxfId="678" priority="2153" operator="lessThan">
      <formula>$C$4</formula>
    </cfRule>
  </conditionalFormatting>
  <conditionalFormatting sqref="BU44">
    <cfRule type="cellIs" dxfId="677" priority="2154" operator="lessThan">
      <formula>$C$4</formula>
    </cfRule>
  </conditionalFormatting>
  <conditionalFormatting sqref="BU45">
    <cfRule type="cellIs" dxfId="676" priority="2155" operator="lessThan">
      <formula>$C$4</formula>
    </cfRule>
  </conditionalFormatting>
  <conditionalFormatting sqref="BU46">
    <cfRule type="cellIs" dxfId="675" priority="2156" operator="lessThan">
      <formula>$C$4</formula>
    </cfRule>
  </conditionalFormatting>
  <conditionalFormatting sqref="BU47">
    <cfRule type="cellIs" dxfId="674" priority="2157" operator="lessThan">
      <formula>$C$4</formula>
    </cfRule>
  </conditionalFormatting>
  <conditionalFormatting sqref="BU48">
    <cfRule type="cellIs" dxfId="673" priority="2158" operator="lessThan">
      <formula>$C$4</formula>
    </cfRule>
  </conditionalFormatting>
  <conditionalFormatting sqref="BU49">
    <cfRule type="cellIs" dxfId="672" priority="2159" operator="lessThan">
      <formula>$C$4</formula>
    </cfRule>
  </conditionalFormatting>
  <conditionalFormatting sqref="BU50">
    <cfRule type="cellIs" dxfId="671" priority="2160" operator="lessThan">
      <formula>$C$4</formula>
    </cfRule>
  </conditionalFormatting>
  <conditionalFormatting sqref="BV11">
    <cfRule type="cellIs" dxfId="670" priority="2161" operator="lessThan">
      <formula>$C$4</formula>
    </cfRule>
  </conditionalFormatting>
  <conditionalFormatting sqref="BV12">
    <cfRule type="cellIs" dxfId="669" priority="2162" operator="lessThan">
      <formula>$C$4</formula>
    </cfRule>
  </conditionalFormatting>
  <conditionalFormatting sqref="BV13">
    <cfRule type="cellIs" dxfId="668" priority="2163" operator="lessThan">
      <formula>$C$4</formula>
    </cfRule>
  </conditionalFormatting>
  <conditionalFormatting sqref="BV14">
    <cfRule type="cellIs" dxfId="667" priority="2164" operator="lessThan">
      <formula>$C$4</formula>
    </cfRule>
  </conditionalFormatting>
  <conditionalFormatting sqref="BV15">
    <cfRule type="cellIs" dxfId="666" priority="2165" operator="lessThan">
      <formula>$C$4</formula>
    </cfRule>
  </conditionalFormatting>
  <conditionalFormatting sqref="BV16">
    <cfRule type="cellIs" dxfId="665" priority="2166" operator="lessThan">
      <formula>$C$4</formula>
    </cfRule>
  </conditionalFormatting>
  <conditionalFormatting sqref="BV17">
    <cfRule type="cellIs" dxfId="664" priority="2167" operator="lessThan">
      <formula>$C$4</formula>
    </cfRule>
  </conditionalFormatting>
  <conditionalFormatting sqref="BV18">
    <cfRule type="cellIs" dxfId="663" priority="2168" operator="lessThan">
      <formula>$C$4</formula>
    </cfRule>
  </conditionalFormatting>
  <conditionalFormatting sqref="BV19">
    <cfRule type="cellIs" dxfId="662" priority="2169" operator="lessThan">
      <formula>$C$4</formula>
    </cfRule>
  </conditionalFormatting>
  <conditionalFormatting sqref="BV20">
    <cfRule type="cellIs" dxfId="661" priority="2170" operator="lessThan">
      <formula>$C$4</formula>
    </cfRule>
  </conditionalFormatting>
  <conditionalFormatting sqref="BV21">
    <cfRule type="cellIs" dxfId="660" priority="2171" operator="lessThan">
      <formula>$C$4</formula>
    </cfRule>
  </conditionalFormatting>
  <conditionalFormatting sqref="BV22">
    <cfRule type="cellIs" dxfId="659" priority="2172" operator="lessThan">
      <formula>$C$4</formula>
    </cfRule>
  </conditionalFormatting>
  <conditionalFormatting sqref="BV23">
    <cfRule type="cellIs" dxfId="658" priority="2173" operator="lessThan">
      <formula>$C$4</formula>
    </cfRule>
  </conditionalFormatting>
  <conditionalFormatting sqref="BV24">
    <cfRule type="cellIs" dxfId="657" priority="2174" operator="lessThan">
      <formula>$C$4</formula>
    </cfRule>
  </conditionalFormatting>
  <conditionalFormatting sqref="BV25">
    <cfRule type="cellIs" dxfId="656" priority="2175" operator="lessThan">
      <formula>$C$4</formula>
    </cfRule>
  </conditionalFormatting>
  <conditionalFormatting sqref="BV26">
    <cfRule type="cellIs" dxfId="655" priority="2176" operator="lessThan">
      <formula>$C$4</formula>
    </cfRule>
  </conditionalFormatting>
  <conditionalFormatting sqref="BV27">
    <cfRule type="cellIs" dxfId="654" priority="2177" operator="lessThan">
      <formula>$C$4</formula>
    </cfRule>
  </conditionalFormatting>
  <conditionalFormatting sqref="BV28">
    <cfRule type="cellIs" dxfId="653" priority="2178" operator="lessThan">
      <formula>$C$4</formula>
    </cfRule>
  </conditionalFormatting>
  <conditionalFormatting sqref="BV29">
    <cfRule type="cellIs" dxfId="652" priority="2179" operator="lessThan">
      <formula>$C$4</formula>
    </cfRule>
  </conditionalFormatting>
  <conditionalFormatting sqref="BV30">
    <cfRule type="cellIs" dxfId="651" priority="2180" operator="lessThan">
      <formula>$C$4</formula>
    </cfRule>
  </conditionalFormatting>
  <conditionalFormatting sqref="BV31">
    <cfRule type="cellIs" dxfId="650" priority="2181" operator="lessThan">
      <formula>$C$4</formula>
    </cfRule>
  </conditionalFormatting>
  <conditionalFormatting sqref="BV32">
    <cfRule type="cellIs" dxfId="649" priority="2182" operator="lessThan">
      <formula>$C$4</formula>
    </cfRule>
  </conditionalFormatting>
  <conditionalFormatting sqref="BV33">
    <cfRule type="cellIs" dxfId="648" priority="2183" operator="lessThan">
      <formula>$C$4</formula>
    </cfRule>
  </conditionalFormatting>
  <conditionalFormatting sqref="BV34">
    <cfRule type="cellIs" dxfId="647" priority="2184" operator="lessThan">
      <formula>$C$4</formula>
    </cfRule>
  </conditionalFormatting>
  <conditionalFormatting sqref="BV35">
    <cfRule type="cellIs" dxfId="646" priority="2185" operator="lessThan">
      <formula>$C$4</formula>
    </cfRule>
  </conditionalFormatting>
  <conditionalFormatting sqref="BV36">
    <cfRule type="cellIs" dxfId="645" priority="2186" operator="lessThan">
      <formula>$C$4</formula>
    </cfRule>
  </conditionalFormatting>
  <conditionalFormatting sqref="BV37">
    <cfRule type="cellIs" dxfId="644" priority="2187" operator="lessThan">
      <formula>$C$4</formula>
    </cfRule>
  </conditionalFormatting>
  <conditionalFormatting sqref="BV38">
    <cfRule type="cellIs" dxfId="643" priority="2188" operator="lessThan">
      <formula>$C$4</formula>
    </cfRule>
  </conditionalFormatting>
  <conditionalFormatting sqref="BV39">
    <cfRule type="cellIs" dxfId="642" priority="2189" operator="lessThan">
      <formula>$C$4</formula>
    </cfRule>
  </conditionalFormatting>
  <conditionalFormatting sqref="BV40">
    <cfRule type="cellIs" dxfId="641" priority="2190" operator="lessThan">
      <formula>$C$4</formula>
    </cfRule>
  </conditionalFormatting>
  <conditionalFormatting sqref="BV41">
    <cfRule type="cellIs" dxfId="640" priority="2191" operator="lessThan">
      <formula>$C$4</formula>
    </cfRule>
  </conditionalFormatting>
  <conditionalFormatting sqref="BV42">
    <cfRule type="cellIs" dxfId="639" priority="2192" operator="lessThan">
      <formula>$C$4</formula>
    </cfRule>
  </conditionalFormatting>
  <conditionalFormatting sqref="BV43">
    <cfRule type="cellIs" dxfId="638" priority="2193" operator="lessThan">
      <formula>$C$4</formula>
    </cfRule>
  </conditionalFormatting>
  <conditionalFormatting sqref="BV44">
    <cfRule type="cellIs" dxfId="637" priority="2194" operator="lessThan">
      <formula>$C$4</formula>
    </cfRule>
  </conditionalFormatting>
  <conditionalFormatting sqref="BV45">
    <cfRule type="cellIs" dxfId="636" priority="2195" operator="lessThan">
      <formula>$C$4</formula>
    </cfRule>
  </conditionalFormatting>
  <conditionalFormatting sqref="BV46">
    <cfRule type="cellIs" dxfId="635" priority="2196" operator="lessThan">
      <formula>$C$4</formula>
    </cfRule>
  </conditionalFormatting>
  <conditionalFormatting sqref="BV47">
    <cfRule type="cellIs" dxfId="634" priority="2197" operator="lessThan">
      <formula>$C$4</formula>
    </cfRule>
  </conditionalFormatting>
  <conditionalFormatting sqref="BV48">
    <cfRule type="cellIs" dxfId="633" priority="2198" operator="lessThan">
      <formula>$C$4</formula>
    </cfRule>
  </conditionalFormatting>
  <conditionalFormatting sqref="BV49">
    <cfRule type="cellIs" dxfId="632" priority="2199" operator="lessThan">
      <formula>$C$4</formula>
    </cfRule>
  </conditionalFormatting>
  <conditionalFormatting sqref="BV50">
    <cfRule type="cellIs" dxfId="631" priority="2200" operator="lessThan">
      <formula>$C$4</formula>
    </cfRule>
  </conditionalFormatting>
  <conditionalFormatting sqref="BW11 BW14 BW17 BW20 BW23 BW26 BW29 BW32 BW35 BW38">
    <cfRule type="cellIs" dxfId="630" priority="2201" operator="lessThan">
      <formula>$C$4</formula>
    </cfRule>
  </conditionalFormatting>
  <conditionalFormatting sqref="BW12 BW15 BW18 BW21 BW24 BW27 BW30 BW33 BW36 BW39">
    <cfRule type="cellIs" dxfId="629" priority="2202" operator="lessThan">
      <formula>$C$4</formula>
    </cfRule>
  </conditionalFormatting>
  <conditionalFormatting sqref="BW13 BW16 BW19 BW22 BW25 BW28 BW31 BW34 BW37 BW40">
    <cfRule type="cellIs" dxfId="628" priority="2203" operator="lessThan">
      <formula>$C$4</formula>
    </cfRule>
  </conditionalFormatting>
  <conditionalFormatting sqref="BW41">
    <cfRule type="cellIs" dxfId="627" priority="2231" operator="lessThan">
      <formula>$C$4</formula>
    </cfRule>
  </conditionalFormatting>
  <conditionalFormatting sqref="BW42">
    <cfRule type="cellIs" dxfId="626" priority="2232" operator="lessThan">
      <formula>$C$4</formula>
    </cfRule>
  </conditionalFormatting>
  <conditionalFormatting sqref="BW43">
    <cfRule type="cellIs" dxfId="625" priority="2233" operator="lessThan">
      <formula>$C$4</formula>
    </cfRule>
  </conditionalFormatting>
  <conditionalFormatting sqref="BW44">
    <cfRule type="cellIs" dxfId="624" priority="2234" operator="lessThan">
      <formula>$C$4</formula>
    </cfRule>
  </conditionalFormatting>
  <conditionalFormatting sqref="BW45">
    <cfRule type="cellIs" dxfId="623" priority="2235" operator="lessThan">
      <formula>$C$4</formula>
    </cfRule>
  </conditionalFormatting>
  <conditionalFormatting sqref="BW46">
    <cfRule type="cellIs" dxfId="622" priority="2236" operator="lessThan">
      <formula>$C$4</formula>
    </cfRule>
  </conditionalFormatting>
  <conditionalFormatting sqref="BW47">
    <cfRule type="cellIs" dxfId="621" priority="2237" operator="lessThan">
      <formula>$C$4</formula>
    </cfRule>
  </conditionalFormatting>
  <conditionalFormatting sqref="BW48">
    <cfRule type="cellIs" dxfId="620" priority="2238" operator="lessThan">
      <formula>$C$4</formula>
    </cfRule>
  </conditionalFormatting>
  <conditionalFormatting sqref="BW49">
    <cfRule type="cellIs" dxfId="619" priority="2239" operator="lessThan">
      <formula>$C$4</formula>
    </cfRule>
  </conditionalFormatting>
  <conditionalFormatting sqref="BW50">
    <cfRule type="cellIs" dxfId="618" priority="2240" operator="lessThan">
      <formula>$C$4</formula>
    </cfRule>
  </conditionalFormatting>
  <conditionalFormatting sqref="BX11">
    <cfRule type="cellIs" dxfId="617" priority="2241" operator="lessThan">
      <formula>$C$4</formula>
    </cfRule>
  </conditionalFormatting>
  <conditionalFormatting sqref="BX12">
    <cfRule type="cellIs" dxfId="616" priority="2242" operator="lessThan">
      <formula>$C$4</formula>
    </cfRule>
  </conditionalFormatting>
  <conditionalFormatting sqref="BX13">
    <cfRule type="cellIs" dxfId="615" priority="2243" operator="lessThan">
      <formula>$C$4</formula>
    </cfRule>
  </conditionalFormatting>
  <conditionalFormatting sqref="BX14">
    <cfRule type="cellIs" dxfId="614" priority="2244" operator="lessThan">
      <formula>$C$4</formula>
    </cfRule>
  </conditionalFormatting>
  <conditionalFormatting sqref="BX15">
    <cfRule type="cellIs" dxfId="613" priority="2245" operator="lessThan">
      <formula>$C$4</formula>
    </cfRule>
  </conditionalFormatting>
  <conditionalFormatting sqref="BX16">
    <cfRule type="cellIs" dxfId="612" priority="2246" operator="lessThan">
      <formula>$C$4</formula>
    </cfRule>
  </conditionalFormatting>
  <conditionalFormatting sqref="BX17">
    <cfRule type="cellIs" dxfId="611" priority="2247" operator="lessThan">
      <formula>$C$4</formula>
    </cfRule>
  </conditionalFormatting>
  <conditionalFormatting sqref="BX18">
    <cfRule type="cellIs" dxfId="610" priority="2248" operator="lessThan">
      <formula>$C$4</formula>
    </cfRule>
  </conditionalFormatting>
  <conditionalFormatting sqref="BX19">
    <cfRule type="cellIs" dxfId="609" priority="2249" operator="lessThan">
      <formula>$C$4</formula>
    </cfRule>
  </conditionalFormatting>
  <conditionalFormatting sqref="BX20">
    <cfRule type="cellIs" dxfId="608" priority="2250" operator="lessThan">
      <formula>$C$4</formula>
    </cfRule>
  </conditionalFormatting>
  <conditionalFormatting sqref="BX21">
    <cfRule type="cellIs" dxfId="607" priority="2251" operator="lessThan">
      <formula>$C$4</formula>
    </cfRule>
  </conditionalFormatting>
  <conditionalFormatting sqref="BX22">
    <cfRule type="cellIs" dxfId="606" priority="2252" operator="lessThan">
      <formula>$C$4</formula>
    </cfRule>
  </conditionalFormatting>
  <conditionalFormatting sqref="BX23">
    <cfRule type="cellIs" dxfId="605" priority="2253" operator="lessThan">
      <formula>$C$4</formula>
    </cfRule>
  </conditionalFormatting>
  <conditionalFormatting sqref="BX24">
    <cfRule type="cellIs" dxfId="604" priority="2254" operator="lessThan">
      <formula>$C$4</formula>
    </cfRule>
  </conditionalFormatting>
  <conditionalFormatting sqref="BX25">
    <cfRule type="cellIs" dxfId="603" priority="2255" operator="lessThan">
      <formula>$C$4</formula>
    </cfRule>
  </conditionalFormatting>
  <conditionalFormatting sqref="BX26">
    <cfRule type="cellIs" dxfId="602" priority="2256" operator="lessThan">
      <formula>$C$4</formula>
    </cfRule>
  </conditionalFormatting>
  <conditionalFormatting sqref="BX27">
    <cfRule type="cellIs" dxfId="601" priority="2257" operator="lessThan">
      <formula>$C$4</formula>
    </cfRule>
  </conditionalFormatting>
  <conditionalFormatting sqref="BX28">
    <cfRule type="cellIs" dxfId="600" priority="2258" operator="lessThan">
      <formula>$C$4</formula>
    </cfRule>
  </conditionalFormatting>
  <conditionalFormatting sqref="BX29">
    <cfRule type="cellIs" dxfId="599" priority="2259" operator="lessThan">
      <formula>$C$4</formula>
    </cfRule>
  </conditionalFormatting>
  <conditionalFormatting sqref="BX30">
    <cfRule type="cellIs" dxfId="598" priority="2260" operator="lessThan">
      <formula>$C$4</formula>
    </cfRule>
  </conditionalFormatting>
  <conditionalFormatting sqref="BX31">
    <cfRule type="cellIs" dxfId="597" priority="2261" operator="lessThan">
      <formula>$C$4</formula>
    </cfRule>
  </conditionalFormatting>
  <conditionalFormatting sqref="BX32">
    <cfRule type="cellIs" dxfId="596" priority="2262" operator="lessThan">
      <formula>$C$4</formula>
    </cfRule>
  </conditionalFormatting>
  <conditionalFormatting sqref="BX33">
    <cfRule type="cellIs" dxfId="595" priority="2263" operator="lessThan">
      <formula>$C$4</formula>
    </cfRule>
  </conditionalFormatting>
  <conditionalFormatting sqref="BX34">
    <cfRule type="cellIs" dxfId="594" priority="2264" operator="lessThan">
      <formula>$C$4</formula>
    </cfRule>
  </conditionalFormatting>
  <conditionalFormatting sqref="BX35">
    <cfRule type="cellIs" dxfId="593" priority="2265" operator="lessThan">
      <formula>$C$4</formula>
    </cfRule>
  </conditionalFormatting>
  <conditionalFormatting sqref="BX36">
    <cfRule type="cellIs" dxfId="592" priority="2266" operator="lessThan">
      <formula>$C$4</formula>
    </cfRule>
  </conditionalFormatting>
  <conditionalFormatting sqref="BX37">
    <cfRule type="cellIs" dxfId="591" priority="2267" operator="lessThan">
      <formula>$C$4</formula>
    </cfRule>
  </conditionalFormatting>
  <conditionalFormatting sqref="BX38">
    <cfRule type="cellIs" dxfId="590" priority="2268" operator="lessThan">
      <formula>$C$4</formula>
    </cfRule>
  </conditionalFormatting>
  <conditionalFormatting sqref="BX39">
    <cfRule type="cellIs" dxfId="589" priority="2269" operator="lessThan">
      <formula>$C$4</formula>
    </cfRule>
  </conditionalFormatting>
  <conditionalFormatting sqref="BX40">
    <cfRule type="cellIs" dxfId="588" priority="2270" operator="lessThan">
      <formula>$C$4</formula>
    </cfRule>
  </conditionalFormatting>
  <conditionalFormatting sqref="BX41">
    <cfRule type="cellIs" dxfId="587" priority="2271" operator="lessThan">
      <formula>$C$4</formula>
    </cfRule>
  </conditionalFormatting>
  <conditionalFormatting sqref="BX42">
    <cfRule type="cellIs" dxfId="586" priority="2272" operator="lessThan">
      <formula>$C$4</formula>
    </cfRule>
  </conditionalFormatting>
  <conditionalFormatting sqref="BX43">
    <cfRule type="cellIs" dxfId="585" priority="2273" operator="lessThan">
      <formula>$C$4</formula>
    </cfRule>
  </conditionalFormatting>
  <conditionalFormatting sqref="BX44">
    <cfRule type="cellIs" dxfId="584" priority="2274" operator="lessThan">
      <formula>$C$4</formula>
    </cfRule>
  </conditionalFormatting>
  <conditionalFormatting sqref="BX45">
    <cfRule type="cellIs" dxfId="583" priority="2275" operator="lessThan">
      <formula>$C$4</formula>
    </cfRule>
  </conditionalFormatting>
  <conditionalFormatting sqref="BX46">
    <cfRule type="cellIs" dxfId="582" priority="2276" operator="lessThan">
      <formula>$C$4</formula>
    </cfRule>
  </conditionalFormatting>
  <conditionalFormatting sqref="BX47">
    <cfRule type="cellIs" dxfId="581" priority="2277" operator="lessThan">
      <formula>$C$4</formula>
    </cfRule>
  </conditionalFormatting>
  <conditionalFormatting sqref="BX48">
    <cfRule type="cellIs" dxfId="580" priority="2278" operator="lessThan">
      <formula>$C$4</formula>
    </cfRule>
  </conditionalFormatting>
  <conditionalFormatting sqref="BX49">
    <cfRule type="cellIs" dxfId="579" priority="2279" operator="lessThan">
      <formula>$C$4</formula>
    </cfRule>
  </conditionalFormatting>
  <conditionalFormatting sqref="BX50">
    <cfRule type="cellIs" dxfId="578" priority="2280" operator="lessThan">
      <formula>$C$4</formula>
    </cfRule>
  </conditionalFormatting>
  <conditionalFormatting sqref="BY11">
    <cfRule type="cellIs" dxfId="577" priority="2281" operator="lessThan">
      <formula>$C$4</formula>
    </cfRule>
  </conditionalFormatting>
  <conditionalFormatting sqref="BY12">
    <cfRule type="cellIs" dxfId="576" priority="2282" operator="lessThan">
      <formula>$C$4</formula>
    </cfRule>
  </conditionalFormatting>
  <conditionalFormatting sqref="BY13">
    <cfRule type="cellIs" dxfId="575" priority="2283" operator="lessThan">
      <formula>$C$4</formula>
    </cfRule>
  </conditionalFormatting>
  <conditionalFormatting sqref="BY14">
    <cfRule type="cellIs" dxfId="574" priority="2284" operator="lessThan">
      <formula>$C$4</formula>
    </cfRule>
  </conditionalFormatting>
  <conditionalFormatting sqref="BY15">
    <cfRule type="cellIs" dxfId="573" priority="2285" operator="lessThan">
      <formula>$C$4</formula>
    </cfRule>
  </conditionalFormatting>
  <conditionalFormatting sqref="BY16">
    <cfRule type="cellIs" dxfId="572" priority="2286" operator="lessThan">
      <formula>$C$4</formula>
    </cfRule>
  </conditionalFormatting>
  <conditionalFormatting sqref="BY17">
    <cfRule type="cellIs" dxfId="571" priority="2287" operator="lessThan">
      <formula>$C$4</formula>
    </cfRule>
  </conditionalFormatting>
  <conditionalFormatting sqref="BY18">
    <cfRule type="cellIs" dxfId="570" priority="2288" operator="lessThan">
      <formula>$C$4</formula>
    </cfRule>
  </conditionalFormatting>
  <conditionalFormatting sqref="BY19">
    <cfRule type="cellIs" dxfId="569" priority="2289" operator="lessThan">
      <formula>$C$4</formula>
    </cfRule>
  </conditionalFormatting>
  <conditionalFormatting sqref="BY20">
    <cfRule type="cellIs" dxfId="568" priority="2290" operator="lessThan">
      <formula>$C$4</formula>
    </cfRule>
  </conditionalFormatting>
  <conditionalFormatting sqref="BY21">
    <cfRule type="cellIs" dxfId="567" priority="2291" operator="lessThan">
      <formula>$C$4</formula>
    </cfRule>
  </conditionalFormatting>
  <conditionalFormatting sqref="BY22">
    <cfRule type="cellIs" dxfId="566" priority="2292" operator="lessThan">
      <formula>$C$4</formula>
    </cfRule>
  </conditionalFormatting>
  <conditionalFormatting sqref="BY23">
    <cfRule type="cellIs" dxfId="565" priority="2293" operator="lessThan">
      <formula>$C$4</formula>
    </cfRule>
  </conditionalFormatting>
  <conditionalFormatting sqref="BY24">
    <cfRule type="cellIs" dxfId="564" priority="2294" operator="lessThan">
      <formula>$C$4</formula>
    </cfRule>
  </conditionalFormatting>
  <conditionalFormatting sqref="BY25">
    <cfRule type="cellIs" dxfId="563" priority="2295" operator="lessThan">
      <formula>$C$4</formula>
    </cfRule>
  </conditionalFormatting>
  <conditionalFormatting sqref="BY26">
    <cfRule type="cellIs" dxfId="562" priority="2296" operator="lessThan">
      <formula>$C$4</formula>
    </cfRule>
  </conditionalFormatting>
  <conditionalFormatting sqref="BY27">
    <cfRule type="cellIs" dxfId="561" priority="2297" operator="lessThan">
      <formula>$C$4</formula>
    </cfRule>
  </conditionalFormatting>
  <conditionalFormatting sqref="BY28">
    <cfRule type="cellIs" dxfId="560" priority="2298" operator="lessThan">
      <formula>$C$4</formula>
    </cfRule>
  </conditionalFormatting>
  <conditionalFormatting sqref="BY29">
    <cfRule type="cellIs" dxfId="559" priority="2299" operator="lessThan">
      <formula>$C$4</formula>
    </cfRule>
  </conditionalFormatting>
  <conditionalFormatting sqref="BY30">
    <cfRule type="cellIs" dxfId="558" priority="2300" operator="lessThan">
      <formula>$C$4</formula>
    </cfRule>
  </conditionalFormatting>
  <conditionalFormatting sqref="BY31">
    <cfRule type="cellIs" dxfId="557" priority="2301" operator="lessThan">
      <formula>$C$4</formula>
    </cfRule>
  </conditionalFormatting>
  <conditionalFormatting sqref="BY32">
    <cfRule type="cellIs" dxfId="556" priority="2302" operator="lessThan">
      <formula>$C$4</formula>
    </cfRule>
  </conditionalFormatting>
  <conditionalFormatting sqref="BY33">
    <cfRule type="cellIs" dxfId="555" priority="2303" operator="lessThan">
      <formula>$C$4</formula>
    </cfRule>
  </conditionalFormatting>
  <conditionalFormatting sqref="BY34">
    <cfRule type="cellIs" dxfId="554" priority="2304" operator="lessThan">
      <formula>$C$4</formula>
    </cfRule>
  </conditionalFormatting>
  <conditionalFormatting sqref="BY35">
    <cfRule type="cellIs" dxfId="553" priority="2305" operator="lessThan">
      <formula>$C$4</formula>
    </cfRule>
  </conditionalFormatting>
  <conditionalFormatting sqref="BY36">
    <cfRule type="cellIs" dxfId="552" priority="2306" operator="lessThan">
      <formula>$C$4</formula>
    </cfRule>
  </conditionalFormatting>
  <conditionalFormatting sqref="BY37">
    <cfRule type="cellIs" dxfId="551" priority="2307" operator="lessThan">
      <formula>$C$4</formula>
    </cfRule>
  </conditionalFormatting>
  <conditionalFormatting sqref="BY38">
    <cfRule type="cellIs" dxfId="550" priority="2308" operator="lessThan">
      <formula>$C$4</formula>
    </cfRule>
  </conditionalFormatting>
  <conditionalFormatting sqref="BY39">
    <cfRule type="cellIs" dxfId="549" priority="2309" operator="lessThan">
      <formula>$C$4</formula>
    </cfRule>
  </conditionalFormatting>
  <conditionalFormatting sqref="BY40">
    <cfRule type="cellIs" dxfId="548" priority="2310" operator="lessThan">
      <formula>$C$4</formula>
    </cfRule>
  </conditionalFormatting>
  <conditionalFormatting sqref="BY41">
    <cfRule type="cellIs" dxfId="547" priority="2311" operator="lessThan">
      <formula>$C$4</formula>
    </cfRule>
  </conditionalFormatting>
  <conditionalFormatting sqref="BY42">
    <cfRule type="cellIs" dxfId="546" priority="2312" operator="lessThan">
      <formula>$C$4</formula>
    </cfRule>
  </conditionalFormatting>
  <conditionalFormatting sqref="BY43">
    <cfRule type="cellIs" dxfId="545" priority="2313" operator="lessThan">
      <formula>$C$4</formula>
    </cfRule>
  </conditionalFormatting>
  <conditionalFormatting sqref="BY44">
    <cfRule type="cellIs" dxfId="544" priority="2314" operator="lessThan">
      <formula>$C$4</formula>
    </cfRule>
  </conditionalFormatting>
  <conditionalFormatting sqref="BY45">
    <cfRule type="cellIs" dxfId="543" priority="2315" operator="lessThan">
      <formula>$C$4</formula>
    </cfRule>
  </conditionalFormatting>
  <conditionalFormatting sqref="BY46">
    <cfRule type="cellIs" dxfId="542" priority="2316" operator="lessThan">
      <formula>$C$4</formula>
    </cfRule>
  </conditionalFormatting>
  <conditionalFormatting sqref="BY47">
    <cfRule type="cellIs" dxfId="541" priority="2317" operator="lessThan">
      <formula>$C$4</formula>
    </cfRule>
  </conditionalFormatting>
  <conditionalFormatting sqref="BY48">
    <cfRule type="cellIs" dxfId="540" priority="2318" operator="lessThan">
      <formula>$C$4</formula>
    </cfRule>
  </conditionalFormatting>
  <conditionalFormatting sqref="BY49">
    <cfRule type="cellIs" dxfId="539" priority="2319" operator="lessThan">
      <formula>$C$4</formula>
    </cfRule>
  </conditionalFormatting>
  <conditionalFormatting sqref="BY50">
    <cfRule type="cellIs" dxfId="538" priority="2320" operator="lessThan">
      <formula>$C$4</formula>
    </cfRule>
  </conditionalFormatting>
  <conditionalFormatting sqref="BZ11">
    <cfRule type="cellIs" dxfId="537" priority="2321" operator="lessThan">
      <formula>$C$4</formula>
    </cfRule>
  </conditionalFormatting>
  <conditionalFormatting sqref="BZ12">
    <cfRule type="cellIs" dxfId="536" priority="2322" operator="lessThan">
      <formula>$C$4</formula>
    </cfRule>
  </conditionalFormatting>
  <conditionalFormatting sqref="BZ13">
    <cfRule type="cellIs" dxfId="535" priority="2323" operator="lessThan">
      <formula>$C$4</formula>
    </cfRule>
  </conditionalFormatting>
  <conditionalFormatting sqref="BZ14">
    <cfRule type="cellIs" dxfId="534" priority="2324" operator="lessThan">
      <formula>$C$4</formula>
    </cfRule>
  </conditionalFormatting>
  <conditionalFormatting sqref="BZ15">
    <cfRule type="cellIs" dxfId="533" priority="2325" operator="lessThan">
      <formula>$C$4</formula>
    </cfRule>
  </conditionalFormatting>
  <conditionalFormatting sqref="BZ16">
    <cfRule type="cellIs" dxfId="532" priority="2326" operator="lessThan">
      <formula>$C$4</formula>
    </cfRule>
  </conditionalFormatting>
  <conditionalFormatting sqref="BZ17">
    <cfRule type="cellIs" dxfId="531" priority="2327" operator="lessThan">
      <formula>$C$4</formula>
    </cfRule>
  </conditionalFormatting>
  <conditionalFormatting sqref="BZ18">
    <cfRule type="cellIs" dxfId="530" priority="2328" operator="lessThan">
      <formula>$C$4</formula>
    </cfRule>
  </conditionalFormatting>
  <conditionalFormatting sqref="BZ19">
    <cfRule type="cellIs" dxfId="529" priority="2329" operator="lessThan">
      <formula>$C$4</formula>
    </cfRule>
  </conditionalFormatting>
  <conditionalFormatting sqref="BZ20">
    <cfRule type="cellIs" dxfId="528" priority="2330" operator="lessThan">
      <formula>$C$4</formula>
    </cfRule>
  </conditionalFormatting>
  <conditionalFormatting sqref="BZ21">
    <cfRule type="cellIs" dxfId="527" priority="2331" operator="lessThan">
      <formula>$C$4</formula>
    </cfRule>
  </conditionalFormatting>
  <conditionalFormatting sqref="BZ22">
    <cfRule type="cellIs" dxfId="526" priority="2332" operator="lessThan">
      <formula>$C$4</formula>
    </cfRule>
  </conditionalFormatting>
  <conditionalFormatting sqref="BZ23">
    <cfRule type="cellIs" dxfId="525" priority="2333" operator="lessThan">
      <formula>$C$4</formula>
    </cfRule>
  </conditionalFormatting>
  <conditionalFormatting sqref="BZ24">
    <cfRule type="cellIs" dxfId="524" priority="2334" operator="lessThan">
      <formula>$C$4</formula>
    </cfRule>
  </conditionalFormatting>
  <conditionalFormatting sqref="BZ25">
    <cfRule type="cellIs" dxfId="523" priority="2335" operator="lessThan">
      <formula>$C$4</formula>
    </cfRule>
  </conditionalFormatting>
  <conditionalFormatting sqref="BZ26">
    <cfRule type="cellIs" dxfId="522" priority="2336" operator="lessThan">
      <formula>$C$4</formula>
    </cfRule>
  </conditionalFormatting>
  <conditionalFormatting sqref="BZ27">
    <cfRule type="cellIs" dxfId="521" priority="2337" operator="lessThan">
      <formula>$C$4</formula>
    </cfRule>
  </conditionalFormatting>
  <conditionalFormatting sqref="BZ28">
    <cfRule type="cellIs" dxfId="520" priority="2338" operator="lessThan">
      <formula>$C$4</formula>
    </cfRule>
  </conditionalFormatting>
  <conditionalFormatting sqref="BZ29">
    <cfRule type="cellIs" dxfId="519" priority="2339" operator="lessThan">
      <formula>$C$4</formula>
    </cfRule>
  </conditionalFormatting>
  <conditionalFormatting sqref="BZ30">
    <cfRule type="cellIs" dxfId="518" priority="2340" operator="lessThan">
      <formula>$C$4</formula>
    </cfRule>
  </conditionalFormatting>
  <conditionalFormatting sqref="BZ31">
    <cfRule type="cellIs" dxfId="517" priority="2341" operator="lessThan">
      <formula>$C$4</formula>
    </cfRule>
  </conditionalFormatting>
  <conditionalFormatting sqref="BZ32">
    <cfRule type="cellIs" dxfId="516" priority="2342" operator="lessThan">
      <formula>$C$4</formula>
    </cfRule>
  </conditionalFormatting>
  <conditionalFormatting sqref="BZ33">
    <cfRule type="cellIs" dxfId="515" priority="2343" operator="lessThan">
      <formula>$C$4</formula>
    </cfRule>
  </conditionalFormatting>
  <conditionalFormatting sqref="BZ34">
    <cfRule type="cellIs" dxfId="514" priority="2344" operator="lessThan">
      <formula>$C$4</formula>
    </cfRule>
  </conditionalFormatting>
  <conditionalFormatting sqref="BZ35">
    <cfRule type="cellIs" dxfId="513" priority="2345" operator="lessThan">
      <formula>$C$4</formula>
    </cfRule>
  </conditionalFormatting>
  <conditionalFormatting sqref="BZ36">
    <cfRule type="cellIs" dxfId="512" priority="2346" operator="lessThan">
      <formula>$C$4</formula>
    </cfRule>
  </conditionalFormatting>
  <conditionalFormatting sqref="BZ37">
    <cfRule type="cellIs" dxfId="511" priority="2347" operator="lessThan">
      <formula>$C$4</formula>
    </cfRule>
  </conditionalFormatting>
  <conditionalFormatting sqref="BZ38">
    <cfRule type="cellIs" dxfId="510" priority="2348" operator="lessThan">
      <formula>$C$4</formula>
    </cfRule>
  </conditionalFormatting>
  <conditionalFormatting sqref="BZ39">
    <cfRule type="cellIs" dxfId="509" priority="2349" operator="lessThan">
      <formula>$C$4</formula>
    </cfRule>
  </conditionalFormatting>
  <conditionalFormatting sqref="BZ40">
    <cfRule type="cellIs" dxfId="508" priority="2350" operator="lessThan">
      <formula>$C$4</formula>
    </cfRule>
  </conditionalFormatting>
  <conditionalFormatting sqref="BZ41">
    <cfRule type="cellIs" dxfId="507" priority="2351" operator="lessThan">
      <formula>$C$4</formula>
    </cfRule>
  </conditionalFormatting>
  <conditionalFormatting sqref="BZ42">
    <cfRule type="cellIs" dxfId="506" priority="2352" operator="lessThan">
      <formula>$C$4</formula>
    </cfRule>
  </conditionalFormatting>
  <conditionalFormatting sqref="BZ43">
    <cfRule type="cellIs" dxfId="505" priority="2353" operator="lessThan">
      <formula>$C$4</formula>
    </cfRule>
  </conditionalFormatting>
  <conditionalFormatting sqref="BZ44">
    <cfRule type="cellIs" dxfId="504" priority="2354" operator="lessThan">
      <formula>$C$4</formula>
    </cfRule>
  </conditionalFormatting>
  <conditionalFormatting sqref="BZ45">
    <cfRule type="cellIs" dxfId="503" priority="2355" operator="lessThan">
      <formula>$C$4</formula>
    </cfRule>
  </conditionalFormatting>
  <conditionalFormatting sqref="BZ46">
    <cfRule type="cellIs" dxfId="502" priority="2356" operator="lessThan">
      <formula>$C$4</formula>
    </cfRule>
  </conditionalFormatting>
  <conditionalFormatting sqref="BZ47">
    <cfRule type="cellIs" dxfId="501" priority="2357" operator="lessThan">
      <formula>$C$4</formula>
    </cfRule>
  </conditionalFormatting>
  <conditionalFormatting sqref="BZ48">
    <cfRule type="cellIs" dxfId="500" priority="2358" operator="lessThan">
      <formula>$C$4</formula>
    </cfRule>
  </conditionalFormatting>
  <conditionalFormatting sqref="BZ49">
    <cfRule type="cellIs" dxfId="499" priority="2359" operator="lessThan">
      <formula>$C$4</formula>
    </cfRule>
  </conditionalFormatting>
  <conditionalFormatting sqref="BZ50">
    <cfRule type="cellIs" dxfId="498" priority="2360" operator="lessThan">
      <formula>$C$4</formula>
    </cfRule>
  </conditionalFormatting>
  <conditionalFormatting sqref="CA11">
    <cfRule type="cellIs" dxfId="497" priority="2361" operator="lessThan">
      <formula>$C$4</formula>
    </cfRule>
  </conditionalFormatting>
  <conditionalFormatting sqref="CA12">
    <cfRule type="cellIs" dxfId="496" priority="2362" operator="lessThan">
      <formula>$C$4</formula>
    </cfRule>
  </conditionalFormatting>
  <conditionalFormatting sqref="CA13">
    <cfRule type="cellIs" dxfId="495" priority="2363" operator="lessThan">
      <formula>$C$4</formula>
    </cfRule>
  </conditionalFormatting>
  <conditionalFormatting sqref="CA14">
    <cfRule type="cellIs" dxfId="494" priority="2364" operator="lessThan">
      <formula>$C$4</formula>
    </cfRule>
  </conditionalFormatting>
  <conditionalFormatting sqref="CA15">
    <cfRule type="cellIs" dxfId="493" priority="2365" operator="lessThan">
      <formula>$C$4</formula>
    </cfRule>
  </conditionalFormatting>
  <conditionalFormatting sqref="CA16">
    <cfRule type="cellIs" dxfId="492" priority="2366" operator="lessThan">
      <formula>$C$4</formula>
    </cfRule>
  </conditionalFormatting>
  <conditionalFormatting sqref="CA17">
    <cfRule type="cellIs" dxfId="491" priority="2367" operator="lessThan">
      <formula>$C$4</formula>
    </cfRule>
  </conditionalFormatting>
  <conditionalFormatting sqref="CA18">
    <cfRule type="cellIs" dxfId="490" priority="2368" operator="lessThan">
      <formula>$C$4</formula>
    </cfRule>
  </conditionalFormatting>
  <conditionalFormatting sqref="CA19">
    <cfRule type="cellIs" dxfId="489" priority="2369" operator="lessThan">
      <formula>$C$4</formula>
    </cfRule>
  </conditionalFormatting>
  <conditionalFormatting sqref="CA20">
    <cfRule type="cellIs" dxfId="488" priority="2370" operator="lessThan">
      <formula>$C$4</formula>
    </cfRule>
  </conditionalFormatting>
  <conditionalFormatting sqref="CA21">
    <cfRule type="cellIs" dxfId="487" priority="2371" operator="lessThan">
      <formula>$C$4</formula>
    </cfRule>
  </conditionalFormatting>
  <conditionalFormatting sqref="CA22">
    <cfRule type="cellIs" dxfId="486" priority="2372" operator="lessThan">
      <formula>$C$4</formula>
    </cfRule>
  </conditionalFormatting>
  <conditionalFormatting sqref="CA23">
    <cfRule type="cellIs" dxfId="485" priority="2373" operator="lessThan">
      <formula>$C$4</formula>
    </cfRule>
  </conditionalFormatting>
  <conditionalFormatting sqref="CA24">
    <cfRule type="cellIs" dxfId="484" priority="2374" operator="lessThan">
      <formula>$C$4</formula>
    </cfRule>
  </conditionalFormatting>
  <conditionalFormatting sqref="CA25">
    <cfRule type="cellIs" dxfId="483" priority="2375" operator="lessThan">
      <formula>$C$4</formula>
    </cfRule>
  </conditionalFormatting>
  <conditionalFormatting sqref="CA26">
    <cfRule type="cellIs" dxfId="482" priority="2376" operator="lessThan">
      <formula>$C$4</formula>
    </cfRule>
  </conditionalFormatting>
  <conditionalFormatting sqref="CA27">
    <cfRule type="cellIs" dxfId="481" priority="2377" operator="lessThan">
      <formula>$C$4</formula>
    </cfRule>
  </conditionalFormatting>
  <conditionalFormatting sqref="CA28">
    <cfRule type="cellIs" dxfId="480" priority="2378" operator="lessThan">
      <formula>$C$4</formula>
    </cfRule>
  </conditionalFormatting>
  <conditionalFormatting sqref="CA29">
    <cfRule type="cellIs" dxfId="479" priority="2379" operator="lessThan">
      <formula>$C$4</formula>
    </cfRule>
  </conditionalFormatting>
  <conditionalFormatting sqref="CA30">
    <cfRule type="cellIs" dxfId="478" priority="2380" operator="lessThan">
      <formula>$C$4</formula>
    </cfRule>
  </conditionalFormatting>
  <conditionalFormatting sqref="CA31">
    <cfRule type="cellIs" dxfId="477" priority="2381" operator="lessThan">
      <formula>$C$4</formula>
    </cfRule>
  </conditionalFormatting>
  <conditionalFormatting sqref="CA32">
    <cfRule type="cellIs" dxfId="476" priority="2382" operator="lessThan">
      <formula>$C$4</formula>
    </cfRule>
  </conditionalFormatting>
  <conditionalFormatting sqref="CA33">
    <cfRule type="cellIs" dxfId="475" priority="2383" operator="lessThan">
      <formula>$C$4</formula>
    </cfRule>
  </conditionalFormatting>
  <conditionalFormatting sqref="CA34">
    <cfRule type="cellIs" dxfId="474" priority="2384" operator="lessThan">
      <formula>$C$4</formula>
    </cfRule>
  </conditionalFormatting>
  <conditionalFormatting sqref="CA35">
    <cfRule type="cellIs" dxfId="473" priority="2385" operator="lessThan">
      <formula>$C$4</formula>
    </cfRule>
  </conditionalFormatting>
  <conditionalFormatting sqref="CA36">
    <cfRule type="cellIs" dxfId="472" priority="2386" operator="lessThan">
      <formula>$C$4</formula>
    </cfRule>
  </conditionalFormatting>
  <conditionalFormatting sqref="CA37">
    <cfRule type="cellIs" dxfId="471" priority="2387" operator="lessThan">
      <formula>$C$4</formula>
    </cfRule>
  </conditionalFormatting>
  <conditionalFormatting sqref="CA38">
    <cfRule type="cellIs" dxfId="470" priority="2388" operator="lessThan">
      <formula>$C$4</formula>
    </cfRule>
  </conditionalFormatting>
  <conditionalFormatting sqref="CA39">
    <cfRule type="cellIs" dxfId="469" priority="2389" operator="lessThan">
      <formula>$C$4</formula>
    </cfRule>
  </conditionalFormatting>
  <conditionalFormatting sqref="CA40">
    <cfRule type="cellIs" dxfId="468" priority="2390" operator="lessThan">
      <formula>$C$4</formula>
    </cfRule>
  </conditionalFormatting>
  <conditionalFormatting sqref="CA41">
    <cfRule type="cellIs" dxfId="467" priority="2391" operator="lessThan">
      <formula>$C$4</formula>
    </cfRule>
  </conditionalFormatting>
  <conditionalFormatting sqref="CA42">
    <cfRule type="cellIs" dxfId="466" priority="2392" operator="lessThan">
      <formula>$C$4</formula>
    </cfRule>
  </conditionalFormatting>
  <conditionalFormatting sqref="CA43">
    <cfRule type="cellIs" dxfId="465" priority="2393" operator="lessThan">
      <formula>$C$4</formula>
    </cfRule>
  </conditionalFormatting>
  <conditionalFormatting sqref="CA44">
    <cfRule type="cellIs" dxfId="464" priority="2394" operator="lessThan">
      <formula>$C$4</formula>
    </cfRule>
  </conditionalFormatting>
  <conditionalFormatting sqref="CA45">
    <cfRule type="cellIs" dxfId="463" priority="2395" operator="lessThan">
      <formula>$C$4</formula>
    </cfRule>
  </conditionalFormatting>
  <conditionalFormatting sqref="CA46">
    <cfRule type="cellIs" dxfId="462" priority="2396" operator="lessThan">
      <formula>$C$4</formula>
    </cfRule>
  </conditionalFormatting>
  <conditionalFormatting sqref="CA47">
    <cfRule type="cellIs" dxfId="461" priority="2397" operator="lessThan">
      <formula>$C$4</formula>
    </cfRule>
  </conditionalFormatting>
  <conditionalFormatting sqref="CA48">
    <cfRule type="cellIs" dxfId="460" priority="2398" operator="lessThan">
      <formula>$C$4</formula>
    </cfRule>
  </conditionalFormatting>
  <conditionalFormatting sqref="CA49">
    <cfRule type="cellIs" dxfId="459" priority="2399" operator="lessThan">
      <formula>$C$4</formula>
    </cfRule>
  </conditionalFormatting>
  <conditionalFormatting sqref="CA50">
    <cfRule type="cellIs" dxfId="458" priority="2400" operator="lessThan">
      <formula>$C$4</formula>
    </cfRule>
  </conditionalFormatting>
  <conditionalFormatting sqref="CB11">
    <cfRule type="cellIs" dxfId="457" priority="2401" operator="lessThan">
      <formula>$C$4</formula>
    </cfRule>
  </conditionalFormatting>
  <conditionalFormatting sqref="CB12">
    <cfRule type="cellIs" dxfId="456" priority="2402" operator="lessThan">
      <formula>$C$4</formula>
    </cfRule>
  </conditionalFormatting>
  <conditionalFormatting sqref="CB13">
    <cfRule type="cellIs" dxfId="455" priority="2403" operator="lessThan">
      <formula>$C$4</formula>
    </cfRule>
  </conditionalFormatting>
  <conditionalFormatting sqref="CB14">
    <cfRule type="cellIs" dxfId="454" priority="2404" operator="lessThan">
      <formula>$C$4</formula>
    </cfRule>
  </conditionalFormatting>
  <conditionalFormatting sqref="CB15">
    <cfRule type="cellIs" dxfId="453" priority="2405" operator="lessThan">
      <formula>$C$4</formula>
    </cfRule>
  </conditionalFormatting>
  <conditionalFormatting sqref="CB16">
    <cfRule type="cellIs" dxfId="452" priority="2406" operator="lessThan">
      <formula>$C$4</formula>
    </cfRule>
  </conditionalFormatting>
  <conditionalFormatting sqref="CB17">
    <cfRule type="cellIs" dxfId="451" priority="2407" operator="lessThan">
      <formula>$C$4</formula>
    </cfRule>
  </conditionalFormatting>
  <conditionalFormatting sqref="CB18">
    <cfRule type="cellIs" dxfId="450" priority="2408" operator="lessThan">
      <formula>$C$4</formula>
    </cfRule>
  </conditionalFormatting>
  <conditionalFormatting sqref="CB19">
    <cfRule type="cellIs" dxfId="449" priority="2409" operator="lessThan">
      <formula>$C$4</formula>
    </cfRule>
  </conditionalFormatting>
  <conditionalFormatting sqref="CB20">
    <cfRule type="cellIs" dxfId="448" priority="2410" operator="lessThan">
      <formula>$C$4</formula>
    </cfRule>
  </conditionalFormatting>
  <conditionalFormatting sqref="CB21">
    <cfRule type="cellIs" dxfId="447" priority="2411" operator="lessThan">
      <formula>$C$4</formula>
    </cfRule>
  </conditionalFormatting>
  <conditionalFormatting sqref="CB22">
    <cfRule type="cellIs" dxfId="446" priority="2412" operator="lessThan">
      <formula>$C$4</formula>
    </cfRule>
  </conditionalFormatting>
  <conditionalFormatting sqref="CB23">
    <cfRule type="cellIs" dxfId="445" priority="2413" operator="lessThan">
      <formula>$C$4</formula>
    </cfRule>
  </conditionalFormatting>
  <conditionalFormatting sqref="CB24">
    <cfRule type="cellIs" dxfId="444" priority="2414" operator="lessThan">
      <formula>$C$4</formula>
    </cfRule>
  </conditionalFormatting>
  <conditionalFormatting sqref="CB25">
    <cfRule type="cellIs" dxfId="443" priority="2415" operator="lessThan">
      <formula>$C$4</formula>
    </cfRule>
  </conditionalFormatting>
  <conditionalFormatting sqref="CB26">
    <cfRule type="cellIs" dxfId="442" priority="2416" operator="lessThan">
      <formula>$C$4</formula>
    </cfRule>
  </conditionalFormatting>
  <conditionalFormatting sqref="CB27">
    <cfRule type="cellIs" dxfId="441" priority="2417" operator="lessThan">
      <formula>$C$4</formula>
    </cfRule>
  </conditionalFormatting>
  <conditionalFormatting sqref="CB28">
    <cfRule type="cellIs" dxfId="440" priority="2418" operator="lessThan">
      <formula>$C$4</formula>
    </cfRule>
  </conditionalFormatting>
  <conditionalFormatting sqref="CB29">
    <cfRule type="cellIs" dxfId="439" priority="2419" operator="lessThan">
      <formula>$C$4</formula>
    </cfRule>
  </conditionalFormatting>
  <conditionalFormatting sqref="CB30">
    <cfRule type="cellIs" dxfId="438" priority="2420" operator="lessThan">
      <formula>$C$4</formula>
    </cfRule>
  </conditionalFormatting>
  <conditionalFormatting sqref="CB31">
    <cfRule type="cellIs" dxfId="437" priority="2421" operator="lessThan">
      <formula>$C$4</formula>
    </cfRule>
  </conditionalFormatting>
  <conditionalFormatting sqref="CB32">
    <cfRule type="cellIs" dxfId="436" priority="2422" operator="lessThan">
      <formula>$C$4</formula>
    </cfRule>
  </conditionalFormatting>
  <conditionalFormatting sqref="CB33">
    <cfRule type="cellIs" dxfId="435" priority="2423" operator="lessThan">
      <formula>$C$4</formula>
    </cfRule>
  </conditionalFormatting>
  <conditionalFormatting sqref="CB34">
    <cfRule type="cellIs" dxfId="434" priority="2424" operator="lessThan">
      <formula>$C$4</formula>
    </cfRule>
  </conditionalFormatting>
  <conditionalFormatting sqref="CB35">
    <cfRule type="cellIs" dxfId="433" priority="2425" operator="lessThan">
      <formula>$C$4</formula>
    </cfRule>
  </conditionalFormatting>
  <conditionalFormatting sqref="CB36">
    <cfRule type="cellIs" dxfId="432" priority="2426" operator="lessThan">
      <formula>$C$4</formula>
    </cfRule>
  </conditionalFormatting>
  <conditionalFormatting sqref="CB37">
    <cfRule type="cellIs" dxfId="431" priority="2427" operator="lessThan">
      <formula>$C$4</formula>
    </cfRule>
  </conditionalFormatting>
  <conditionalFormatting sqref="CB38">
    <cfRule type="cellIs" dxfId="430" priority="2428" operator="lessThan">
      <formula>$C$4</formula>
    </cfRule>
  </conditionalFormatting>
  <conditionalFormatting sqref="CB39">
    <cfRule type="cellIs" dxfId="429" priority="2429" operator="lessThan">
      <formula>$C$4</formula>
    </cfRule>
  </conditionalFormatting>
  <conditionalFormatting sqref="CB40">
    <cfRule type="cellIs" dxfId="428" priority="2430" operator="lessThan">
      <formula>$C$4</formula>
    </cfRule>
  </conditionalFormatting>
  <conditionalFormatting sqref="CB41">
    <cfRule type="cellIs" dxfId="427" priority="2431" operator="lessThan">
      <formula>$C$4</formula>
    </cfRule>
  </conditionalFormatting>
  <conditionalFormatting sqref="CB42">
    <cfRule type="cellIs" dxfId="426" priority="2432" operator="lessThan">
      <formula>$C$4</formula>
    </cfRule>
  </conditionalFormatting>
  <conditionalFormatting sqref="CB43">
    <cfRule type="cellIs" dxfId="425" priority="2433" operator="lessThan">
      <formula>$C$4</formula>
    </cfRule>
  </conditionalFormatting>
  <conditionalFormatting sqref="CB44">
    <cfRule type="cellIs" dxfId="424" priority="2434" operator="lessThan">
      <formula>$C$4</formula>
    </cfRule>
  </conditionalFormatting>
  <conditionalFormatting sqref="CB45">
    <cfRule type="cellIs" dxfId="423" priority="2435" operator="lessThan">
      <formula>$C$4</formula>
    </cfRule>
  </conditionalFormatting>
  <conditionalFormatting sqref="CB46">
    <cfRule type="cellIs" dxfId="422" priority="2436" operator="lessThan">
      <formula>$C$4</formula>
    </cfRule>
  </conditionalFormatting>
  <conditionalFormatting sqref="CB47">
    <cfRule type="cellIs" dxfId="421" priority="2437" operator="lessThan">
      <formula>$C$4</formula>
    </cfRule>
  </conditionalFormatting>
  <conditionalFormatting sqref="CB48">
    <cfRule type="cellIs" dxfId="420" priority="2438" operator="lessThan">
      <formula>$C$4</formula>
    </cfRule>
  </conditionalFormatting>
  <conditionalFormatting sqref="CB49">
    <cfRule type="cellIs" dxfId="419" priority="2439" operator="lessThan">
      <formula>$C$4</formula>
    </cfRule>
  </conditionalFormatting>
  <conditionalFormatting sqref="CB50">
    <cfRule type="cellIs" dxfId="418" priority="2440" operator="lessThan">
      <formula>$C$4</formula>
    </cfRule>
  </conditionalFormatting>
  <conditionalFormatting sqref="CC11">
    <cfRule type="cellIs" dxfId="417" priority="2441" operator="lessThan">
      <formula>$C$4</formula>
    </cfRule>
  </conditionalFormatting>
  <conditionalFormatting sqref="CC12">
    <cfRule type="cellIs" dxfId="416" priority="2442" operator="lessThan">
      <formula>$C$4</formula>
    </cfRule>
  </conditionalFormatting>
  <conditionalFormatting sqref="CC13">
    <cfRule type="cellIs" dxfId="415" priority="2443" operator="lessThan">
      <formula>$C$4</formula>
    </cfRule>
  </conditionalFormatting>
  <conditionalFormatting sqref="CC14">
    <cfRule type="cellIs" dxfId="414" priority="2444" operator="lessThan">
      <formula>$C$4</formula>
    </cfRule>
  </conditionalFormatting>
  <conditionalFormatting sqref="CC15">
    <cfRule type="cellIs" dxfId="413" priority="2445" operator="lessThan">
      <formula>$C$4</formula>
    </cfRule>
  </conditionalFormatting>
  <conditionalFormatting sqref="CC16">
    <cfRule type="cellIs" dxfId="412" priority="2446" operator="lessThan">
      <formula>$C$4</formula>
    </cfRule>
  </conditionalFormatting>
  <conditionalFormatting sqref="CC17">
    <cfRule type="cellIs" dxfId="411" priority="2447" operator="lessThan">
      <formula>$C$4</formula>
    </cfRule>
  </conditionalFormatting>
  <conditionalFormatting sqref="CC18">
    <cfRule type="cellIs" dxfId="410" priority="2448" operator="lessThan">
      <formula>$C$4</formula>
    </cfRule>
  </conditionalFormatting>
  <conditionalFormatting sqref="CC19">
    <cfRule type="cellIs" dxfId="409" priority="2449" operator="lessThan">
      <formula>$C$4</formula>
    </cfRule>
  </conditionalFormatting>
  <conditionalFormatting sqref="CC20">
    <cfRule type="cellIs" dxfId="408" priority="2450" operator="lessThan">
      <formula>$C$4</formula>
    </cfRule>
  </conditionalFormatting>
  <conditionalFormatting sqref="CC21">
    <cfRule type="cellIs" dxfId="407" priority="2451" operator="lessThan">
      <formula>$C$4</formula>
    </cfRule>
  </conditionalFormatting>
  <conditionalFormatting sqref="CC22">
    <cfRule type="cellIs" dxfId="406" priority="2452" operator="lessThan">
      <formula>$C$4</formula>
    </cfRule>
  </conditionalFormatting>
  <conditionalFormatting sqref="CC23">
    <cfRule type="cellIs" dxfId="405" priority="2453" operator="lessThan">
      <formula>$C$4</formula>
    </cfRule>
  </conditionalFormatting>
  <conditionalFormatting sqref="CC24">
    <cfRule type="cellIs" dxfId="404" priority="2454" operator="lessThan">
      <formula>$C$4</formula>
    </cfRule>
  </conditionalFormatting>
  <conditionalFormatting sqref="CC25">
    <cfRule type="cellIs" dxfId="403" priority="2455" operator="lessThan">
      <formula>$C$4</formula>
    </cfRule>
  </conditionalFormatting>
  <conditionalFormatting sqref="CC26">
    <cfRule type="cellIs" dxfId="402" priority="2456" operator="lessThan">
      <formula>$C$4</formula>
    </cfRule>
  </conditionalFormatting>
  <conditionalFormatting sqref="CC27">
    <cfRule type="cellIs" dxfId="401" priority="2457" operator="lessThan">
      <formula>$C$4</formula>
    </cfRule>
  </conditionalFormatting>
  <conditionalFormatting sqref="CC28">
    <cfRule type="cellIs" dxfId="400" priority="2458" operator="lessThan">
      <formula>$C$4</formula>
    </cfRule>
  </conditionalFormatting>
  <conditionalFormatting sqref="CC29">
    <cfRule type="cellIs" dxfId="399" priority="2459" operator="lessThan">
      <formula>$C$4</formula>
    </cfRule>
  </conditionalFormatting>
  <conditionalFormatting sqref="CC30">
    <cfRule type="cellIs" dxfId="398" priority="2460" operator="lessThan">
      <formula>$C$4</formula>
    </cfRule>
  </conditionalFormatting>
  <conditionalFormatting sqref="CC31">
    <cfRule type="cellIs" dxfId="397" priority="2461" operator="lessThan">
      <formula>$C$4</formula>
    </cfRule>
  </conditionalFormatting>
  <conditionalFormatting sqref="CC32">
    <cfRule type="cellIs" dxfId="396" priority="2462" operator="lessThan">
      <formula>$C$4</formula>
    </cfRule>
  </conditionalFormatting>
  <conditionalFormatting sqref="CC33">
    <cfRule type="cellIs" dxfId="395" priority="2463" operator="lessThan">
      <formula>$C$4</formula>
    </cfRule>
  </conditionalFormatting>
  <conditionalFormatting sqref="CC34">
    <cfRule type="cellIs" dxfId="394" priority="2464" operator="lessThan">
      <formula>$C$4</formula>
    </cfRule>
  </conditionalFormatting>
  <conditionalFormatting sqref="CC35">
    <cfRule type="cellIs" dxfId="393" priority="2465" operator="lessThan">
      <formula>$C$4</formula>
    </cfRule>
  </conditionalFormatting>
  <conditionalFormatting sqref="CC36">
    <cfRule type="cellIs" dxfId="392" priority="2466" operator="lessThan">
      <formula>$C$4</formula>
    </cfRule>
  </conditionalFormatting>
  <conditionalFormatting sqref="CC37">
    <cfRule type="cellIs" dxfId="391" priority="2467" operator="lessThan">
      <formula>$C$4</formula>
    </cfRule>
  </conditionalFormatting>
  <conditionalFormatting sqref="CC38">
    <cfRule type="cellIs" dxfId="390" priority="2468" operator="lessThan">
      <formula>$C$4</formula>
    </cfRule>
  </conditionalFormatting>
  <conditionalFormatting sqref="CC39">
    <cfRule type="cellIs" dxfId="389" priority="2469" operator="lessThan">
      <formula>$C$4</formula>
    </cfRule>
  </conditionalFormatting>
  <conditionalFormatting sqref="CC40">
    <cfRule type="cellIs" dxfId="388" priority="2470" operator="lessThan">
      <formula>$C$4</formula>
    </cfRule>
  </conditionalFormatting>
  <conditionalFormatting sqref="CC41">
    <cfRule type="cellIs" dxfId="387" priority="2471" operator="lessThan">
      <formula>$C$4</formula>
    </cfRule>
  </conditionalFormatting>
  <conditionalFormatting sqref="CC42">
    <cfRule type="cellIs" dxfId="386" priority="2472" operator="lessThan">
      <formula>$C$4</formula>
    </cfRule>
  </conditionalFormatting>
  <conditionalFormatting sqref="CC43">
    <cfRule type="cellIs" dxfId="385" priority="2473" operator="lessThan">
      <formula>$C$4</formula>
    </cfRule>
  </conditionalFormatting>
  <conditionalFormatting sqref="CC44">
    <cfRule type="cellIs" dxfId="384" priority="2474" operator="lessThan">
      <formula>$C$4</formula>
    </cfRule>
  </conditionalFormatting>
  <conditionalFormatting sqref="CC45">
    <cfRule type="cellIs" dxfId="383" priority="2475" operator="lessThan">
      <formula>$C$4</formula>
    </cfRule>
  </conditionalFormatting>
  <conditionalFormatting sqref="CC46">
    <cfRule type="cellIs" dxfId="382" priority="2476" operator="lessThan">
      <formula>$C$4</formula>
    </cfRule>
  </conditionalFormatting>
  <conditionalFormatting sqref="CC47">
    <cfRule type="cellIs" dxfId="381" priority="2477" operator="lessThan">
      <formula>$C$4</formula>
    </cfRule>
  </conditionalFormatting>
  <conditionalFormatting sqref="CC48">
    <cfRule type="cellIs" dxfId="380" priority="2478" operator="lessThan">
      <formula>$C$4</formula>
    </cfRule>
  </conditionalFormatting>
  <conditionalFormatting sqref="CC49">
    <cfRule type="cellIs" dxfId="379" priority="2479" operator="lessThan">
      <formula>$C$4</formula>
    </cfRule>
  </conditionalFormatting>
  <conditionalFormatting sqref="CC50">
    <cfRule type="cellIs" dxfId="378" priority="2480" operator="lessThan">
      <formula>$C$4</formula>
    </cfRule>
  </conditionalFormatting>
  <conditionalFormatting sqref="CD11">
    <cfRule type="cellIs" dxfId="377" priority="2481" operator="lessThan">
      <formula>$C$4</formula>
    </cfRule>
  </conditionalFormatting>
  <conditionalFormatting sqref="CD12">
    <cfRule type="cellIs" dxfId="376" priority="2482" operator="lessThan">
      <formula>$C$4</formula>
    </cfRule>
  </conditionalFormatting>
  <conditionalFormatting sqref="CD13">
    <cfRule type="cellIs" dxfId="375" priority="2483" operator="lessThan">
      <formula>$C$4</formula>
    </cfRule>
  </conditionalFormatting>
  <conditionalFormatting sqref="CD14">
    <cfRule type="cellIs" dxfId="374" priority="2484" operator="lessThan">
      <formula>$C$4</formula>
    </cfRule>
  </conditionalFormatting>
  <conditionalFormatting sqref="CD15">
    <cfRule type="cellIs" dxfId="373" priority="2485" operator="lessThan">
      <formula>$C$4</formula>
    </cfRule>
  </conditionalFormatting>
  <conditionalFormatting sqref="CD16">
    <cfRule type="cellIs" dxfId="372" priority="2486" operator="lessThan">
      <formula>$C$4</formula>
    </cfRule>
  </conditionalFormatting>
  <conditionalFormatting sqref="CD17">
    <cfRule type="cellIs" dxfId="371" priority="2487" operator="lessThan">
      <formula>$C$4</formula>
    </cfRule>
  </conditionalFormatting>
  <conditionalFormatting sqref="CD18">
    <cfRule type="cellIs" dxfId="370" priority="2488" operator="lessThan">
      <formula>$C$4</formula>
    </cfRule>
  </conditionalFormatting>
  <conditionalFormatting sqref="CD19">
    <cfRule type="cellIs" dxfId="369" priority="2489" operator="lessThan">
      <formula>$C$4</formula>
    </cfRule>
  </conditionalFormatting>
  <conditionalFormatting sqref="CD20">
    <cfRule type="cellIs" dxfId="368" priority="2490" operator="lessThan">
      <formula>$C$4</formula>
    </cfRule>
  </conditionalFormatting>
  <conditionalFormatting sqref="CD21">
    <cfRule type="cellIs" dxfId="367" priority="2491" operator="lessThan">
      <formula>$C$4</formula>
    </cfRule>
  </conditionalFormatting>
  <conditionalFormatting sqref="CD22">
    <cfRule type="cellIs" dxfId="366" priority="2492" operator="lessThan">
      <formula>$C$4</formula>
    </cfRule>
  </conditionalFormatting>
  <conditionalFormatting sqref="CD23">
    <cfRule type="cellIs" dxfId="365" priority="2493" operator="lessThan">
      <formula>$C$4</formula>
    </cfRule>
  </conditionalFormatting>
  <conditionalFormatting sqref="CD24">
    <cfRule type="cellIs" dxfId="364" priority="2494" operator="lessThan">
      <formula>$C$4</formula>
    </cfRule>
  </conditionalFormatting>
  <conditionalFormatting sqref="CD25">
    <cfRule type="cellIs" dxfId="363" priority="2495" operator="lessThan">
      <formula>$C$4</formula>
    </cfRule>
  </conditionalFormatting>
  <conditionalFormatting sqref="CD26">
    <cfRule type="cellIs" dxfId="362" priority="2496" operator="lessThan">
      <formula>$C$4</formula>
    </cfRule>
  </conditionalFormatting>
  <conditionalFormatting sqref="CD27">
    <cfRule type="cellIs" dxfId="361" priority="2497" operator="lessThan">
      <formula>$C$4</formula>
    </cfRule>
  </conditionalFormatting>
  <conditionalFormatting sqref="CD28">
    <cfRule type="cellIs" dxfId="360" priority="2498" operator="lessThan">
      <formula>$C$4</formula>
    </cfRule>
  </conditionalFormatting>
  <conditionalFormatting sqref="CD29">
    <cfRule type="cellIs" dxfId="359" priority="2499" operator="lessThan">
      <formula>$C$4</formula>
    </cfRule>
  </conditionalFormatting>
  <conditionalFormatting sqref="CD30">
    <cfRule type="cellIs" dxfId="358" priority="2500" operator="lessThan">
      <formula>$C$4</formula>
    </cfRule>
  </conditionalFormatting>
  <conditionalFormatting sqref="CD31">
    <cfRule type="cellIs" dxfId="357" priority="2501" operator="lessThan">
      <formula>$C$4</formula>
    </cfRule>
  </conditionalFormatting>
  <conditionalFormatting sqref="CD32">
    <cfRule type="cellIs" dxfId="356" priority="2502" operator="lessThan">
      <formula>$C$4</formula>
    </cfRule>
  </conditionalFormatting>
  <conditionalFormatting sqref="CD33">
    <cfRule type="cellIs" dxfId="355" priority="2503" operator="lessThan">
      <formula>$C$4</formula>
    </cfRule>
  </conditionalFormatting>
  <conditionalFormatting sqref="CD34">
    <cfRule type="cellIs" dxfId="354" priority="2504" operator="lessThan">
      <formula>$C$4</formula>
    </cfRule>
  </conditionalFormatting>
  <conditionalFormatting sqref="CD35">
    <cfRule type="cellIs" dxfId="353" priority="2505" operator="lessThan">
      <formula>$C$4</formula>
    </cfRule>
  </conditionalFormatting>
  <conditionalFormatting sqref="CD36">
    <cfRule type="cellIs" dxfId="352" priority="2506" operator="lessThan">
      <formula>$C$4</formula>
    </cfRule>
  </conditionalFormatting>
  <conditionalFormatting sqref="CD37">
    <cfRule type="cellIs" dxfId="351" priority="2507" operator="lessThan">
      <formula>$C$4</formula>
    </cfRule>
  </conditionalFormatting>
  <conditionalFormatting sqref="CD38">
    <cfRule type="cellIs" dxfId="350" priority="2508" operator="lessThan">
      <formula>$C$4</formula>
    </cfRule>
  </conditionalFormatting>
  <conditionalFormatting sqref="CD39">
    <cfRule type="cellIs" dxfId="349" priority="2509" operator="lessThan">
      <formula>$C$4</formula>
    </cfRule>
  </conditionalFormatting>
  <conditionalFormatting sqref="CD40">
    <cfRule type="cellIs" dxfId="348" priority="2510" operator="lessThan">
      <formula>$C$4</formula>
    </cfRule>
  </conditionalFormatting>
  <conditionalFormatting sqref="CD41">
    <cfRule type="cellIs" dxfId="347" priority="2511" operator="lessThan">
      <formula>$C$4</formula>
    </cfRule>
  </conditionalFormatting>
  <conditionalFormatting sqref="CD42">
    <cfRule type="cellIs" dxfId="346" priority="2512" operator="lessThan">
      <formula>$C$4</formula>
    </cfRule>
  </conditionalFormatting>
  <conditionalFormatting sqref="CD43">
    <cfRule type="cellIs" dxfId="345" priority="2513" operator="lessThan">
      <formula>$C$4</formula>
    </cfRule>
  </conditionalFormatting>
  <conditionalFormatting sqref="CD44">
    <cfRule type="cellIs" dxfId="344" priority="2514" operator="lessThan">
      <formula>$C$4</formula>
    </cfRule>
  </conditionalFormatting>
  <conditionalFormatting sqref="CD45">
    <cfRule type="cellIs" dxfId="343" priority="2515" operator="lessThan">
      <formula>$C$4</formula>
    </cfRule>
  </conditionalFormatting>
  <conditionalFormatting sqref="CD46">
    <cfRule type="cellIs" dxfId="342" priority="2516" operator="lessThan">
      <formula>$C$4</formula>
    </cfRule>
  </conditionalFormatting>
  <conditionalFormatting sqref="CD47">
    <cfRule type="cellIs" dxfId="341" priority="2517" operator="lessThan">
      <formula>$C$4</formula>
    </cfRule>
  </conditionalFormatting>
  <conditionalFormatting sqref="CD48">
    <cfRule type="cellIs" dxfId="340" priority="2518" operator="lessThan">
      <formula>$C$4</formula>
    </cfRule>
  </conditionalFormatting>
  <conditionalFormatting sqref="CD49">
    <cfRule type="cellIs" dxfId="339" priority="2519" operator="lessThan">
      <formula>$C$4</formula>
    </cfRule>
  </conditionalFormatting>
  <conditionalFormatting sqref="CD50">
    <cfRule type="cellIs" dxfId="338" priority="2520" operator="lessThan">
      <formula>$C$4</formula>
    </cfRule>
  </conditionalFormatting>
  <conditionalFormatting sqref="CE11">
    <cfRule type="cellIs" dxfId="337" priority="2521" operator="lessThan">
      <formula>$C$4</formula>
    </cfRule>
  </conditionalFormatting>
  <conditionalFormatting sqref="CE12">
    <cfRule type="cellIs" dxfId="336" priority="2522" operator="lessThan">
      <formula>$C$4</formula>
    </cfRule>
  </conditionalFormatting>
  <conditionalFormatting sqref="CE13">
    <cfRule type="cellIs" dxfId="335" priority="2523" operator="lessThan">
      <formula>$C$4</formula>
    </cfRule>
  </conditionalFormatting>
  <conditionalFormatting sqref="CE14">
    <cfRule type="cellIs" dxfId="334" priority="2524" operator="lessThan">
      <formula>$C$4</formula>
    </cfRule>
  </conditionalFormatting>
  <conditionalFormatting sqref="CE15">
    <cfRule type="cellIs" dxfId="333" priority="2525" operator="lessThan">
      <formula>$C$4</formula>
    </cfRule>
  </conditionalFormatting>
  <conditionalFormatting sqref="CE16">
    <cfRule type="cellIs" dxfId="332" priority="2526" operator="lessThan">
      <formula>$C$4</formula>
    </cfRule>
  </conditionalFormatting>
  <conditionalFormatting sqref="CE17">
    <cfRule type="cellIs" dxfId="331" priority="2527" operator="lessThan">
      <formula>$C$4</formula>
    </cfRule>
  </conditionalFormatting>
  <conditionalFormatting sqref="CE18">
    <cfRule type="cellIs" dxfId="330" priority="2528" operator="lessThan">
      <formula>$C$4</formula>
    </cfRule>
  </conditionalFormatting>
  <conditionalFormatting sqref="CE19">
    <cfRule type="cellIs" dxfId="329" priority="2529" operator="lessThan">
      <formula>$C$4</formula>
    </cfRule>
  </conditionalFormatting>
  <conditionalFormatting sqref="CE20">
    <cfRule type="cellIs" dxfId="328" priority="2530" operator="lessThan">
      <formula>$C$4</formula>
    </cfRule>
  </conditionalFormatting>
  <conditionalFormatting sqref="CE21">
    <cfRule type="cellIs" dxfId="327" priority="2531" operator="lessThan">
      <formula>$C$4</formula>
    </cfRule>
  </conditionalFormatting>
  <conditionalFormatting sqref="CE22">
    <cfRule type="cellIs" dxfId="326" priority="2532" operator="lessThan">
      <formula>$C$4</formula>
    </cfRule>
  </conditionalFormatting>
  <conditionalFormatting sqref="CE23">
    <cfRule type="cellIs" dxfId="325" priority="2533" operator="lessThan">
      <formula>$C$4</formula>
    </cfRule>
  </conditionalFormatting>
  <conditionalFormatting sqref="CE24">
    <cfRule type="cellIs" dxfId="324" priority="2534" operator="lessThan">
      <formula>$C$4</formula>
    </cfRule>
  </conditionalFormatting>
  <conditionalFormatting sqref="CE25">
    <cfRule type="cellIs" dxfId="323" priority="2535" operator="lessThan">
      <formula>$C$4</formula>
    </cfRule>
  </conditionalFormatting>
  <conditionalFormatting sqref="CE26">
    <cfRule type="cellIs" dxfId="322" priority="2536" operator="lessThan">
      <formula>$C$4</formula>
    </cfRule>
  </conditionalFormatting>
  <conditionalFormatting sqref="CE27">
    <cfRule type="cellIs" dxfId="321" priority="2537" operator="lessThan">
      <formula>$C$4</formula>
    </cfRule>
  </conditionalFormatting>
  <conditionalFormatting sqref="CE28">
    <cfRule type="cellIs" dxfId="320" priority="2538" operator="lessThan">
      <formula>$C$4</formula>
    </cfRule>
  </conditionalFormatting>
  <conditionalFormatting sqref="CE29">
    <cfRule type="cellIs" dxfId="319" priority="2539" operator="lessThan">
      <formula>$C$4</formula>
    </cfRule>
  </conditionalFormatting>
  <conditionalFormatting sqref="CE30">
    <cfRule type="cellIs" dxfId="318" priority="2540" operator="lessThan">
      <formula>$C$4</formula>
    </cfRule>
  </conditionalFormatting>
  <conditionalFormatting sqref="CE31">
    <cfRule type="cellIs" dxfId="317" priority="2541" operator="lessThan">
      <formula>$C$4</formula>
    </cfRule>
  </conditionalFormatting>
  <conditionalFormatting sqref="CE32">
    <cfRule type="cellIs" dxfId="316" priority="2542" operator="lessThan">
      <formula>$C$4</formula>
    </cfRule>
  </conditionalFormatting>
  <conditionalFormatting sqref="CE33">
    <cfRule type="cellIs" dxfId="315" priority="2543" operator="lessThan">
      <formula>$C$4</formula>
    </cfRule>
  </conditionalFormatting>
  <conditionalFormatting sqref="CE34">
    <cfRule type="cellIs" dxfId="314" priority="2544" operator="lessThan">
      <formula>$C$4</formula>
    </cfRule>
  </conditionalFormatting>
  <conditionalFormatting sqref="CE35">
    <cfRule type="cellIs" dxfId="313" priority="2545" operator="lessThan">
      <formula>$C$4</formula>
    </cfRule>
  </conditionalFormatting>
  <conditionalFormatting sqref="CE36">
    <cfRule type="cellIs" dxfId="312" priority="2546" operator="lessThan">
      <formula>$C$4</formula>
    </cfRule>
  </conditionalFormatting>
  <conditionalFormatting sqref="CE37">
    <cfRule type="cellIs" dxfId="311" priority="2547" operator="lessThan">
      <formula>$C$4</formula>
    </cfRule>
  </conditionalFormatting>
  <conditionalFormatting sqref="CE38">
    <cfRule type="cellIs" dxfId="310" priority="2548" operator="lessThan">
      <formula>$C$4</formula>
    </cfRule>
  </conditionalFormatting>
  <conditionalFormatting sqref="CE39">
    <cfRule type="cellIs" dxfId="309" priority="2549" operator="lessThan">
      <formula>$C$4</formula>
    </cfRule>
  </conditionalFormatting>
  <conditionalFormatting sqref="CE40">
    <cfRule type="cellIs" dxfId="308" priority="2550" operator="lessThan">
      <formula>$C$4</formula>
    </cfRule>
  </conditionalFormatting>
  <conditionalFormatting sqref="CE41">
    <cfRule type="cellIs" dxfId="307" priority="2551" operator="lessThan">
      <formula>$C$4</formula>
    </cfRule>
  </conditionalFormatting>
  <conditionalFormatting sqref="CE42">
    <cfRule type="cellIs" dxfId="306" priority="2552" operator="lessThan">
      <formula>$C$4</formula>
    </cfRule>
  </conditionalFormatting>
  <conditionalFormatting sqref="CE43">
    <cfRule type="cellIs" dxfId="305" priority="2553" operator="lessThan">
      <formula>$C$4</formula>
    </cfRule>
  </conditionalFormatting>
  <conditionalFormatting sqref="CE44">
    <cfRule type="cellIs" dxfId="304" priority="2554" operator="lessThan">
      <formula>$C$4</formula>
    </cfRule>
  </conditionalFormatting>
  <conditionalFormatting sqref="CE45">
    <cfRule type="cellIs" dxfId="303" priority="2555" operator="lessThan">
      <formula>$C$4</formula>
    </cfRule>
  </conditionalFormatting>
  <conditionalFormatting sqref="CE46">
    <cfRule type="cellIs" dxfId="302" priority="2556" operator="lessThan">
      <formula>$C$4</formula>
    </cfRule>
  </conditionalFormatting>
  <conditionalFormatting sqref="CE47">
    <cfRule type="cellIs" dxfId="301" priority="2557" operator="lessThan">
      <formula>$C$4</formula>
    </cfRule>
  </conditionalFormatting>
  <conditionalFormatting sqref="CE48">
    <cfRule type="cellIs" dxfId="300" priority="2558" operator="lessThan">
      <formula>$C$4</formula>
    </cfRule>
  </conditionalFormatting>
  <conditionalFormatting sqref="CE49">
    <cfRule type="cellIs" dxfId="299" priority="2559" operator="lessThan">
      <formula>$C$4</formula>
    </cfRule>
  </conditionalFormatting>
  <conditionalFormatting sqref="CE50">
    <cfRule type="cellIs" dxfId="298" priority="2560" operator="lessThan">
      <formula>$C$4</formula>
    </cfRule>
  </conditionalFormatting>
  <conditionalFormatting sqref="CF11">
    <cfRule type="cellIs" dxfId="297" priority="2561" operator="lessThan">
      <formula>$C$4</formula>
    </cfRule>
  </conditionalFormatting>
  <conditionalFormatting sqref="CF12">
    <cfRule type="cellIs" dxfId="296" priority="2562" operator="lessThan">
      <formula>$C$4</formula>
    </cfRule>
  </conditionalFormatting>
  <conditionalFormatting sqref="CF13">
    <cfRule type="cellIs" dxfId="295" priority="2563" operator="lessThan">
      <formula>$C$4</formula>
    </cfRule>
  </conditionalFormatting>
  <conditionalFormatting sqref="CF14">
    <cfRule type="cellIs" dxfId="294" priority="2564" operator="lessThan">
      <formula>$C$4</formula>
    </cfRule>
  </conditionalFormatting>
  <conditionalFormatting sqref="CF15">
    <cfRule type="cellIs" dxfId="293" priority="2565" operator="lessThan">
      <formula>$C$4</formula>
    </cfRule>
  </conditionalFormatting>
  <conditionalFormatting sqref="CF16">
    <cfRule type="cellIs" dxfId="292" priority="2566" operator="lessThan">
      <formula>$C$4</formula>
    </cfRule>
  </conditionalFormatting>
  <conditionalFormatting sqref="CF17">
    <cfRule type="cellIs" dxfId="291" priority="2567" operator="lessThan">
      <formula>$C$4</formula>
    </cfRule>
  </conditionalFormatting>
  <conditionalFormatting sqref="CF18">
    <cfRule type="cellIs" dxfId="290" priority="2568" operator="lessThan">
      <formula>$C$4</formula>
    </cfRule>
  </conditionalFormatting>
  <conditionalFormatting sqref="CF19">
    <cfRule type="cellIs" dxfId="289" priority="2569" operator="lessThan">
      <formula>$C$4</formula>
    </cfRule>
  </conditionalFormatting>
  <conditionalFormatting sqref="CF20">
    <cfRule type="cellIs" dxfId="288" priority="2570" operator="lessThan">
      <formula>$C$4</formula>
    </cfRule>
  </conditionalFormatting>
  <conditionalFormatting sqref="CF21">
    <cfRule type="cellIs" dxfId="287" priority="2571" operator="lessThan">
      <formula>$C$4</formula>
    </cfRule>
  </conditionalFormatting>
  <conditionalFormatting sqref="CF22">
    <cfRule type="cellIs" dxfId="286" priority="2572" operator="lessThan">
      <formula>$C$4</formula>
    </cfRule>
  </conditionalFormatting>
  <conditionalFormatting sqref="CF23">
    <cfRule type="cellIs" dxfId="285" priority="2573" operator="lessThan">
      <formula>$C$4</formula>
    </cfRule>
  </conditionalFormatting>
  <conditionalFormatting sqref="CF24">
    <cfRule type="cellIs" dxfId="284" priority="2574" operator="lessThan">
      <formula>$C$4</formula>
    </cfRule>
  </conditionalFormatting>
  <conditionalFormatting sqref="CF25">
    <cfRule type="cellIs" dxfId="283" priority="2575" operator="lessThan">
      <formula>$C$4</formula>
    </cfRule>
  </conditionalFormatting>
  <conditionalFormatting sqref="CF26">
    <cfRule type="cellIs" dxfId="282" priority="2576" operator="lessThan">
      <formula>$C$4</formula>
    </cfRule>
  </conditionalFormatting>
  <conditionalFormatting sqref="CF27">
    <cfRule type="cellIs" dxfId="281" priority="2577" operator="lessThan">
      <formula>$C$4</formula>
    </cfRule>
  </conditionalFormatting>
  <conditionalFormatting sqref="CF28">
    <cfRule type="cellIs" dxfId="280" priority="2578" operator="lessThan">
      <formula>$C$4</formula>
    </cfRule>
  </conditionalFormatting>
  <conditionalFormatting sqref="CF29">
    <cfRule type="cellIs" dxfId="279" priority="2579" operator="lessThan">
      <formula>$C$4</formula>
    </cfRule>
  </conditionalFormatting>
  <conditionalFormatting sqref="CF30">
    <cfRule type="cellIs" dxfId="278" priority="2580" operator="lessThan">
      <formula>$C$4</formula>
    </cfRule>
  </conditionalFormatting>
  <conditionalFormatting sqref="CF31">
    <cfRule type="cellIs" dxfId="277" priority="2581" operator="lessThan">
      <formula>$C$4</formula>
    </cfRule>
  </conditionalFormatting>
  <conditionalFormatting sqref="CF32">
    <cfRule type="cellIs" dxfId="276" priority="2582" operator="lessThan">
      <formula>$C$4</formula>
    </cfRule>
  </conditionalFormatting>
  <conditionalFormatting sqref="CF33">
    <cfRule type="cellIs" dxfId="275" priority="2583" operator="lessThan">
      <formula>$C$4</formula>
    </cfRule>
  </conditionalFormatting>
  <conditionalFormatting sqref="CF34">
    <cfRule type="cellIs" dxfId="274" priority="2584" operator="lessThan">
      <formula>$C$4</formula>
    </cfRule>
  </conditionalFormatting>
  <conditionalFormatting sqref="CF35">
    <cfRule type="cellIs" dxfId="273" priority="2585" operator="lessThan">
      <formula>$C$4</formula>
    </cfRule>
  </conditionalFormatting>
  <conditionalFormatting sqref="CF36">
    <cfRule type="cellIs" dxfId="272" priority="2586" operator="lessThan">
      <formula>$C$4</formula>
    </cfRule>
  </conditionalFormatting>
  <conditionalFormatting sqref="CF37">
    <cfRule type="cellIs" dxfId="271" priority="2587" operator="lessThan">
      <formula>$C$4</formula>
    </cfRule>
  </conditionalFormatting>
  <conditionalFormatting sqref="CF38">
    <cfRule type="cellIs" dxfId="270" priority="2588" operator="lessThan">
      <formula>$C$4</formula>
    </cfRule>
  </conditionalFormatting>
  <conditionalFormatting sqref="CF39">
    <cfRule type="cellIs" dxfId="269" priority="2589" operator="lessThan">
      <formula>$C$4</formula>
    </cfRule>
  </conditionalFormatting>
  <conditionalFormatting sqref="CF40">
    <cfRule type="cellIs" dxfId="268" priority="2590" operator="lessThan">
      <formula>$C$4</formula>
    </cfRule>
  </conditionalFormatting>
  <conditionalFormatting sqref="CF41">
    <cfRule type="cellIs" dxfId="267" priority="2591" operator="lessThan">
      <formula>$C$4</formula>
    </cfRule>
  </conditionalFormatting>
  <conditionalFormatting sqref="CF42">
    <cfRule type="cellIs" dxfId="266" priority="2592" operator="lessThan">
      <formula>$C$4</formula>
    </cfRule>
  </conditionalFormatting>
  <conditionalFormatting sqref="CF43">
    <cfRule type="cellIs" dxfId="265" priority="2593" operator="lessThan">
      <formula>$C$4</formula>
    </cfRule>
  </conditionalFormatting>
  <conditionalFormatting sqref="CF44">
    <cfRule type="cellIs" dxfId="264" priority="2594" operator="lessThan">
      <formula>$C$4</formula>
    </cfRule>
  </conditionalFormatting>
  <conditionalFormatting sqref="CF45">
    <cfRule type="cellIs" dxfId="263" priority="2595" operator="lessThan">
      <formula>$C$4</formula>
    </cfRule>
  </conditionalFormatting>
  <conditionalFormatting sqref="CF46">
    <cfRule type="cellIs" dxfId="262" priority="2596" operator="lessThan">
      <formula>$C$4</formula>
    </cfRule>
  </conditionalFormatting>
  <conditionalFormatting sqref="CF47">
    <cfRule type="cellIs" dxfId="261" priority="2597" operator="lessThan">
      <formula>$C$4</formula>
    </cfRule>
  </conditionalFormatting>
  <conditionalFormatting sqref="CF48">
    <cfRule type="cellIs" dxfId="260" priority="2598" operator="lessThan">
      <formula>$C$4</formula>
    </cfRule>
  </conditionalFormatting>
  <conditionalFormatting sqref="CF49">
    <cfRule type="cellIs" dxfId="259" priority="2599" operator="lessThan">
      <formula>$C$4</formula>
    </cfRule>
  </conditionalFormatting>
  <conditionalFormatting sqref="CF50">
    <cfRule type="cellIs" dxfId="258" priority="2600" operator="lessThan">
      <formula>$C$4</formula>
    </cfRule>
  </conditionalFormatting>
  <conditionalFormatting sqref="CG11">
    <cfRule type="cellIs" dxfId="257" priority="2601" operator="lessThan">
      <formula>$C$4</formula>
    </cfRule>
  </conditionalFormatting>
  <conditionalFormatting sqref="CG12">
    <cfRule type="cellIs" dxfId="256" priority="2602" operator="lessThan">
      <formula>$C$4</formula>
    </cfRule>
  </conditionalFormatting>
  <conditionalFormatting sqref="CG13">
    <cfRule type="cellIs" dxfId="255" priority="2603" operator="lessThan">
      <formula>$C$4</formula>
    </cfRule>
  </conditionalFormatting>
  <conditionalFormatting sqref="CG14">
    <cfRule type="cellIs" dxfId="254" priority="2604" operator="lessThan">
      <formula>$C$4</formula>
    </cfRule>
  </conditionalFormatting>
  <conditionalFormatting sqref="CG15">
    <cfRule type="cellIs" dxfId="253" priority="2605" operator="lessThan">
      <formula>$C$4</formula>
    </cfRule>
  </conditionalFormatting>
  <conditionalFormatting sqref="CG16">
    <cfRule type="cellIs" dxfId="252" priority="2606" operator="lessThan">
      <formula>$C$4</formula>
    </cfRule>
  </conditionalFormatting>
  <conditionalFormatting sqref="CG17">
    <cfRule type="cellIs" dxfId="251" priority="2607" operator="lessThan">
      <formula>$C$4</formula>
    </cfRule>
  </conditionalFormatting>
  <conditionalFormatting sqref="CG18">
    <cfRule type="cellIs" dxfId="250" priority="2608" operator="lessThan">
      <formula>$C$4</formula>
    </cfRule>
  </conditionalFormatting>
  <conditionalFormatting sqref="CG19">
    <cfRule type="cellIs" dxfId="249" priority="2609" operator="lessThan">
      <formula>$C$4</formula>
    </cfRule>
  </conditionalFormatting>
  <conditionalFormatting sqref="CG20">
    <cfRule type="cellIs" dxfId="248" priority="2610" operator="lessThan">
      <formula>$C$4</formula>
    </cfRule>
  </conditionalFormatting>
  <conditionalFormatting sqref="CG21">
    <cfRule type="cellIs" dxfId="247" priority="2611" operator="lessThan">
      <formula>$C$4</formula>
    </cfRule>
  </conditionalFormatting>
  <conditionalFormatting sqref="CG22">
    <cfRule type="cellIs" dxfId="246" priority="2612" operator="lessThan">
      <formula>$C$4</formula>
    </cfRule>
  </conditionalFormatting>
  <conditionalFormatting sqref="CG23">
    <cfRule type="cellIs" dxfId="245" priority="2613" operator="lessThan">
      <formula>$C$4</formula>
    </cfRule>
  </conditionalFormatting>
  <conditionalFormatting sqref="CG24">
    <cfRule type="cellIs" dxfId="244" priority="2614" operator="lessThan">
      <formula>$C$4</formula>
    </cfRule>
  </conditionalFormatting>
  <conditionalFormatting sqref="CG25">
    <cfRule type="cellIs" dxfId="243" priority="2615" operator="lessThan">
      <formula>$C$4</formula>
    </cfRule>
  </conditionalFormatting>
  <conditionalFormatting sqref="CG26">
    <cfRule type="cellIs" dxfId="242" priority="2616" operator="lessThan">
      <formula>$C$4</formula>
    </cfRule>
  </conditionalFormatting>
  <conditionalFormatting sqref="CG27">
    <cfRule type="cellIs" dxfId="241" priority="2617" operator="lessThan">
      <formula>$C$4</formula>
    </cfRule>
  </conditionalFormatting>
  <conditionalFormatting sqref="CG28">
    <cfRule type="cellIs" dxfId="240" priority="2618" operator="lessThan">
      <formula>$C$4</formula>
    </cfRule>
  </conditionalFormatting>
  <conditionalFormatting sqref="CG29">
    <cfRule type="cellIs" dxfId="239" priority="2619" operator="lessThan">
      <formula>$C$4</formula>
    </cfRule>
  </conditionalFormatting>
  <conditionalFormatting sqref="CG30">
    <cfRule type="cellIs" dxfId="238" priority="2620" operator="lessThan">
      <formula>$C$4</formula>
    </cfRule>
  </conditionalFormatting>
  <conditionalFormatting sqref="CG31">
    <cfRule type="cellIs" dxfId="237" priority="2621" operator="lessThan">
      <formula>$C$4</formula>
    </cfRule>
  </conditionalFormatting>
  <conditionalFormatting sqref="CG32">
    <cfRule type="cellIs" dxfId="236" priority="2622" operator="lessThan">
      <formula>$C$4</formula>
    </cfRule>
  </conditionalFormatting>
  <conditionalFormatting sqref="CG33">
    <cfRule type="cellIs" dxfId="235" priority="2623" operator="lessThan">
      <formula>$C$4</formula>
    </cfRule>
  </conditionalFormatting>
  <conditionalFormatting sqref="CG34">
    <cfRule type="cellIs" dxfId="234" priority="2624" operator="lessThan">
      <formula>$C$4</formula>
    </cfRule>
  </conditionalFormatting>
  <conditionalFormatting sqref="CG35">
    <cfRule type="cellIs" dxfId="233" priority="2625" operator="lessThan">
      <formula>$C$4</formula>
    </cfRule>
  </conditionalFormatting>
  <conditionalFormatting sqref="CG36">
    <cfRule type="cellIs" dxfId="232" priority="2626" operator="lessThan">
      <formula>$C$4</formula>
    </cfRule>
  </conditionalFormatting>
  <conditionalFormatting sqref="CG37">
    <cfRule type="cellIs" dxfId="231" priority="2627" operator="lessThan">
      <formula>$C$4</formula>
    </cfRule>
  </conditionalFormatting>
  <conditionalFormatting sqref="CG38">
    <cfRule type="cellIs" dxfId="230" priority="2628" operator="lessThan">
      <formula>$C$4</formula>
    </cfRule>
  </conditionalFormatting>
  <conditionalFormatting sqref="CG39">
    <cfRule type="cellIs" dxfId="229" priority="2629" operator="lessThan">
      <formula>$C$4</formula>
    </cfRule>
  </conditionalFormatting>
  <conditionalFormatting sqref="CG40">
    <cfRule type="cellIs" dxfId="228" priority="2630" operator="lessThan">
      <formula>$C$4</formula>
    </cfRule>
  </conditionalFormatting>
  <conditionalFormatting sqref="CG41">
    <cfRule type="cellIs" dxfId="227" priority="2631" operator="lessThan">
      <formula>$C$4</formula>
    </cfRule>
  </conditionalFormatting>
  <conditionalFormatting sqref="CG42">
    <cfRule type="cellIs" dxfId="226" priority="2632" operator="lessThan">
      <formula>$C$4</formula>
    </cfRule>
  </conditionalFormatting>
  <conditionalFormatting sqref="CG43">
    <cfRule type="cellIs" dxfId="225" priority="2633" operator="lessThan">
      <formula>$C$4</formula>
    </cfRule>
  </conditionalFormatting>
  <conditionalFormatting sqref="CG44">
    <cfRule type="cellIs" dxfId="224" priority="2634" operator="lessThan">
      <formula>$C$4</formula>
    </cfRule>
  </conditionalFormatting>
  <conditionalFormatting sqref="CG45">
    <cfRule type="cellIs" dxfId="223" priority="2635" operator="lessThan">
      <formula>$C$4</formula>
    </cfRule>
  </conditionalFormatting>
  <conditionalFormatting sqref="CG46">
    <cfRule type="cellIs" dxfId="222" priority="2636" operator="lessThan">
      <formula>$C$4</formula>
    </cfRule>
  </conditionalFormatting>
  <conditionalFormatting sqref="CG47">
    <cfRule type="cellIs" dxfId="221" priority="2637" operator="lessThan">
      <formula>$C$4</formula>
    </cfRule>
  </conditionalFormatting>
  <conditionalFormatting sqref="CG48">
    <cfRule type="cellIs" dxfId="220" priority="2638" operator="lessThan">
      <formula>$C$4</formula>
    </cfRule>
  </conditionalFormatting>
  <conditionalFormatting sqref="CG49">
    <cfRule type="cellIs" dxfId="219" priority="2639" operator="lessThan">
      <formula>$C$4</formula>
    </cfRule>
  </conditionalFormatting>
  <conditionalFormatting sqref="CG50">
    <cfRule type="cellIs" dxfId="218" priority="2640" operator="lessThan">
      <formula>$C$4</formula>
    </cfRule>
  </conditionalFormatting>
  <conditionalFormatting sqref="CH11">
    <cfRule type="cellIs" dxfId="217" priority="2641" operator="greaterThan">
      <formula>$BJ$2+15</formula>
    </cfRule>
  </conditionalFormatting>
  <conditionalFormatting sqref="CH12">
    <cfRule type="cellIs" dxfId="216" priority="2642" operator="greaterThan">
      <formula>$BJ$2+15</formula>
    </cfRule>
  </conditionalFormatting>
  <conditionalFormatting sqref="CH13">
    <cfRule type="cellIs" dxfId="215" priority="2643" operator="greaterThan">
      <formula>$BJ$2+15</formula>
    </cfRule>
  </conditionalFormatting>
  <conditionalFormatting sqref="CH14">
    <cfRule type="cellIs" dxfId="214" priority="2644" operator="greaterThan">
      <formula>$BJ$2+15</formula>
    </cfRule>
  </conditionalFormatting>
  <conditionalFormatting sqref="CH15">
    <cfRule type="cellIs" dxfId="213" priority="2645" operator="greaterThan">
      <formula>$BJ$2+15</formula>
    </cfRule>
  </conditionalFormatting>
  <conditionalFormatting sqref="CH16">
    <cfRule type="cellIs" dxfId="212" priority="2646" operator="greaterThan">
      <formula>$BJ$2+15</formula>
    </cfRule>
  </conditionalFormatting>
  <conditionalFormatting sqref="CH17">
    <cfRule type="cellIs" dxfId="211" priority="2647" operator="greaterThan">
      <formula>$BJ$2+15</formula>
    </cfRule>
  </conditionalFormatting>
  <conditionalFormatting sqref="CH18">
    <cfRule type="cellIs" dxfId="210" priority="2648" operator="greaterThan">
      <formula>$BJ$2+15</formula>
    </cfRule>
  </conditionalFormatting>
  <conditionalFormatting sqref="CH19">
    <cfRule type="cellIs" dxfId="209" priority="2649" operator="greaterThan">
      <formula>$BJ$2+15</formula>
    </cfRule>
  </conditionalFormatting>
  <conditionalFormatting sqref="CH20">
    <cfRule type="cellIs" dxfId="208" priority="2650" operator="greaterThan">
      <formula>$BJ$2+15</formula>
    </cfRule>
  </conditionalFormatting>
  <conditionalFormatting sqref="CH21">
    <cfRule type="cellIs" dxfId="207" priority="2651" operator="greaterThan">
      <formula>$BJ$2+15</formula>
    </cfRule>
  </conditionalFormatting>
  <conditionalFormatting sqref="CH22">
    <cfRule type="cellIs" dxfId="206" priority="2652" operator="greaterThan">
      <formula>$BJ$2+15</formula>
    </cfRule>
  </conditionalFormatting>
  <conditionalFormatting sqref="CH23">
    <cfRule type="cellIs" dxfId="205" priority="2653" operator="greaterThan">
      <formula>$BJ$2+15</formula>
    </cfRule>
  </conditionalFormatting>
  <conditionalFormatting sqref="CH24">
    <cfRule type="cellIs" dxfId="204" priority="2654" operator="greaterThan">
      <formula>$BJ$2+15</formula>
    </cfRule>
  </conditionalFormatting>
  <conditionalFormatting sqref="CH25">
    <cfRule type="cellIs" dxfId="203" priority="2655" operator="greaterThan">
      <formula>$BJ$2+15</formula>
    </cfRule>
  </conditionalFormatting>
  <conditionalFormatting sqref="CH26">
    <cfRule type="cellIs" dxfId="202" priority="2656" operator="greaterThan">
      <formula>$BJ$2+15</formula>
    </cfRule>
  </conditionalFormatting>
  <conditionalFormatting sqref="CH27">
    <cfRule type="cellIs" dxfId="201" priority="2657" operator="greaterThan">
      <formula>$BJ$2+15</formula>
    </cfRule>
  </conditionalFormatting>
  <conditionalFormatting sqref="CH28">
    <cfRule type="cellIs" dxfId="200" priority="2658" operator="greaterThan">
      <formula>$BJ$2+15</formula>
    </cfRule>
  </conditionalFormatting>
  <conditionalFormatting sqref="CH29">
    <cfRule type="cellIs" dxfId="199" priority="2659" operator="greaterThan">
      <formula>$BJ$2+15</formula>
    </cfRule>
  </conditionalFormatting>
  <conditionalFormatting sqref="CH30">
    <cfRule type="cellIs" dxfId="198" priority="2660" operator="greaterThan">
      <formula>$BJ$2+15</formula>
    </cfRule>
  </conditionalFormatting>
  <conditionalFormatting sqref="CH31">
    <cfRule type="cellIs" dxfId="197" priority="2661" operator="greaterThan">
      <formula>$BJ$2+15</formula>
    </cfRule>
  </conditionalFormatting>
  <conditionalFormatting sqref="CH32">
    <cfRule type="cellIs" dxfId="196" priority="2662" operator="greaterThan">
      <formula>$BJ$2+15</formula>
    </cfRule>
  </conditionalFormatting>
  <conditionalFormatting sqref="CH33">
    <cfRule type="cellIs" dxfId="195" priority="2663" operator="greaterThan">
      <formula>$BJ$2+15</formula>
    </cfRule>
  </conditionalFormatting>
  <conditionalFormatting sqref="CH34">
    <cfRule type="cellIs" dxfId="194" priority="2664" operator="greaterThan">
      <formula>$BJ$2+15</formula>
    </cfRule>
  </conditionalFormatting>
  <conditionalFormatting sqref="CH35">
    <cfRule type="cellIs" dxfId="193" priority="2665" operator="greaterThan">
      <formula>$BJ$2+15</formula>
    </cfRule>
  </conditionalFormatting>
  <conditionalFormatting sqref="CH36">
    <cfRule type="cellIs" dxfId="192" priority="2666" operator="greaterThan">
      <formula>$BJ$2+15</formula>
    </cfRule>
  </conditionalFormatting>
  <conditionalFormatting sqref="CH37">
    <cfRule type="cellIs" dxfId="191" priority="2667" operator="greaterThan">
      <formula>$BJ$2+15</formula>
    </cfRule>
  </conditionalFormatting>
  <conditionalFormatting sqref="CH38">
    <cfRule type="cellIs" dxfId="190" priority="2668" operator="greaterThan">
      <formula>$BJ$2+15</formula>
    </cfRule>
  </conditionalFormatting>
  <conditionalFormatting sqref="CH39">
    <cfRule type="cellIs" dxfId="189" priority="2669" operator="greaterThan">
      <formula>$BJ$2+15</formula>
    </cfRule>
  </conditionalFormatting>
  <conditionalFormatting sqref="CH40">
    <cfRule type="cellIs" dxfId="188" priority="2670" operator="greaterThan">
      <formula>$BJ$2+15</formula>
    </cfRule>
  </conditionalFormatting>
  <conditionalFormatting sqref="CH41">
    <cfRule type="cellIs" dxfId="187" priority="2671" operator="greaterThan">
      <formula>$BJ$2+15</formula>
    </cfRule>
  </conditionalFormatting>
  <conditionalFormatting sqref="CH42">
    <cfRule type="cellIs" dxfId="186" priority="2672" operator="greaterThan">
      <formula>$BJ$2+15</formula>
    </cfRule>
  </conditionalFormatting>
  <conditionalFormatting sqref="CH43">
    <cfRule type="cellIs" dxfId="185" priority="2673" operator="greaterThan">
      <formula>$BJ$2+15</formula>
    </cfRule>
  </conditionalFormatting>
  <conditionalFormatting sqref="CH44">
    <cfRule type="cellIs" dxfId="184" priority="2674" operator="greaterThan">
      <formula>$BJ$2+15</formula>
    </cfRule>
  </conditionalFormatting>
  <conditionalFormatting sqref="CH45">
    <cfRule type="cellIs" dxfId="183" priority="2675" operator="greaterThan">
      <formula>$BJ$2+15</formula>
    </cfRule>
  </conditionalFormatting>
  <conditionalFormatting sqref="CH46">
    <cfRule type="cellIs" dxfId="182" priority="2676" operator="greaterThan">
      <formula>$BJ$2+15</formula>
    </cfRule>
  </conditionalFormatting>
  <conditionalFormatting sqref="CH47">
    <cfRule type="cellIs" dxfId="181" priority="2677" operator="greaterThan">
      <formula>$BJ$2+15</formula>
    </cfRule>
  </conditionalFormatting>
  <conditionalFormatting sqref="CH48">
    <cfRule type="cellIs" dxfId="180" priority="2678" operator="greaterThan">
      <formula>$BJ$2+15</formula>
    </cfRule>
  </conditionalFormatting>
  <conditionalFormatting sqref="CH49">
    <cfRule type="cellIs" dxfId="179" priority="2679" operator="greaterThan">
      <formula>$BJ$2+15</formula>
    </cfRule>
  </conditionalFormatting>
  <conditionalFormatting sqref="CH50">
    <cfRule type="cellIs" dxfId="178" priority="2680" operator="greaterThan">
      <formula>$BJ$2+15</formula>
    </cfRule>
  </conditionalFormatting>
  <conditionalFormatting sqref="S11">
    <cfRule type="cellIs" dxfId="177" priority="2681" operator="lessThan">
      <formula>$C$4</formula>
    </cfRule>
  </conditionalFormatting>
  <conditionalFormatting sqref="S12">
    <cfRule type="cellIs" dxfId="176" priority="2682" operator="lessThan">
      <formula>$C$4</formula>
    </cfRule>
  </conditionalFormatting>
  <conditionalFormatting sqref="S13">
    <cfRule type="cellIs" dxfId="175" priority="2683" operator="lessThan">
      <formula>$C$4</formula>
    </cfRule>
  </conditionalFormatting>
  <conditionalFormatting sqref="S14">
    <cfRule type="cellIs" dxfId="174" priority="2684" operator="lessThan">
      <formula>$C$4</formula>
    </cfRule>
  </conditionalFormatting>
  <conditionalFormatting sqref="S15">
    <cfRule type="cellIs" dxfId="173" priority="2685" operator="lessThan">
      <formula>$C$4</formula>
    </cfRule>
  </conditionalFormatting>
  <conditionalFormatting sqref="S16">
    <cfRule type="cellIs" dxfId="172" priority="2686" operator="lessThan">
      <formula>$C$4</formula>
    </cfRule>
  </conditionalFormatting>
  <conditionalFormatting sqref="S17">
    <cfRule type="cellIs" dxfId="171" priority="2687" operator="lessThan">
      <formula>$C$4</formula>
    </cfRule>
  </conditionalFormatting>
  <conditionalFormatting sqref="S18">
    <cfRule type="cellIs" dxfId="170" priority="2688" operator="lessThan">
      <formula>$C$4</formula>
    </cfRule>
  </conditionalFormatting>
  <conditionalFormatting sqref="S19">
    <cfRule type="cellIs" dxfId="169" priority="2689" operator="lessThan">
      <formula>$C$4</formula>
    </cfRule>
  </conditionalFormatting>
  <conditionalFormatting sqref="S20">
    <cfRule type="cellIs" dxfId="168" priority="2690" operator="lessThan">
      <formula>$C$4</formula>
    </cfRule>
  </conditionalFormatting>
  <conditionalFormatting sqref="S21">
    <cfRule type="cellIs" dxfId="167" priority="2691" operator="lessThan">
      <formula>$C$4</formula>
    </cfRule>
  </conditionalFormatting>
  <conditionalFormatting sqref="S22">
    <cfRule type="cellIs" dxfId="166" priority="2692" operator="lessThan">
      <formula>$C$4</formula>
    </cfRule>
  </conditionalFormatting>
  <conditionalFormatting sqref="S23">
    <cfRule type="cellIs" dxfId="165" priority="2693" operator="lessThan">
      <formula>$C$4</formula>
    </cfRule>
  </conditionalFormatting>
  <conditionalFormatting sqref="S24">
    <cfRule type="cellIs" dxfId="164" priority="2694" operator="lessThan">
      <formula>$C$4</formula>
    </cfRule>
  </conditionalFormatting>
  <conditionalFormatting sqref="S25">
    <cfRule type="cellIs" dxfId="163" priority="2695" operator="lessThan">
      <formula>$C$4</formula>
    </cfRule>
  </conditionalFormatting>
  <conditionalFormatting sqref="S26">
    <cfRule type="cellIs" dxfId="162" priority="2696" operator="lessThan">
      <formula>$C$4</formula>
    </cfRule>
  </conditionalFormatting>
  <conditionalFormatting sqref="S27">
    <cfRule type="cellIs" dxfId="161" priority="2697" operator="lessThan">
      <formula>$C$4</formula>
    </cfRule>
  </conditionalFormatting>
  <conditionalFormatting sqref="S28">
    <cfRule type="cellIs" dxfId="160" priority="2698" operator="lessThan">
      <formula>$C$4</formula>
    </cfRule>
  </conditionalFormatting>
  <conditionalFormatting sqref="S29">
    <cfRule type="cellIs" dxfId="159" priority="2699" operator="lessThan">
      <formula>$C$4</formula>
    </cfRule>
  </conditionalFormatting>
  <conditionalFormatting sqref="S30">
    <cfRule type="cellIs" dxfId="158" priority="2700" operator="lessThan">
      <formula>$C$4</formula>
    </cfRule>
  </conditionalFormatting>
  <conditionalFormatting sqref="S31">
    <cfRule type="cellIs" dxfId="157" priority="2701" operator="lessThan">
      <formula>$C$4</formula>
    </cfRule>
  </conditionalFormatting>
  <conditionalFormatting sqref="S32">
    <cfRule type="cellIs" dxfId="156" priority="2702" operator="lessThan">
      <formula>$C$4</formula>
    </cfRule>
  </conditionalFormatting>
  <conditionalFormatting sqref="S33">
    <cfRule type="cellIs" dxfId="155" priority="2703" operator="lessThan">
      <formula>$C$4</formula>
    </cfRule>
  </conditionalFormatting>
  <conditionalFormatting sqref="S34">
    <cfRule type="cellIs" dxfId="154" priority="2704" operator="lessThan">
      <formula>$C$4</formula>
    </cfRule>
  </conditionalFormatting>
  <conditionalFormatting sqref="S35">
    <cfRule type="cellIs" dxfId="153" priority="2705" operator="lessThan">
      <formula>$C$4</formula>
    </cfRule>
  </conditionalFormatting>
  <conditionalFormatting sqref="S36">
    <cfRule type="cellIs" dxfId="152" priority="2706" operator="lessThan">
      <formula>$C$4</formula>
    </cfRule>
  </conditionalFormatting>
  <conditionalFormatting sqref="S37">
    <cfRule type="cellIs" dxfId="151" priority="2707" operator="lessThan">
      <formula>$C$4</formula>
    </cfRule>
  </conditionalFormatting>
  <conditionalFormatting sqref="S38">
    <cfRule type="cellIs" dxfId="150" priority="2708" operator="lessThan">
      <formula>$C$4</formula>
    </cfRule>
  </conditionalFormatting>
  <conditionalFormatting sqref="S39">
    <cfRule type="cellIs" dxfId="149" priority="2709" operator="lessThan">
      <formula>$C$4</formula>
    </cfRule>
  </conditionalFormatting>
  <conditionalFormatting sqref="S40">
    <cfRule type="cellIs" dxfId="148" priority="2710" operator="lessThan">
      <formula>$C$4</formula>
    </cfRule>
  </conditionalFormatting>
  <conditionalFormatting sqref="S41">
    <cfRule type="cellIs" dxfId="147" priority="2711" operator="lessThan">
      <formula>$C$4</formula>
    </cfRule>
  </conditionalFormatting>
  <conditionalFormatting sqref="S42">
    <cfRule type="cellIs" dxfId="146" priority="2712" operator="lessThan">
      <formula>$C$4</formula>
    </cfRule>
  </conditionalFormatting>
  <conditionalFormatting sqref="S43">
    <cfRule type="cellIs" dxfId="145" priority="2713" operator="lessThan">
      <formula>$C$4</formula>
    </cfRule>
  </conditionalFormatting>
  <conditionalFormatting sqref="S44">
    <cfRule type="cellIs" dxfId="144" priority="2714" operator="lessThan">
      <formula>$C$4</formula>
    </cfRule>
  </conditionalFormatting>
  <conditionalFormatting sqref="S45">
    <cfRule type="cellIs" dxfId="143" priority="2715" operator="lessThan">
      <formula>$C$4</formula>
    </cfRule>
  </conditionalFormatting>
  <conditionalFormatting sqref="S46">
    <cfRule type="cellIs" dxfId="142" priority="2716" operator="lessThan">
      <formula>$C$4</formula>
    </cfRule>
  </conditionalFormatting>
  <conditionalFormatting sqref="S47">
    <cfRule type="cellIs" dxfId="141" priority="2717" operator="lessThan">
      <formula>$C$4</formula>
    </cfRule>
  </conditionalFormatting>
  <conditionalFormatting sqref="S48">
    <cfRule type="cellIs" dxfId="140" priority="2718" operator="lessThan">
      <formula>$C$4</formula>
    </cfRule>
  </conditionalFormatting>
  <conditionalFormatting sqref="S49">
    <cfRule type="cellIs" dxfId="139" priority="2719" operator="lessThan">
      <formula>$C$4</formula>
    </cfRule>
  </conditionalFormatting>
  <conditionalFormatting sqref="S50">
    <cfRule type="cellIs" dxfId="138" priority="2720" operator="lessThan">
      <formula>$C$4</formula>
    </cfRule>
  </conditionalFormatting>
  <conditionalFormatting sqref="T11">
    <cfRule type="cellIs" dxfId="137" priority="2721" operator="lessThan">
      <formula>$C$4</formula>
    </cfRule>
  </conditionalFormatting>
  <conditionalFormatting sqref="T12">
    <cfRule type="cellIs" dxfId="136" priority="2722" operator="lessThan">
      <formula>$C$4</formula>
    </cfRule>
  </conditionalFormatting>
  <conditionalFormatting sqref="T13">
    <cfRule type="cellIs" dxfId="135" priority="2723" operator="lessThan">
      <formula>$C$4</formula>
    </cfRule>
  </conditionalFormatting>
  <conditionalFormatting sqref="T14">
    <cfRule type="cellIs" dxfId="134" priority="2724" operator="lessThan">
      <formula>$C$4</formula>
    </cfRule>
  </conditionalFormatting>
  <conditionalFormatting sqref="T15">
    <cfRule type="cellIs" dxfId="133" priority="2725" operator="lessThan">
      <formula>$C$4</formula>
    </cfRule>
  </conditionalFormatting>
  <conditionalFormatting sqref="T16">
    <cfRule type="cellIs" dxfId="132" priority="2726" operator="lessThan">
      <formula>$C$4</formula>
    </cfRule>
  </conditionalFormatting>
  <conditionalFormatting sqref="T17">
    <cfRule type="cellIs" dxfId="131" priority="2727" operator="lessThan">
      <formula>$C$4</formula>
    </cfRule>
  </conditionalFormatting>
  <conditionalFormatting sqref="T18">
    <cfRule type="cellIs" dxfId="130" priority="2728" operator="lessThan">
      <formula>$C$4</formula>
    </cfRule>
  </conditionalFormatting>
  <conditionalFormatting sqref="T19">
    <cfRule type="cellIs" dxfId="129" priority="2729" operator="lessThan">
      <formula>$C$4</formula>
    </cfRule>
  </conditionalFormatting>
  <conditionalFormatting sqref="T20">
    <cfRule type="cellIs" dxfId="128" priority="2730" operator="lessThan">
      <formula>$C$4</formula>
    </cfRule>
  </conditionalFormatting>
  <conditionalFormatting sqref="T21">
    <cfRule type="cellIs" dxfId="127" priority="2731" operator="lessThan">
      <formula>$C$4</formula>
    </cfRule>
  </conditionalFormatting>
  <conditionalFormatting sqref="T22">
    <cfRule type="cellIs" dxfId="126" priority="2732" operator="lessThan">
      <formula>$C$4</formula>
    </cfRule>
  </conditionalFormatting>
  <conditionalFormatting sqref="T23">
    <cfRule type="cellIs" dxfId="125" priority="2733" operator="lessThan">
      <formula>$C$4</formula>
    </cfRule>
  </conditionalFormatting>
  <conditionalFormatting sqref="T24">
    <cfRule type="cellIs" dxfId="124" priority="2734" operator="lessThan">
      <formula>$C$4</formula>
    </cfRule>
  </conditionalFormatting>
  <conditionalFormatting sqref="T25">
    <cfRule type="cellIs" dxfId="123" priority="2735" operator="lessThan">
      <formula>$C$4</formula>
    </cfRule>
  </conditionalFormatting>
  <conditionalFormatting sqref="T26">
    <cfRule type="cellIs" dxfId="122" priority="2736" operator="lessThan">
      <formula>$C$4</formula>
    </cfRule>
  </conditionalFormatting>
  <conditionalFormatting sqref="T27">
    <cfRule type="cellIs" dxfId="121" priority="2737" operator="lessThan">
      <formula>$C$4</formula>
    </cfRule>
  </conditionalFormatting>
  <conditionalFormatting sqref="T28">
    <cfRule type="cellIs" dxfId="120" priority="2738" operator="lessThan">
      <formula>$C$4</formula>
    </cfRule>
  </conditionalFormatting>
  <conditionalFormatting sqref="T29">
    <cfRule type="cellIs" dxfId="119" priority="2739" operator="lessThan">
      <formula>$C$4</formula>
    </cfRule>
  </conditionalFormatting>
  <conditionalFormatting sqref="T30">
    <cfRule type="cellIs" dxfId="118" priority="2740" operator="lessThan">
      <formula>$C$4</formula>
    </cfRule>
  </conditionalFormatting>
  <conditionalFormatting sqref="T31">
    <cfRule type="cellIs" dxfId="117" priority="2741" operator="lessThan">
      <formula>$C$4</formula>
    </cfRule>
  </conditionalFormatting>
  <conditionalFormatting sqref="T32">
    <cfRule type="cellIs" dxfId="116" priority="2742" operator="lessThan">
      <formula>$C$4</formula>
    </cfRule>
  </conditionalFormatting>
  <conditionalFormatting sqref="T33">
    <cfRule type="cellIs" dxfId="115" priority="2743" operator="lessThan">
      <formula>$C$4</formula>
    </cfRule>
  </conditionalFormatting>
  <conditionalFormatting sqref="T34">
    <cfRule type="cellIs" dxfId="114" priority="2744" operator="lessThan">
      <formula>$C$4</formula>
    </cfRule>
  </conditionalFormatting>
  <conditionalFormatting sqref="T35">
    <cfRule type="cellIs" dxfId="113" priority="2745" operator="lessThan">
      <formula>$C$4</formula>
    </cfRule>
  </conditionalFormatting>
  <conditionalFormatting sqref="T36">
    <cfRule type="cellIs" dxfId="112" priority="2746" operator="lessThan">
      <formula>$C$4</formula>
    </cfRule>
  </conditionalFormatting>
  <conditionalFormatting sqref="T37">
    <cfRule type="cellIs" dxfId="111" priority="2747" operator="lessThan">
      <formula>$C$4</formula>
    </cfRule>
  </conditionalFormatting>
  <conditionalFormatting sqref="T38">
    <cfRule type="cellIs" dxfId="110" priority="2748" operator="lessThan">
      <formula>$C$4</formula>
    </cfRule>
  </conditionalFormatting>
  <conditionalFormatting sqref="T39">
    <cfRule type="cellIs" dxfId="109" priority="2749" operator="lessThan">
      <formula>$C$4</formula>
    </cfRule>
  </conditionalFormatting>
  <conditionalFormatting sqref="T40">
    <cfRule type="cellIs" dxfId="108" priority="2750" operator="lessThan">
      <formula>$C$4</formula>
    </cfRule>
  </conditionalFormatting>
  <conditionalFormatting sqref="T41">
    <cfRule type="cellIs" dxfId="107" priority="2751" operator="lessThan">
      <formula>$C$4</formula>
    </cfRule>
  </conditionalFormatting>
  <conditionalFormatting sqref="T42">
    <cfRule type="cellIs" dxfId="106" priority="2752" operator="lessThan">
      <formula>$C$4</formula>
    </cfRule>
  </conditionalFormatting>
  <conditionalFormatting sqref="T43">
    <cfRule type="cellIs" dxfId="105" priority="2753" operator="lessThan">
      <formula>$C$4</formula>
    </cfRule>
  </conditionalFormatting>
  <conditionalFormatting sqref="T44">
    <cfRule type="cellIs" dxfId="104" priority="2754" operator="lessThan">
      <formula>$C$4</formula>
    </cfRule>
  </conditionalFormatting>
  <conditionalFormatting sqref="T45">
    <cfRule type="cellIs" dxfId="103" priority="2755" operator="lessThan">
      <formula>$C$4</formula>
    </cfRule>
  </conditionalFormatting>
  <conditionalFormatting sqref="T46">
    <cfRule type="cellIs" dxfId="102" priority="2756" operator="lessThan">
      <formula>$C$4</formula>
    </cfRule>
  </conditionalFormatting>
  <conditionalFormatting sqref="T47">
    <cfRule type="cellIs" dxfId="101" priority="2757" operator="lessThan">
      <formula>$C$4</formula>
    </cfRule>
  </conditionalFormatting>
  <conditionalFormatting sqref="T48">
    <cfRule type="cellIs" dxfId="100" priority="2758" operator="lessThan">
      <formula>$C$4</formula>
    </cfRule>
  </conditionalFormatting>
  <conditionalFormatting sqref="T49">
    <cfRule type="cellIs" dxfId="99" priority="2759" operator="lessThan">
      <formula>$C$4</formula>
    </cfRule>
  </conditionalFormatting>
  <conditionalFormatting sqref="T50">
    <cfRule type="cellIs" dxfId="98" priority="2760" operator="lessThan">
      <formula>$C$4</formula>
    </cfRule>
  </conditionalFormatting>
  <conditionalFormatting sqref="V11">
    <cfRule type="cellIs" dxfId="97" priority="2761" operator="lessThan">
      <formula>$C$4</formula>
    </cfRule>
  </conditionalFormatting>
  <conditionalFormatting sqref="V12">
    <cfRule type="cellIs" dxfId="96" priority="2762" operator="lessThan">
      <formula>$C$4</formula>
    </cfRule>
  </conditionalFormatting>
  <conditionalFormatting sqref="V13">
    <cfRule type="cellIs" dxfId="95" priority="2763" operator="lessThan">
      <formula>$C$4</formula>
    </cfRule>
  </conditionalFormatting>
  <conditionalFormatting sqref="V14">
    <cfRule type="cellIs" dxfId="94" priority="2764" operator="lessThan">
      <formula>$C$4</formula>
    </cfRule>
  </conditionalFormatting>
  <conditionalFormatting sqref="V15">
    <cfRule type="cellIs" dxfId="93" priority="2765" operator="lessThan">
      <formula>$C$4</formula>
    </cfRule>
  </conditionalFormatting>
  <conditionalFormatting sqref="V16">
    <cfRule type="cellIs" dxfId="92" priority="2766" operator="lessThan">
      <formula>$C$4</formula>
    </cfRule>
  </conditionalFormatting>
  <conditionalFormatting sqref="V17">
    <cfRule type="cellIs" dxfId="91" priority="2767" operator="lessThan">
      <formula>$C$4</formula>
    </cfRule>
  </conditionalFormatting>
  <conditionalFormatting sqref="V18">
    <cfRule type="cellIs" dxfId="90" priority="2768" operator="lessThan">
      <formula>$C$4</formula>
    </cfRule>
  </conditionalFormatting>
  <conditionalFormatting sqref="V19">
    <cfRule type="cellIs" dxfId="89" priority="2769" operator="lessThan">
      <formula>$C$4</formula>
    </cfRule>
  </conditionalFormatting>
  <conditionalFormatting sqref="V20">
    <cfRule type="cellIs" dxfId="88" priority="2770" operator="lessThan">
      <formula>$C$4</formula>
    </cfRule>
  </conditionalFormatting>
  <conditionalFormatting sqref="V21">
    <cfRule type="cellIs" dxfId="87" priority="2771" operator="lessThan">
      <formula>$C$4</formula>
    </cfRule>
  </conditionalFormatting>
  <conditionalFormatting sqref="V22">
    <cfRule type="cellIs" dxfId="86" priority="2772" operator="lessThan">
      <formula>$C$4</formula>
    </cfRule>
  </conditionalFormatting>
  <conditionalFormatting sqref="V23">
    <cfRule type="cellIs" dxfId="85" priority="2773" operator="lessThan">
      <formula>$C$4</formula>
    </cfRule>
  </conditionalFormatting>
  <conditionalFormatting sqref="V24">
    <cfRule type="cellIs" dxfId="84" priority="2774" operator="lessThan">
      <formula>$C$4</formula>
    </cfRule>
  </conditionalFormatting>
  <conditionalFormatting sqref="V25">
    <cfRule type="cellIs" dxfId="83" priority="2775" operator="lessThan">
      <formula>$C$4</formula>
    </cfRule>
  </conditionalFormatting>
  <conditionalFormatting sqref="V26">
    <cfRule type="cellIs" dxfId="82" priority="2776" operator="lessThan">
      <formula>$C$4</formula>
    </cfRule>
  </conditionalFormatting>
  <conditionalFormatting sqref="V27">
    <cfRule type="cellIs" dxfId="81" priority="2777" operator="lessThan">
      <formula>$C$4</formula>
    </cfRule>
  </conditionalFormatting>
  <conditionalFormatting sqref="V28">
    <cfRule type="cellIs" dxfId="80" priority="2778" operator="lessThan">
      <formula>$C$4</formula>
    </cfRule>
  </conditionalFormatting>
  <conditionalFormatting sqref="V29">
    <cfRule type="cellIs" dxfId="79" priority="2779" operator="lessThan">
      <formula>$C$4</formula>
    </cfRule>
  </conditionalFormatting>
  <conditionalFormatting sqref="V30">
    <cfRule type="cellIs" dxfId="78" priority="2780" operator="lessThan">
      <formula>$C$4</formula>
    </cfRule>
  </conditionalFormatting>
  <conditionalFormatting sqref="V31">
    <cfRule type="cellIs" dxfId="77" priority="2781" operator="lessThan">
      <formula>$C$4</formula>
    </cfRule>
  </conditionalFormatting>
  <conditionalFormatting sqref="V32">
    <cfRule type="cellIs" dxfId="76" priority="2782" operator="lessThan">
      <formula>$C$4</formula>
    </cfRule>
  </conditionalFormatting>
  <conditionalFormatting sqref="V33">
    <cfRule type="cellIs" dxfId="75" priority="2783" operator="lessThan">
      <formula>$C$4</formula>
    </cfRule>
  </conditionalFormatting>
  <conditionalFormatting sqref="V34">
    <cfRule type="cellIs" dxfId="74" priority="2784" operator="lessThan">
      <formula>$C$4</formula>
    </cfRule>
  </conditionalFormatting>
  <conditionalFormatting sqref="V35">
    <cfRule type="cellIs" dxfId="73" priority="2785" operator="lessThan">
      <formula>$C$4</formula>
    </cfRule>
  </conditionalFormatting>
  <conditionalFormatting sqref="V36">
    <cfRule type="cellIs" dxfId="72" priority="2786" operator="lessThan">
      <formula>$C$4</formula>
    </cfRule>
  </conditionalFormatting>
  <conditionalFormatting sqref="V37">
    <cfRule type="cellIs" dxfId="71" priority="2787" operator="lessThan">
      <formula>$C$4</formula>
    </cfRule>
  </conditionalFormatting>
  <conditionalFormatting sqref="V38">
    <cfRule type="cellIs" dxfId="70" priority="2788" operator="lessThan">
      <formula>$C$4</formula>
    </cfRule>
  </conditionalFormatting>
  <conditionalFormatting sqref="V39">
    <cfRule type="cellIs" dxfId="69" priority="2789" operator="lessThan">
      <formula>$C$4</formula>
    </cfRule>
  </conditionalFormatting>
  <conditionalFormatting sqref="V40">
    <cfRule type="cellIs" dxfId="68" priority="2790" operator="lessThan">
      <formula>$C$4</formula>
    </cfRule>
  </conditionalFormatting>
  <conditionalFormatting sqref="V41">
    <cfRule type="cellIs" dxfId="67" priority="2791" operator="lessThan">
      <formula>$C$4</formula>
    </cfRule>
  </conditionalFormatting>
  <conditionalFormatting sqref="V42">
    <cfRule type="cellIs" dxfId="66" priority="2792" operator="lessThan">
      <formula>$C$4</formula>
    </cfRule>
  </conditionalFormatting>
  <conditionalFormatting sqref="V43">
    <cfRule type="cellIs" dxfId="65" priority="2793" operator="lessThan">
      <formula>$C$4</formula>
    </cfRule>
  </conditionalFormatting>
  <conditionalFormatting sqref="V44">
    <cfRule type="cellIs" dxfId="64" priority="2794" operator="lessThan">
      <formula>$C$4</formula>
    </cfRule>
  </conditionalFormatting>
  <conditionalFormatting sqref="V45">
    <cfRule type="cellIs" dxfId="63" priority="2795" operator="lessThan">
      <formula>$C$4</formula>
    </cfRule>
  </conditionalFormatting>
  <conditionalFormatting sqref="V46">
    <cfRule type="cellIs" dxfId="62" priority="2796" operator="lessThan">
      <formula>$C$4</formula>
    </cfRule>
  </conditionalFormatting>
  <conditionalFormatting sqref="V47">
    <cfRule type="cellIs" dxfId="61" priority="2797" operator="lessThan">
      <formula>$C$4</formula>
    </cfRule>
  </conditionalFormatting>
  <conditionalFormatting sqref="V48">
    <cfRule type="cellIs" dxfId="60" priority="2798" operator="lessThan">
      <formula>$C$4</formula>
    </cfRule>
  </conditionalFormatting>
  <conditionalFormatting sqref="V49">
    <cfRule type="cellIs" dxfId="59" priority="2799" operator="lessThan">
      <formula>$C$4</formula>
    </cfRule>
  </conditionalFormatting>
  <conditionalFormatting sqref="V50">
    <cfRule type="cellIs" dxfId="58" priority="2800" operator="lessThan">
      <formula>$C$4</formula>
    </cfRule>
  </conditionalFormatting>
  <conditionalFormatting sqref="W11">
    <cfRule type="cellIs" dxfId="57" priority="2801" operator="lessThan">
      <formula>$C$4</formula>
    </cfRule>
  </conditionalFormatting>
  <conditionalFormatting sqref="W12">
    <cfRule type="cellIs" dxfId="56" priority="2802" operator="lessThan">
      <formula>$C$4</formula>
    </cfRule>
  </conditionalFormatting>
  <conditionalFormatting sqref="W13">
    <cfRule type="cellIs" dxfId="55" priority="2803" operator="lessThan">
      <formula>$C$4</formula>
    </cfRule>
  </conditionalFormatting>
  <conditionalFormatting sqref="W14">
    <cfRule type="cellIs" dxfId="54" priority="2804" operator="lessThan">
      <formula>$C$4</formula>
    </cfRule>
  </conditionalFormatting>
  <conditionalFormatting sqref="W15">
    <cfRule type="cellIs" dxfId="53" priority="2805" operator="lessThan">
      <formula>$C$4</formula>
    </cfRule>
  </conditionalFormatting>
  <conditionalFormatting sqref="W16">
    <cfRule type="cellIs" dxfId="52" priority="2806" operator="lessThan">
      <formula>$C$4</formula>
    </cfRule>
  </conditionalFormatting>
  <conditionalFormatting sqref="W17">
    <cfRule type="cellIs" dxfId="51" priority="2807" operator="lessThan">
      <formula>$C$4</formula>
    </cfRule>
  </conditionalFormatting>
  <conditionalFormatting sqref="W18">
    <cfRule type="cellIs" dxfId="50" priority="2808" operator="lessThan">
      <formula>$C$4</formula>
    </cfRule>
  </conditionalFormatting>
  <conditionalFormatting sqref="W19">
    <cfRule type="cellIs" dxfId="49" priority="2809" operator="lessThan">
      <formula>$C$4</formula>
    </cfRule>
  </conditionalFormatting>
  <conditionalFormatting sqref="W20">
    <cfRule type="cellIs" dxfId="48" priority="2810" operator="lessThan">
      <formula>$C$4</formula>
    </cfRule>
  </conditionalFormatting>
  <conditionalFormatting sqref="W21">
    <cfRule type="cellIs" dxfId="47" priority="2811" operator="lessThan">
      <formula>$C$4</formula>
    </cfRule>
  </conditionalFormatting>
  <conditionalFormatting sqref="W22">
    <cfRule type="cellIs" dxfId="46" priority="2812" operator="lessThan">
      <formula>$C$4</formula>
    </cfRule>
  </conditionalFormatting>
  <conditionalFormatting sqref="W23">
    <cfRule type="cellIs" dxfId="45" priority="2813" operator="lessThan">
      <formula>$C$4</formula>
    </cfRule>
  </conditionalFormatting>
  <conditionalFormatting sqref="W24">
    <cfRule type="cellIs" dxfId="44" priority="2814" operator="lessThan">
      <formula>$C$4</formula>
    </cfRule>
  </conditionalFormatting>
  <conditionalFormatting sqref="W25">
    <cfRule type="cellIs" dxfId="43" priority="2815" operator="lessThan">
      <formula>$C$4</formula>
    </cfRule>
  </conditionalFormatting>
  <conditionalFormatting sqref="W26">
    <cfRule type="cellIs" dxfId="42" priority="2816" operator="lessThan">
      <formula>$C$4</formula>
    </cfRule>
  </conditionalFormatting>
  <conditionalFormatting sqref="W27">
    <cfRule type="cellIs" dxfId="41" priority="2817" operator="lessThan">
      <formula>$C$4</formula>
    </cfRule>
  </conditionalFormatting>
  <conditionalFormatting sqref="W28">
    <cfRule type="cellIs" dxfId="40" priority="2818" operator="lessThan">
      <formula>$C$4</formula>
    </cfRule>
  </conditionalFormatting>
  <conditionalFormatting sqref="W29">
    <cfRule type="cellIs" dxfId="39" priority="2819" operator="lessThan">
      <formula>$C$4</formula>
    </cfRule>
  </conditionalFormatting>
  <conditionalFormatting sqref="W30">
    <cfRule type="cellIs" dxfId="38" priority="2820" operator="lessThan">
      <formula>$C$4</formula>
    </cfRule>
  </conditionalFormatting>
  <conditionalFormatting sqref="W31">
    <cfRule type="cellIs" dxfId="37" priority="2821" operator="lessThan">
      <formula>$C$4</formula>
    </cfRule>
  </conditionalFormatting>
  <conditionalFormatting sqref="W32">
    <cfRule type="cellIs" dxfId="36" priority="2822" operator="lessThan">
      <formula>$C$4</formula>
    </cfRule>
  </conditionalFormatting>
  <conditionalFormatting sqref="W33">
    <cfRule type="cellIs" dxfId="35" priority="2823" operator="lessThan">
      <formula>$C$4</formula>
    </cfRule>
  </conditionalFormatting>
  <conditionalFormatting sqref="W34">
    <cfRule type="cellIs" dxfId="34" priority="2824" operator="lessThan">
      <formula>$C$4</formula>
    </cfRule>
  </conditionalFormatting>
  <conditionalFormatting sqref="W35">
    <cfRule type="cellIs" dxfId="33" priority="2825" operator="lessThan">
      <formula>$C$4</formula>
    </cfRule>
  </conditionalFormatting>
  <conditionalFormatting sqref="W36">
    <cfRule type="cellIs" dxfId="32" priority="2826" operator="lessThan">
      <formula>$C$4</formula>
    </cfRule>
  </conditionalFormatting>
  <conditionalFormatting sqref="W37">
    <cfRule type="cellIs" dxfId="31" priority="2827" operator="lessThan">
      <formula>$C$4</formula>
    </cfRule>
  </conditionalFormatting>
  <conditionalFormatting sqref="W38">
    <cfRule type="cellIs" dxfId="30" priority="2828" operator="lessThan">
      <formula>$C$4</formula>
    </cfRule>
  </conditionalFormatting>
  <conditionalFormatting sqref="W39">
    <cfRule type="cellIs" dxfId="29" priority="2829" operator="lessThan">
      <formula>$C$4</formula>
    </cfRule>
  </conditionalFormatting>
  <conditionalFormatting sqref="W40">
    <cfRule type="cellIs" dxfId="28" priority="2830" operator="lessThan">
      <formula>$C$4</formula>
    </cfRule>
  </conditionalFormatting>
  <conditionalFormatting sqref="W41">
    <cfRule type="cellIs" dxfId="27" priority="2831" operator="lessThan">
      <formula>$C$4</formula>
    </cfRule>
  </conditionalFormatting>
  <conditionalFormatting sqref="W42">
    <cfRule type="cellIs" dxfId="26" priority="2832" operator="lessThan">
      <formula>$C$4</formula>
    </cfRule>
  </conditionalFormatting>
  <conditionalFormatting sqref="W43">
    <cfRule type="cellIs" dxfId="25" priority="2833" operator="lessThan">
      <formula>$C$4</formula>
    </cfRule>
  </conditionalFormatting>
  <conditionalFormatting sqref="W44">
    <cfRule type="cellIs" dxfId="24" priority="2834" operator="lessThan">
      <formula>$C$4</formula>
    </cfRule>
  </conditionalFormatting>
  <conditionalFormatting sqref="W45">
    <cfRule type="cellIs" dxfId="23" priority="2835" operator="lessThan">
      <formula>$C$4</formula>
    </cfRule>
  </conditionalFormatting>
  <conditionalFormatting sqref="W46">
    <cfRule type="cellIs" dxfId="22" priority="2836" operator="lessThan">
      <formula>$C$4</formula>
    </cfRule>
  </conditionalFormatting>
  <conditionalFormatting sqref="W47">
    <cfRule type="cellIs" dxfId="21" priority="2837" operator="lessThan">
      <formula>$C$4</formula>
    </cfRule>
  </conditionalFormatting>
  <conditionalFormatting sqref="W48">
    <cfRule type="cellIs" dxfId="20" priority="2838" operator="lessThan">
      <formula>$C$4</formula>
    </cfRule>
  </conditionalFormatting>
  <conditionalFormatting sqref="W49">
    <cfRule type="cellIs" dxfId="19" priority="2839" operator="lessThan">
      <formula>$C$4</formula>
    </cfRule>
  </conditionalFormatting>
  <conditionalFormatting sqref="W50">
    <cfRule type="cellIs" dxfId="18" priority="2840" operator="lessThan">
      <formula>$C$4</formula>
    </cfRule>
  </conditionalFormatting>
  <conditionalFormatting sqref="CJ11:CJ40">
    <cfRule type="cellIs" dxfId="17" priority="2841" operator="lessThan">
      <formula>$C$4</formula>
    </cfRule>
  </conditionalFormatting>
  <conditionalFormatting sqref="CJ41">
    <cfRule type="cellIs" dxfId="16" priority="2871" operator="lessThan">
      <formula>$C$4</formula>
    </cfRule>
  </conditionalFormatting>
  <conditionalFormatting sqref="CJ42">
    <cfRule type="cellIs" dxfId="15" priority="2872" operator="lessThan">
      <formula>$C$4</formula>
    </cfRule>
  </conditionalFormatting>
  <conditionalFormatting sqref="CJ43">
    <cfRule type="cellIs" dxfId="14" priority="2873" operator="lessThan">
      <formula>$C$4</formula>
    </cfRule>
  </conditionalFormatting>
  <conditionalFormatting sqref="CJ44">
    <cfRule type="cellIs" dxfId="13" priority="2874" operator="lessThan">
      <formula>$C$4</formula>
    </cfRule>
  </conditionalFormatting>
  <conditionalFormatting sqref="CJ45">
    <cfRule type="cellIs" dxfId="12" priority="2875" operator="lessThan">
      <formula>$C$4</formula>
    </cfRule>
  </conditionalFormatting>
  <conditionalFormatting sqref="CJ46">
    <cfRule type="cellIs" dxfId="11" priority="2876" operator="lessThan">
      <formula>$C$4</formula>
    </cfRule>
  </conditionalFormatting>
  <conditionalFormatting sqref="CJ47">
    <cfRule type="cellIs" dxfId="10" priority="2877" operator="lessThan">
      <formula>$C$4</formula>
    </cfRule>
  </conditionalFormatting>
  <conditionalFormatting sqref="CJ48">
    <cfRule type="cellIs" dxfId="9" priority="2878" operator="lessThan">
      <formula>$C$4</formula>
    </cfRule>
  </conditionalFormatting>
  <conditionalFormatting sqref="CJ49">
    <cfRule type="cellIs" dxfId="8" priority="2879" operator="lessThan">
      <formula>$C$4</formula>
    </cfRule>
  </conditionalFormatting>
  <conditionalFormatting sqref="CJ50">
    <cfRule type="cellIs" dxfId="7" priority="2880" operator="lessThan">
      <formula>$C$4</formula>
    </cfRule>
  </conditionalFormatting>
  <conditionalFormatting sqref="CN13">
    <cfRule type="cellIs" dxfId="6" priority="2884" operator="lessThan">
      <formula>$C$4</formula>
    </cfRule>
  </conditionalFormatting>
  <conditionalFormatting sqref="CN14">
    <cfRule type="cellIs" dxfId="5" priority="2885" operator="lessThan">
      <formula>$C$4</formula>
    </cfRule>
  </conditionalFormatting>
  <conditionalFormatting sqref="CN15">
    <cfRule type="cellIs" dxfId="4" priority="2886" operator="lessThan">
      <formula>$C$4</formula>
    </cfRule>
  </conditionalFormatting>
  <conditionalFormatting sqref="CN16">
    <cfRule type="cellIs" dxfId="3" priority="2887" operator="lessThan">
      <formula>$C$4</formula>
    </cfRule>
  </conditionalFormatting>
  <conditionalFormatting sqref="CN17">
    <cfRule type="cellIs" dxfId="2" priority="2888" operator="lessThan">
      <formula>$C$4</formula>
    </cfRule>
  </conditionalFormatting>
  <conditionalFormatting sqref="CN18">
    <cfRule type="cellIs" dxfId="1" priority="2889" operator="lessThan">
      <formula>$C$4</formula>
    </cfRule>
  </conditionalFormatting>
  <conditionalFormatting sqref="CN19">
    <cfRule type="cellIs" dxfId="0" priority="2890" operator="lessThan">
      <formula>$C$4</formula>
    </cfRule>
  </conditionalFormatting>
  <dataValidations count="400">
    <dataValidation allowBlank="1" showInputMessage="1" showErrorMessage="1" sqref="U11"/>
    <dataValidation allowBlank="1" showInputMessage="1" showErrorMessage="1" sqref="U12"/>
    <dataValidation allowBlank="1" showInputMessage="1" showErrorMessage="1" sqref="U13"/>
    <dataValidation allowBlank="1" showInputMessage="1" showErrorMessage="1" sqref="U14"/>
    <dataValidation allowBlank="1" showInputMessage="1" showErrorMessage="1" sqref="U15"/>
    <dataValidation allowBlank="1" showInputMessage="1" showErrorMessage="1" sqref="U16"/>
    <dataValidation allowBlank="1" showInputMessage="1" showErrorMessage="1" sqref="U17"/>
    <dataValidation allowBlank="1" showInputMessage="1" showErrorMessage="1" sqref="U18"/>
    <dataValidation allowBlank="1" showInputMessage="1" showErrorMessage="1" sqref="U19"/>
    <dataValidation allowBlank="1" showInputMessage="1" showErrorMessage="1" sqref="U20"/>
    <dataValidation allowBlank="1" showInputMessage="1" showErrorMessage="1" sqref="U21"/>
    <dataValidation allowBlank="1" showInputMessage="1" showErrorMessage="1" sqref="U22"/>
    <dataValidation allowBlank="1" showInputMessage="1" showErrorMessage="1" sqref="U23"/>
    <dataValidation allowBlank="1" showInputMessage="1" showErrorMessage="1" sqref="U24"/>
    <dataValidation allowBlank="1" showInputMessage="1" showErrorMessage="1" sqref="U25"/>
    <dataValidation allowBlank="1" showInputMessage="1" showErrorMessage="1" sqref="U26"/>
    <dataValidation allowBlank="1" showInputMessage="1" showErrorMessage="1" sqref="U27"/>
    <dataValidation allowBlank="1" showInputMessage="1" showErrorMessage="1" sqref="U28"/>
    <dataValidation allowBlank="1" showInputMessage="1" showErrorMessage="1" sqref="U29"/>
    <dataValidation allowBlank="1" showInputMessage="1" showErrorMessage="1" sqref="U30"/>
    <dataValidation allowBlank="1" showInputMessage="1" showErrorMessage="1" sqref="U31"/>
    <dataValidation allowBlank="1" showInputMessage="1" showErrorMessage="1" sqref="U32"/>
    <dataValidation allowBlank="1" showInputMessage="1" showErrorMessage="1" sqref="U33"/>
    <dataValidation allowBlank="1" showInputMessage="1" showErrorMessage="1" sqref="U34"/>
    <dataValidation allowBlank="1" showInputMessage="1" showErrorMessage="1" sqref="U35"/>
    <dataValidation allowBlank="1" showInputMessage="1" showErrorMessage="1" sqref="U36"/>
    <dataValidation allowBlank="1" showInputMessage="1" showErrorMessage="1" sqref="U37"/>
    <dataValidation allowBlank="1" showInputMessage="1" showErrorMessage="1" sqref="U38"/>
    <dataValidation allowBlank="1" showInputMessage="1" showErrorMessage="1" sqref="U39"/>
    <dataValidation allowBlank="1" showInputMessage="1" showErrorMessage="1" sqref="U40"/>
    <dataValidation allowBlank="1" showInputMessage="1" showErrorMessage="1" sqref="U41"/>
    <dataValidation allowBlank="1" showInputMessage="1" showErrorMessage="1" sqref="U42"/>
    <dataValidation allowBlank="1" showInputMessage="1" showErrorMessage="1" sqref="U43"/>
    <dataValidation allowBlank="1" showInputMessage="1" showErrorMessage="1" sqref="U44"/>
    <dataValidation allowBlank="1" showInputMessage="1" showErrorMessage="1" sqref="U45"/>
    <dataValidation allowBlank="1" showInputMessage="1" showErrorMessage="1" sqref="U46"/>
    <dataValidation allowBlank="1" showInputMessage="1" showErrorMessage="1" sqref="U47"/>
    <dataValidation allowBlank="1" showInputMessage="1" showErrorMessage="1" sqref="U48"/>
    <dataValidation allowBlank="1" showInputMessage="1" showErrorMessage="1" sqref="U49"/>
    <dataValidation allowBlank="1" showInputMessage="1" showErrorMessage="1" sqref="U50"/>
    <dataValidation allowBlank="1" showInputMessage="1" showErrorMessage="1" sqref="X11"/>
    <dataValidation allowBlank="1" showInputMessage="1" showErrorMessage="1" sqref="X12"/>
    <dataValidation allowBlank="1" showInputMessage="1" showErrorMessage="1" sqref="X13"/>
    <dataValidation allowBlank="1" showInputMessage="1" showErrorMessage="1" sqref="X14"/>
    <dataValidation allowBlank="1" showInputMessage="1" showErrorMessage="1" sqref="X15"/>
    <dataValidation allowBlank="1" showInputMessage="1" showErrorMessage="1" sqref="X16"/>
    <dataValidation allowBlank="1" showInputMessage="1" showErrorMessage="1" sqref="X17"/>
    <dataValidation allowBlank="1" showInputMessage="1" showErrorMessage="1" sqref="X18"/>
    <dataValidation allowBlank="1" showInputMessage="1" showErrorMessage="1" sqref="X19"/>
    <dataValidation allowBlank="1" showInputMessage="1" showErrorMessage="1" sqref="X20"/>
    <dataValidation allowBlank="1" showInputMessage="1" showErrorMessage="1" sqref="X21"/>
    <dataValidation allowBlank="1" showInputMessage="1" showErrorMessage="1" sqref="X22"/>
    <dataValidation allowBlank="1" showInputMessage="1" showErrorMessage="1" sqref="X23"/>
    <dataValidation allowBlank="1" showInputMessage="1" showErrorMessage="1" sqref="X24"/>
    <dataValidation allowBlank="1" showInputMessage="1" showErrorMessage="1" sqref="X25"/>
    <dataValidation allowBlank="1" showInputMessage="1" showErrorMessage="1" sqref="X26"/>
    <dataValidation allowBlank="1" showInputMessage="1" showErrorMessage="1" sqref="X27"/>
    <dataValidation allowBlank="1" showInputMessage="1" showErrorMessage="1" sqref="X28"/>
    <dataValidation allowBlank="1" showInputMessage="1" showErrorMessage="1" sqref="X29"/>
    <dataValidation allowBlank="1" showInputMessage="1" showErrorMessage="1" sqref="X30"/>
    <dataValidation allowBlank="1" showInputMessage="1" showErrorMessage="1" sqref="X31"/>
    <dataValidation allowBlank="1" showInputMessage="1" showErrorMessage="1" sqref="X32"/>
    <dataValidation allowBlank="1" showInputMessage="1" showErrorMessage="1" sqref="X33"/>
    <dataValidation allowBlank="1" showInputMessage="1" showErrorMessage="1" sqref="X34"/>
    <dataValidation allowBlank="1" showInputMessage="1" showErrorMessage="1" sqref="X35"/>
    <dataValidation allowBlank="1" showInputMessage="1" showErrorMessage="1" sqref="X36"/>
    <dataValidation allowBlank="1" showInputMessage="1" showErrorMessage="1" sqref="X37"/>
    <dataValidation allowBlank="1" showInputMessage="1" showErrorMessage="1" sqref="X38"/>
    <dataValidation allowBlank="1" showInputMessage="1" showErrorMessage="1" sqref="X39"/>
    <dataValidation allowBlank="1" showInputMessage="1" showErrorMessage="1" sqref="X40"/>
    <dataValidation allowBlank="1" showInputMessage="1" showErrorMessage="1" sqref="X41"/>
    <dataValidation allowBlank="1" showInputMessage="1" showErrorMessage="1" sqref="X42"/>
    <dataValidation allowBlank="1" showInputMessage="1" showErrorMessage="1" sqref="X43"/>
    <dataValidation allowBlank="1" showInputMessage="1" showErrorMessage="1" sqref="X44"/>
    <dataValidation allowBlank="1" showInputMessage="1" showErrorMessage="1" sqref="X45"/>
    <dataValidation allowBlank="1" showInputMessage="1" showErrorMessage="1" sqref="X46"/>
    <dataValidation allowBlank="1" showInputMessage="1" showErrorMessage="1" sqref="X47"/>
    <dataValidation allowBlank="1" showInputMessage="1" showErrorMessage="1" sqref="X48"/>
    <dataValidation allowBlank="1" showInputMessage="1" showErrorMessage="1" sqref="X49"/>
    <dataValidation allowBlank="1" showInputMessage="1" showErrorMessage="1" sqref="X50"/>
    <dataValidation allowBlank="1" showInputMessage="1" showErrorMessage="1" sqref="AA11"/>
    <dataValidation allowBlank="1" showInputMessage="1" showErrorMessage="1" sqref="AA12"/>
    <dataValidation allowBlank="1" showInputMessage="1" showErrorMessage="1" sqref="AA13"/>
    <dataValidation allowBlank="1" showInputMessage="1" showErrorMessage="1" sqref="AA14"/>
    <dataValidation allowBlank="1" showInputMessage="1" showErrorMessage="1" sqref="AA15"/>
    <dataValidation allowBlank="1" showInputMessage="1" showErrorMessage="1" sqref="AA16"/>
    <dataValidation allowBlank="1" showInputMessage="1" showErrorMessage="1" sqref="AA17"/>
    <dataValidation allowBlank="1" showInputMessage="1" showErrorMessage="1" sqref="AA18"/>
    <dataValidation allowBlank="1" showInputMessage="1" showErrorMessage="1" sqref="AA19"/>
    <dataValidation allowBlank="1" showInputMessage="1" showErrorMessage="1" sqref="AA20"/>
    <dataValidation allowBlank="1" showInputMessage="1" showErrorMessage="1" sqref="AA21"/>
    <dataValidation allowBlank="1" showInputMessage="1" showErrorMessage="1" sqref="AA22"/>
    <dataValidation allowBlank="1" showInputMessage="1" showErrorMessage="1" sqref="AA23"/>
    <dataValidation allowBlank="1" showInputMessage="1" showErrorMessage="1" sqref="AA24"/>
    <dataValidation allowBlank="1" showInputMessage="1" showErrorMessage="1" sqref="AA25"/>
    <dataValidation allowBlank="1" showInputMessage="1" showErrorMessage="1" sqref="AA26"/>
    <dataValidation allowBlank="1" showInputMessage="1" showErrorMessage="1" sqref="AA27"/>
    <dataValidation allowBlank="1" showInputMessage="1" showErrorMessage="1" sqref="AA28"/>
    <dataValidation allowBlank="1" showInputMessage="1" showErrorMessage="1" sqref="AA29"/>
    <dataValidation allowBlank="1" showInputMessage="1" showErrorMessage="1" sqref="AA30"/>
    <dataValidation allowBlank="1" showInputMessage="1" showErrorMessage="1" sqref="AA31"/>
    <dataValidation allowBlank="1" showInputMessage="1" showErrorMessage="1" sqref="AA32"/>
    <dataValidation allowBlank="1" showInputMessage="1" showErrorMessage="1" sqref="AA33"/>
    <dataValidation allowBlank="1" showInputMessage="1" showErrorMessage="1" sqref="AA34"/>
    <dataValidation allowBlank="1" showInputMessage="1" showErrorMessage="1" sqref="AA35"/>
    <dataValidation allowBlank="1" showInputMessage="1" showErrorMessage="1" sqref="AA36"/>
    <dataValidation allowBlank="1" showInputMessage="1" showErrorMessage="1" sqref="AA37"/>
    <dataValidation allowBlank="1" showInputMessage="1" showErrorMessage="1" sqref="AA38"/>
    <dataValidation allowBlank="1" showInputMessage="1" showErrorMessage="1" sqref="AA39"/>
    <dataValidation allowBlank="1" showInputMessage="1" showErrorMessage="1" sqref="AA40"/>
    <dataValidation allowBlank="1" showInputMessage="1" showErrorMessage="1" sqref="AA41"/>
    <dataValidation allowBlank="1" showInputMessage="1" showErrorMessage="1" sqref="AA42"/>
    <dataValidation allowBlank="1" showInputMessage="1" showErrorMessage="1" sqref="AA43"/>
    <dataValidation allowBlank="1" showInputMessage="1" showErrorMessage="1" sqref="AA44"/>
    <dataValidation allowBlank="1" showInputMessage="1" showErrorMessage="1" sqref="AA45"/>
    <dataValidation allowBlank="1" showInputMessage="1" showErrorMessage="1" sqref="AA46"/>
    <dataValidation allowBlank="1" showInputMessage="1" showErrorMessage="1" sqref="AA47"/>
    <dataValidation allowBlank="1" showInputMessage="1" showErrorMessage="1" sqref="AA48"/>
    <dataValidation allowBlank="1" showInputMessage="1" showErrorMessage="1" sqref="AA49"/>
    <dataValidation allowBlank="1" showInputMessage="1" showErrorMessage="1" sqref="AA5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R11"/>
    <dataValidation allowBlank="1" showInputMessage="1" showErrorMessage="1" sqref="R12"/>
    <dataValidation allowBlank="1" showInputMessage="1" showErrorMessage="1" sqref="R13"/>
    <dataValidation allowBlank="1" showInputMessage="1" showErrorMessage="1" sqref="R14"/>
    <dataValidation allowBlank="1" showInputMessage="1" showErrorMessage="1" sqref="R15"/>
    <dataValidation allowBlank="1" showInputMessage="1" showErrorMessage="1" sqref="R16"/>
    <dataValidation allowBlank="1" showInputMessage="1" showErrorMessage="1" sqref="R17"/>
    <dataValidation allowBlank="1" showInputMessage="1" showErrorMessage="1" sqref="R18"/>
    <dataValidation allowBlank="1" showInputMessage="1" showErrorMessage="1" sqref="R19"/>
    <dataValidation allowBlank="1" showInputMessage="1" showErrorMessage="1" sqref="R20"/>
    <dataValidation allowBlank="1" showInputMessage="1" showErrorMessage="1" sqref="R21"/>
    <dataValidation allowBlank="1" showInputMessage="1" showErrorMessage="1" sqref="R22"/>
    <dataValidation allowBlank="1" showInputMessage="1" showErrorMessage="1" sqref="R23"/>
    <dataValidation allowBlank="1" showInputMessage="1" showErrorMessage="1" sqref="R24"/>
    <dataValidation allowBlank="1" showInputMessage="1" showErrorMessage="1" sqref="R25"/>
    <dataValidation allowBlank="1" showInputMessage="1" showErrorMessage="1" sqref="R26"/>
    <dataValidation allowBlank="1" showInputMessage="1" showErrorMessage="1" sqref="R27"/>
    <dataValidation allowBlank="1" showInputMessage="1" showErrorMessage="1" sqref="R28"/>
    <dataValidation allowBlank="1" showInputMessage="1" showErrorMessage="1" sqref="R29"/>
    <dataValidation allowBlank="1" showInputMessage="1" showErrorMessage="1" sqref="R30"/>
    <dataValidation allowBlank="1" showInputMessage="1" showErrorMessage="1" sqref="R31"/>
    <dataValidation allowBlank="1" showInputMessage="1" showErrorMessage="1" sqref="R32"/>
    <dataValidation allowBlank="1" showInputMessage="1" showErrorMessage="1" sqref="R33"/>
    <dataValidation allowBlank="1" showInputMessage="1" showErrorMessage="1" sqref="R34"/>
    <dataValidation allowBlank="1" showInputMessage="1" showErrorMessage="1" sqref="R35"/>
    <dataValidation allowBlank="1" showInputMessage="1" showErrorMessage="1" sqref="R36"/>
    <dataValidation allowBlank="1" showInputMessage="1" showErrorMessage="1" sqref="R37"/>
    <dataValidation allowBlank="1" showInputMessage="1" showErrorMessage="1" sqref="R38"/>
    <dataValidation allowBlank="1" showInputMessage="1" showErrorMessage="1" sqref="R39"/>
    <dataValidation allowBlank="1" showInputMessage="1" showErrorMessage="1" sqref="R40"/>
    <dataValidation allowBlank="1" showInputMessage="1" showErrorMessage="1" sqref="R41"/>
    <dataValidation allowBlank="1" showInputMessage="1" showErrorMessage="1" sqref="R42"/>
    <dataValidation allowBlank="1" showInputMessage="1" showErrorMessage="1" sqref="R43"/>
    <dataValidation allowBlank="1" showInputMessage="1" showErrorMessage="1" sqref="R44"/>
    <dataValidation allowBlank="1" showInputMessage="1" showErrorMessage="1" sqref="R45"/>
    <dataValidation allowBlank="1" showInputMessage="1" showErrorMessage="1" sqref="R46"/>
    <dataValidation allowBlank="1" showInputMessage="1" showErrorMessage="1" sqref="R47"/>
    <dataValidation allowBlank="1" showInputMessage="1" showErrorMessage="1" sqref="R48"/>
    <dataValidation allowBlank="1" showInputMessage="1" showErrorMessage="1" sqref="R49"/>
    <dataValidation allowBlank="1" showInputMessage="1" showErrorMessage="1" sqref="R50"/>
  </dataValidations>
  <pageMargins left="0.7" right="0.7" top="0.75" bottom="0.75" header="0.51180555555554996" footer="0.51180555555554996"/>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XII IPA 1</vt:lpstr>
      <vt:lpstr>XII IPA 2</vt:lpstr>
      <vt:lpstr>XII IPA 3</vt:lpstr>
      <vt:lpstr>XII IPA 4</vt:lpstr>
      <vt:lpstr>XII IPA 5</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fredy</dc:creator>
  <cp:keywords/>
  <dc:description/>
  <cp:lastModifiedBy>nuc</cp:lastModifiedBy>
  <dcterms:created xsi:type="dcterms:W3CDTF">2013-11-22T14:31:02Z</dcterms:created>
  <dcterms:modified xsi:type="dcterms:W3CDTF">2017-01-24T01:20:03Z</dcterms:modified>
  <cp:category/>
</cp:coreProperties>
</file>