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codeName="ThisWorkbook" defaultThemeVersion="124226"/>
  <bookViews>
    <workbookView xWindow="-75" yWindow="0" windowWidth="7800" windowHeight="4800" activeTab="1"/>
  </bookViews>
  <sheets>
    <sheet name="XI IPS 1" sheetId="1" r:id="rId1"/>
    <sheet name="XI IPS 2" sheetId="2" r:id="rId2"/>
  </sheets>
  <calcPr calcId="144525"/>
</workbook>
</file>

<file path=xl/calcChain.xml><?xml version="1.0" encoding="utf-8"?>
<calcChain xmlns="http://schemas.openxmlformats.org/spreadsheetml/2006/main">
  <c r="CK50" i="2" l="1"/>
  <c r="J50" i="2" s="1"/>
  <c r="CG50" i="2"/>
  <c r="CH50" i="2" s="1"/>
  <c r="I50" i="2" s="1"/>
  <c r="BU50" i="2"/>
  <c r="BE50" i="2"/>
  <c r="AS50" i="2"/>
  <c r="AP50" i="2"/>
  <c r="AM50" i="2"/>
  <c r="AJ50" i="2"/>
  <c r="AG50" i="2"/>
  <c r="AD50" i="2"/>
  <c r="AA50" i="2"/>
  <c r="X50" i="2"/>
  <c r="U50" i="2"/>
  <c r="R50" i="2"/>
  <c r="AT50" i="2" s="1"/>
  <c r="N50" i="2"/>
  <c r="M50" i="2"/>
  <c r="H50" i="2"/>
  <c r="CK49" i="2"/>
  <c r="J49" i="2" s="1"/>
  <c r="CG49" i="2"/>
  <c r="CH49" i="2" s="1"/>
  <c r="I49" i="2" s="1"/>
  <c r="BU49" i="2"/>
  <c r="BE49" i="2"/>
  <c r="AS49" i="2"/>
  <c r="AP49" i="2"/>
  <c r="AM49" i="2"/>
  <c r="AJ49" i="2"/>
  <c r="AG49" i="2"/>
  <c r="AD49" i="2"/>
  <c r="AA49" i="2"/>
  <c r="X49" i="2"/>
  <c r="U49" i="2"/>
  <c r="R49" i="2"/>
  <c r="AT49" i="2" s="1"/>
  <c r="N49" i="2"/>
  <c r="M49" i="2"/>
  <c r="H49" i="2"/>
  <c r="CK48" i="2"/>
  <c r="J48" i="2" s="1"/>
  <c r="CG48" i="2"/>
  <c r="CH48" i="2" s="1"/>
  <c r="I48" i="2" s="1"/>
  <c r="BU48" i="2"/>
  <c r="BE48" i="2"/>
  <c r="AS48" i="2"/>
  <c r="AP48" i="2"/>
  <c r="AM48" i="2"/>
  <c r="AJ48" i="2"/>
  <c r="AG48" i="2"/>
  <c r="AD48" i="2"/>
  <c r="AA48" i="2"/>
  <c r="X48" i="2"/>
  <c r="U48" i="2"/>
  <c r="R48" i="2"/>
  <c r="AT48" i="2" s="1"/>
  <c r="N48" i="2"/>
  <c r="M48" i="2"/>
  <c r="H48" i="2"/>
  <c r="CK47" i="2"/>
  <c r="J47" i="2" s="1"/>
  <c r="CG47" i="2"/>
  <c r="CH47" i="2" s="1"/>
  <c r="I47" i="2" s="1"/>
  <c r="BU47" i="2"/>
  <c r="H47" i="2" s="1"/>
  <c r="BE47" i="2"/>
  <c r="AS47" i="2"/>
  <c r="AP47" i="2"/>
  <c r="AM47" i="2"/>
  <c r="AJ47" i="2"/>
  <c r="AG47" i="2"/>
  <c r="AD47" i="2"/>
  <c r="AA47" i="2"/>
  <c r="X47" i="2"/>
  <c r="U47" i="2"/>
  <c r="R47" i="2"/>
  <c r="AT47" i="2" s="1"/>
  <c r="N47" i="2"/>
  <c r="M47" i="2"/>
  <c r="CK46" i="2"/>
  <c r="J46" i="2" s="1"/>
  <c r="CG46" i="2"/>
  <c r="CH46" i="2" s="1"/>
  <c r="I46" i="2" s="1"/>
  <c r="BU46" i="2"/>
  <c r="BE46" i="2"/>
  <c r="AS46" i="2"/>
  <c r="AP46" i="2"/>
  <c r="AM46" i="2"/>
  <c r="AJ46" i="2"/>
  <c r="AG46" i="2"/>
  <c r="AD46" i="2"/>
  <c r="AA46" i="2"/>
  <c r="X46" i="2"/>
  <c r="U46" i="2"/>
  <c r="R46" i="2"/>
  <c r="AT46" i="2" s="1"/>
  <c r="N46" i="2"/>
  <c r="M46" i="2"/>
  <c r="H46" i="2"/>
  <c r="CK45" i="2"/>
  <c r="J45" i="2" s="1"/>
  <c r="CG45" i="2"/>
  <c r="CH45" i="2" s="1"/>
  <c r="I45" i="2" s="1"/>
  <c r="BU45" i="2"/>
  <c r="BE45" i="2"/>
  <c r="AS45" i="2"/>
  <c r="AP45" i="2"/>
  <c r="AM45" i="2"/>
  <c r="AJ45" i="2"/>
  <c r="AG45" i="2"/>
  <c r="AD45" i="2"/>
  <c r="AA45" i="2"/>
  <c r="X45" i="2"/>
  <c r="U45" i="2"/>
  <c r="R45" i="2"/>
  <c r="AT45" i="2" s="1"/>
  <c r="N45" i="2"/>
  <c r="M45" i="2"/>
  <c r="H45" i="2"/>
  <c r="CK44" i="2"/>
  <c r="J44" i="2" s="1"/>
  <c r="CG44" i="2"/>
  <c r="CH44" i="2" s="1"/>
  <c r="I44" i="2" s="1"/>
  <c r="BU44" i="2"/>
  <c r="H44" i="2" s="1"/>
  <c r="BE44" i="2"/>
  <c r="AS44" i="2"/>
  <c r="AP44" i="2"/>
  <c r="AM44" i="2"/>
  <c r="AJ44" i="2"/>
  <c r="AG44" i="2"/>
  <c r="AD44" i="2"/>
  <c r="AA44" i="2"/>
  <c r="X44" i="2"/>
  <c r="U44" i="2"/>
  <c r="R44" i="2"/>
  <c r="AT44" i="2" s="1"/>
  <c r="N44" i="2"/>
  <c r="M44" i="2"/>
  <c r="CK43" i="2"/>
  <c r="J43" i="2" s="1"/>
  <c r="CG43" i="2"/>
  <c r="CH43" i="2" s="1"/>
  <c r="I43" i="2" s="1"/>
  <c r="BU43" i="2"/>
  <c r="H43" i="2" s="1"/>
  <c r="BE43" i="2"/>
  <c r="AS43" i="2"/>
  <c r="AP43" i="2"/>
  <c r="AM43" i="2"/>
  <c r="AJ43" i="2"/>
  <c r="AG43" i="2"/>
  <c r="AD43" i="2"/>
  <c r="AA43" i="2"/>
  <c r="X43" i="2"/>
  <c r="U43" i="2"/>
  <c r="R43" i="2"/>
  <c r="AT43" i="2" s="1"/>
  <c r="N43" i="2"/>
  <c r="M43" i="2"/>
  <c r="CK42" i="2"/>
  <c r="J42" i="2" s="1"/>
  <c r="CG42" i="2"/>
  <c r="CH42" i="2" s="1"/>
  <c r="I42" i="2" s="1"/>
  <c r="BU42" i="2"/>
  <c r="BE42" i="2"/>
  <c r="AS42" i="2"/>
  <c r="AP42" i="2"/>
  <c r="AM42" i="2"/>
  <c r="AJ42" i="2"/>
  <c r="AG42" i="2"/>
  <c r="AD42" i="2"/>
  <c r="AA42" i="2"/>
  <c r="X42" i="2"/>
  <c r="U42" i="2"/>
  <c r="R42" i="2"/>
  <c r="AT42" i="2" s="1"/>
  <c r="N42" i="2"/>
  <c r="M42" i="2"/>
  <c r="H42" i="2"/>
  <c r="CK41" i="2"/>
  <c r="J41" i="2" s="1"/>
  <c r="CG41" i="2"/>
  <c r="CH41" i="2" s="1"/>
  <c r="I41" i="2" s="1"/>
  <c r="BU41" i="2"/>
  <c r="BE41" i="2"/>
  <c r="AS41" i="2"/>
  <c r="AP41" i="2"/>
  <c r="AM41" i="2"/>
  <c r="AJ41" i="2"/>
  <c r="AG41" i="2"/>
  <c r="AD41" i="2"/>
  <c r="AA41" i="2"/>
  <c r="X41" i="2"/>
  <c r="U41" i="2"/>
  <c r="R41" i="2"/>
  <c r="AT41" i="2" s="1"/>
  <c r="N41" i="2"/>
  <c r="M41" i="2"/>
  <c r="H41" i="2"/>
  <c r="CK40" i="2"/>
  <c r="J40" i="2" s="1"/>
  <c r="CG40" i="2"/>
  <c r="CH40" i="2" s="1"/>
  <c r="I40" i="2" s="1"/>
  <c r="BU40" i="2"/>
  <c r="H40" i="2" s="1"/>
  <c r="BE40" i="2"/>
  <c r="AS40" i="2"/>
  <c r="AP40" i="2"/>
  <c r="AM40" i="2"/>
  <c r="AJ40" i="2"/>
  <c r="AG40" i="2"/>
  <c r="AD40" i="2"/>
  <c r="AA40" i="2"/>
  <c r="X40" i="2"/>
  <c r="U40" i="2"/>
  <c r="R40" i="2"/>
  <c r="AT40" i="2" s="1"/>
  <c r="N40" i="2"/>
  <c r="M40" i="2"/>
  <c r="CK39" i="2"/>
  <c r="J39" i="2" s="1"/>
  <c r="CG39" i="2"/>
  <c r="CH39" i="2" s="1"/>
  <c r="I39" i="2" s="1"/>
  <c r="BU39" i="2"/>
  <c r="H39" i="2" s="1"/>
  <c r="BE39" i="2"/>
  <c r="AS39" i="2"/>
  <c r="AP39" i="2"/>
  <c r="AM39" i="2"/>
  <c r="AJ39" i="2"/>
  <c r="AG39" i="2"/>
  <c r="AD39" i="2"/>
  <c r="AA39" i="2"/>
  <c r="X39" i="2"/>
  <c r="U39" i="2"/>
  <c r="R39" i="2"/>
  <c r="AT39" i="2" s="1"/>
  <c r="N39" i="2"/>
  <c r="M39" i="2"/>
  <c r="CK38" i="2"/>
  <c r="J38" i="2" s="1"/>
  <c r="CG38" i="2"/>
  <c r="CH38" i="2" s="1"/>
  <c r="I38" i="2" s="1"/>
  <c r="BU38" i="2"/>
  <c r="BE38" i="2"/>
  <c r="AS38" i="2"/>
  <c r="AP38" i="2"/>
  <c r="AM38" i="2"/>
  <c r="AJ38" i="2"/>
  <c r="AG38" i="2"/>
  <c r="AD38" i="2"/>
  <c r="AA38" i="2"/>
  <c r="X38" i="2"/>
  <c r="U38" i="2"/>
  <c r="R38" i="2"/>
  <c r="AT38" i="2" s="1"/>
  <c r="N38" i="2"/>
  <c r="M38" i="2"/>
  <c r="H38" i="2"/>
  <c r="CK37" i="2"/>
  <c r="J37" i="2" s="1"/>
  <c r="CG37" i="2"/>
  <c r="CH37" i="2" s="1"/>
  <c r="I37" i="2" s="1"/>
  <c r="BU37" i="2"/>
  <c r="BE37" i="2"/>
  <c r="AS37" i="2"/>
  <c r="AP37" i="2"/>
  <c r="AM37" i="2"/>
  <c r="AJ37" i="2"/>
  <c r="AG37" i="2"/>
  <c r="AD37" i="2"/>
  <c r="AA37" i="2"/>
  <c r="X37" i="2"/>
  <c r="U37" i="2"/>
  <c r="R37" i="2"/>
  <c r="AT37" i="2" s="1"/>
  <c r="N37" i="2"/>
  <c r="M37" i="2"/>
  <c r="H37" i="2"/>
  <c r="CG36" i="2"/>
  <c r="CH36" i="2" s="1"/>
  <c r="I36" i="2" s="1"/>
  <c r="BU36" i="2"/>
  <c r="BE36" i="2"/>
  <c r="AS36" i="2"/>
  <c r="AP36" i="2"/>
  <c r="AM36" i="2"/>
  <c r="AJ36" i="2"/>
  <c r="AG36" i="2"/>
  <c r="AD36" i="2"/>
  <c r="AA36" i="2"/>
  <c r="X36" i="2"/>
  <c r="U36" i="2"/>
  <c r="R36" i="2"/>
  <c r="N36" i="2"/>
  <c r="M36" i="2"/>
  <c r="H36" i="2"/>
  <c r="CG35" i="2"/>
  <c r="CH35" i="2" s="1"/>
  <c r="I35" i="2" s="1"/>
  <c r="BU35" i="2"/>
  <c r="BE35" i="2"/>
  <c r="AS35" i="2"/>
  <c r="AP35" i="2"/>
  <c r="AM35" i="2"/>
  <c r="AJ35" i="2"/>
  <c r="AG35" i="2"/>
  <c r="AD35" i="2"/>
  <c r="AA35" i="2"/>
  <c r="X35" i="2"/>
  <c r="U35" i="2"/>
  <c r="R35" i="2"/>
  <c r="AT35" i="2" s="1"/>
  <c r="N35" i="2"/>
  <c r="M35" i="2"/>
  <c r="H35" i="2"/>
  <c r="CG34" i="2"/>
  <c r="CH34" i="2" s="1"/>
  <c r="I34" i="2" s="1"/>
  <c r="BU34" i="2"/>
  <c r="BE34" i="2"/>
  <c r="AS34" i="2"/>
  <c r="AP34" i="2"/>
  <c r="AM34" i="2"/>
  <c r="AJ34" i="2"/>
  <c r="AG34" i="2"/>
  <c r="AD34" i="2"/>
  <c r="AA34" i="2"/>
  <c r="X34" i="2"/>
  <c r="U34" i="2"/>
  <c r="R34" i="2"/>
  <c r="N34" i="2"/>
  <c r="M34" i="2"/>
  <c r="H34" i="2"/>
  <c r="CG33" i="2"/>
  <c r="CH33" i="2" s="1"/>
  <c r="I33" i="2" s="1"/>
  <c r="BU33" i="2"/>
  <c r="BE33" i="2"/>
  <c r="AS33" i="2"/>
  <c r="AP33" i="2"/>
  <c r="AM33" i="2"/>
  <c r="AJ33" i="2"/>
  <c r="AG33" i="2"/>
  <c r="AD33" i="2"/>
  <c r="AA33" i="2"/>
  <c r="X33" i="2"/>
  <c r="U33" i="2"/>
  <c r="R33" i="2"/>
  <c r="N33" i="2"/>
  <c r="M33" i="2"/>
  <c r="H33" i="2"/>
  <c r="CG32" i="2"/>
  <c r="CH32" i="2" s="1"/>
  <c r="I32" i="2" s="1"/>
  <c r="BU32" i="2"/>
  <c r="BE32" i="2"/>
  <c r="AS32" i="2"/>
  <c r="AP32" i="2"/>
  <c r="AM32" i="2"/>
  <c r="AJ32" i="2"/>
  <c r="AG32" i="2"/>
  <c r="AD32" i="2"/>
  <c r="AA32" i="2"/>
  <c r="X32" i="2"/>
  <c r="U32" i="2"/>
  <c r="R32" i="2"/>
  <c r="N32" i="2"/>
  <c r="M32" i="2"/>
  <c r="H32" i="2"/>
  <c r="CG31" i="2"/>
  <c r="CH31" i="2" s="1"/>
  <c r="I31" i="2" s="1"/>
  <c r="BU31" i="2"/>
  <c r="BE31" i="2"/>
  <c r="AS31" i="2"/>
  <c r="AP31" i="2"/>
  <c r="AM31" i="2"/>
  <c r="AJ31" i="2"/>
  <c r="AG31" i="2"/>
  <c r="AD31" i="2"/>
  <c r="AA31" i="2"/>
  <c r="X31" i="2"/>
  <c r="U31" i="2"/>
  <c r="R31" i="2"/>
  <c r="N31" i="2"/>
  <c r="M31" i="2"/>
  <c r="H31" i="2"/>
  <c r="CG30" i="2"/>
  <c r="CH30" i="2" s="1"/>
  <c r="I30" i="2" s="1"/>
  <c r="BU30" i="2"/>
  <c r="BE30" i="2"/>
  <c r="AS30" i="2"/>
  <c r="AP30" i="2"/>
  <c r="AM30" i="2"/>
  <c r="AJ30" i="2"/>
  <c r="AG30" i="2"/>
  <c r="AD30" i="2"/>
  <c r="AA30" i="2"/>
  <c r="X30" i="2"/>
  <c r="U30" i="2"/>
  <c r="R30" i="2"/>
  <c r="N30" i="2"/>
  <c r="M30" i="2"/>
  <c r="H30" i="2"/>
  <c r="CG29" i="2"/>
  <c r="CH29" i="2" s="1"/>
  <c r="I29" i="2" s="1"/>
  <c r="BU29" i="2"/>
  <c r="BE29" i="2"/>
  <c r="AS29" i="2"/>
  <c r="AP29" i="2"/>
  <c r="AM29" i="2"/>
  <c r="AJ29" i="2"/>
  <c r="AG29" i="2"/>
  <c r="AD29" i="2"/>
  <c r="AA29" i="2"/>
  <c r="X29" i="2"/>
  <c r="U29" i="2"/>
  <c r="R29" i="2"/>
  <c r="N29" i="2"/>
  <c r="M29" i="2"/>
  <c r="H29" i="2"/>
  <c r="CG28" i="2"/>
  <c r="CH28" i="2" s="1"/>
  <c r="I28" i="2" s="1"/>
  <c r="BU28" i="2"/>
  <c r="BE28" i="2"/>
  <c r="AS28" i="2"/>
  <c r="AP28" i="2"/>
  <c r="AM28" i="2"/>
  <c r="AJ28" i="2"/>
  <c r="AG28" i="2"/>
  <c r="AD28" i="2"/>
  <c r="AA28" i="2"/>
  <c r="X28" i="2"/>
  <c r="U28" i="2"/>
  <c r="R28" i="2"/>
  <c r="N28" i="2"/>
  <c r="M28" i="2"/>
  <c r="H28" i="2"/>
  <c r="CG27" i="2"/>
  <c r="CH27" i="2" s="1"/>
  <c r="I27" i="2" s="1"/>
  <c r="BU27" i="2"/>
  <c r="BE27" i="2"/>
  <c r="AS27" i="2"/>
  <c r="AP27" i="2"/>
  <c r="AM27" i="2"/>
  <c r="AJ27" i="2"/>
  <c r="AG27" i="2"/>
  <c r="AD27" i="2"/>
  <c r="AA27" i="2"/>
  <c r="X27" i="2"/>
  <c r="U27" i="2"/>
  <c r="R27" i="2"/>
  <c r="N27" i="2"/>
  <c r="M27" i="2"/>
  <c r="H27" i="2"/>
  <c r="CG26" i="2"/>
  <c r="CH26" i="2" s="1"/>
  <c r="I26" i="2" s="1"/>
  <c r="BU26" i="2"/>
  <c r="BE26" i="2"/>
  <c r="AS26" i="2"/>
  <c r="AP26" i="2"/>
  <c r="AM26" i="2"/>
  <c r="AJ26" i="2"/>
  <c r="AG26" i="2"/>
  <c r="AD26" i="2"/>
  <c r="AA26" i="2"/>
  <c r="X26" i="2"/>
  <c r="U26" i="2"/>
  <c r="R26" i="2"/>
  <c r="N26" i="2"/>
  <c r="M26" i="2"/>
  <c r="H26" i="2"/>
  <c r="CG25" i="2"/>
  <c r="CH25" i="2" s="1"/>
  <c r="I25" i="2" s="1"/>
  <c r="BU25" i="2"/>
  <c r="BE25" i="2"/>
  <c r="AS25" i="2"/>
  <c r="AP25" i="2"/>
  <c r="AM25" i="2"/>
  <c r="AJ25" i="2"/>
  <c r="AG25" i="2"/>
  <c r="AD25" i="2"/>
  <c r="AA25" i="2"/>
  <c r="X25" i="2"/>
  <c r="U25" i="2"/>
  <c r="R25" i="2"/>
  <c r="N25" i="2"/>
  <c r="M25" i="2"/>
  <c r="H25" i="2"/>
  <c r="CG24" i="2"/>
  <c r="CH24" i="2" s="1"/>
  <c r="I24" i="2" s="1"/>
  <c r="BU24" i="2"/>
  <c r="BE24" i="2"/>
  <c r="AS24" i="2"/>
  <c r="AP24" i="2"/>
  <c r="AM24" i="2"/>
  <c r="AJ24" i="2"/>
  <c r="AG24" i="2"/>
  <c r="AD24" i="2"/>
  <c r="AA24" i="2"/>
  <c r="X24" i="2"/>
  <c r="U24" i="2"/>
  <c r="R24" i="2"/>
  <c r="N24" i="2"/>
  <c r="M24" i="2"/>
  <c r="H24" i="2"/>
  <c r="CG23" i="2"/>
  <c r="CH23" i="2" s="1"/>
  <c r="I23" i="2" s="1"/>
  <c r="BU23" i="2"/>
  <c r="BE23" i="2"/>
  <c r="AS23" i="2"/>
  <c r="AP23" i="2"/>
  <c r="AM23" i="2"/>
  <c r="AJ23" i="2"/>
  <c r="AG23" i="2"/>
  <c r="AD23" i="2"/>
  <c r="AA23" i="2"/>
  <c r="X23" i="2"/>
  <c r="U23" i="2"/>
  <c r="R23" i="2"/>
  <c r="N23" i="2"/>
  <c r="M23" i="2"/>
  <c r="H23" i="2"/>
  <c r="CG22" i="2"/>
  <c r="CH22" i="2" s="1"/>
  <c r="I22" i="2" s="1"/>
  <c r="BU22" i="2"/>
  <c r="BE22" i="2"/>
  <c r="AS22" i="2"/>
  <c r="AP22" i="2"/>
  <c r="AM22" i="2"/>
  <c r="AJ22" i="2"/>
  <c r="AG22" i="2"/>
  <c r="AD22" i="2"/>
  <c r="AA22" i="2"/>
  <c r="X22" i="2"/>
  <c r="U22" i="2"/>
  <c r="R22" i="2"/>
  <c r="N22" i="2"/>
  <c r="M22" i="2"/>
  <c r="H22" i="2"/>
  <c r="CG21" i="2"/>
  <c r="CH21" i="2" s="1"/>
  <c r="I21" i="2" s="1"/>
  <c r="BU21" i="2"/>
  <c r="BE21" i="2"/>
  <c r="AS21" i="2"/>
  <c r="AP21" i="2"/>
  <c r="AM21" i="2"/>
  <c r="AJ21" i="2"/>
  <c r="AG21" i="2"/>
  <c r="AD21" i="2"/>
  <c r="AA21" i="2"/>
  <c r="X21" i="2"/>
  <c r="U21" i="2"/>
  <c r="R21" i="2"/>
  <c r="N21" i="2"/>
  <c r="M21" i="2"/>
  <c r="H21" i="2"/>
  <c r="CX20" i="2"/>
  <c r="CG20" i="2"/>
  <c r="CH20" i="2" s="1"/>
  <c r="I20" i="2" s="1"/>
  <c r="BU20" i="2"/>
  <c r="BE20" i="2"/>
  <c r="AS20" i="2"/>
  <c r="AP20" i="2"/>
  <c r="AM20" i="2"/>
  <c r="AJ20" i="2"/>
  <c r="AG20" i="2"/>
  <c r="AD20" i="2"/>
  <c r="AA20" i="2"/>
  <c r="X20" i="2"/>
  <c r="U20" i="2"/>
  <c r="R20" i="2"/>
  <c r="N20" i="2"/>
  <c r="M20" i="2"/>
  <c r="H20" i="2"/>
  <c r="CX19" i="2"/>
  <c r="CG19" i="2"/>
  <c r="CH19" i="2" s="1"/>
  <c r="I19" i="2" s="1"/>
  <c r="BU19" i="2"/>
  <c r="BE19" i="2"/>
  <c r="AS19" i="2"/>
  <c r="AP19" i="2"/>
  <c r="AM19" i="2"/>
  <c r="AJ19" i="2"/>
  <c r="AG19" i="2"/>
  <c r="AD19" i="2"/>
  <c r="AA19" i="2"/>
  <c r="X19" i="2"/>
  <c r="U19" i="2"/>
  <c r="R19" i="2"/>
  <c r="N19" i="2"/>
  <c r="M19" i="2"/>
  <c r="H19" i="2"/>
  <c r="CX18" i="2"/>
  <c r="CG18" i="2"/>
  <c r="CH18" i="2" s="1"/>
  <c r="I18" i="2" s="1"/>
  <c r="BU18" i="2"/>
  <c r="BE18" i="2"/>
  <c r="AS18" i="2"/>
  <c r="AP18" i="2"/>
  <c r="AM18" i="2"/>
  <c r="AJ18" i="2"/>
  <c r="AG18" i="2"/>
  <c r="AD18" i="2"/>
  <c r="AA18" i="2"/>
  <c r="X18" i="2"/>
  <c r="U18" i="2"/>
  <c r="R18" i="2"/>
  <c r="N18" i="2"/>
  <c r="M18" i="2"/>
  <c r="H18" i="2"/>
  <c r="CX17" i="2"/>
  <c r="CG17" i="2"/>
  <c r="CH17" i="2" s="1"/>
  <c r="I17" i="2" s="1"/>
  <c r="BU17" i="2"/>
  <c r="H17" i="2" s="1"/>
  <c r="BE17" i="2"/>
  <c r="AS17" i="2"/>
  <c r="AP17" i="2"/>
  <c r="AM17" i="2"/>
  <c r="AJ17" i="2"/>
  <c r="AG17" i="2"/>
  <c r="AD17" i="2"/>
  <c r="AA17" i="2"/>
  <c r="X17" i="2"/>
  <c r="U17" i="2"/>
  <c r="R17" i="2"/>
  <c r="N17" i="2"/>
  <c r="M17" i="2"/>
  <c r="CX16" i="2"/>
  <c r="CG16" i="2"/>
  <c r="CH16" i="2" s="1"/>
  <c r="I16" i="2" s="1"/>
  <c r="BU16" i="2"/>
  <c r="BE16" i="2"/>
  <c r="AS16" i="2"/>
  <c r="AP16" i="2"/>
  <c r="AM16" i="2"/>
  <c r="AJ16" i="2"/>
  <c r="AG16" i="2"/>
  <c r="AD16" i="2"/>
  <c r="AA16" i="2"/>
  <c r="X16" i="2"/>
  <c r="U16" i="2"/>
  <c r="R16" i="2"/>
  <c r="AT16" i="2" s="1"/>
  <c r="N16" i="2"/>
  <c r="M16" i="2"/>
  <c r="H16" i="2"/>
  <c r="CX15" i="2"/>
  <c r="CG15" i="2"/>
  <c r="CH15" i="2" s="1"/>
  <c r="I15" i="2" s="1"/>
  <c r="BU15" i="2"/>
  <c r="H15" i="2" s="1"/>
  <c r="BE15" i="2"/>
  <c r="AS15" i="2"/>
  <c r="AP15" i="2"/>
  <c r="AM15" i="2"/>
  <c r="AJ15" i="2"/>
  <c r="AG15" i="2"/>
  <c r="AD15" i="2"/>
  <c r="AA15" i="2"/>
  <c r="X15" i="2"/>
  <c r="U15" i="2"/>
  <c r="R15" i="2"/>
  <c r="N15" i="2"/>
  <c r="M15" i="2"/>
  <c r="CX14" i="2"/>
  <c r="CG14" i="2"/>
  <c r="CH14" i="2" s="1"/>
  <c r="I14" i="2" s="1"/>
  <c r="BU14" i="2"/>
  <c r="H14" i="2" s="1"/>
  <c r="BE14" i="2"/>
  <c r="AS14" i="2"/>
  <c r="AP14" i="2"/>
  <c r="AM14" i="2"/>
  <c r="AJ14" i="2"/>
  <c r="AG14" i="2"/>
  <c r="AD14" i="2"/>
  <c r="AA14" i="2"/>
  <c r="X14" i="2"/>
  <c r="U14" i="2"/>
  <c r="R14" i="2"/>
  <c r="N14" i="2"/>
  <c r="M14" i="2"/>
  <c r="CX13" i="2"/>
  <c r="CG13" i="2"/>
  <c r="CH13" i="2" s="1"/>
  <c r="I13" i="2" s="1"/>
  <c r="BU13" i="2"/>
  <c r="BE13" i="2"/>
  <c r="AS13" i="2"/>
  <c r="AP13" i="2"/>
  <c r="AM13" i="2"/>
  <c r="AJ13" i="2"/>
  <c r="AG13" i="2"/>
  <c r="AD13" i="2"/>
  <c r="AA13" i="2"/>
  <c r="X13" i="2"/>
  <c r="U13" i="2"/>
  <c r="R13" i="2"/>
  <c r="N13" i="2"/>
  <c r="M13" i="2"/>
  <c r="H13" i="2"/>
  <c r="CX12" i="2"/>
  <c r="CK34" i="2" s="1"/>
  <c r="J34" i="2" s="1"/>
  <c r="CG12" i="2"/>
  <c r="CH12" i="2" s="1"/>
  <c r="I12" i="2" s="1"/>
  <c r="BU12" i="2"/>
  <c r="H12" i="2" s="1"/>
  <c r="BE12" i="2"/>
  <c r="AS12" i="2"/>
  <c r="AP12" i="2"/>
  <c r="AM12" i="2"/>
  <c r="AJ12" i="2"/>
  <c r="AG12" i="2"/>
  <c r="AD12" i="2"/>
  <c r="AA12" i="2"/>
  <c r="X12" i="2"/>
  <c r="U12" i="2"/>
  <c r="R12" i="2"/>
  <c r="N12" i="2"/>
  <c r="M12" i="2"/>
  <c r="CX11" i="2"/>
  <c r="CK11" i="2"/>
  <c r="J11" i="2" s="1"/>
  <c r="CG11" i="2"/>
  <c r="CH11" i="2" s="1"/>
  <c r="I11" i="2" s="1"/>
  <c r="BU11" i="2"/>
  <c r="BE11" i="2"/>
  <c r="AS11" i="2"/>
  <c r="AP11" i="2"/>
  <c r="AM11" i="2"/>
  <c r="AJ11" i="2"/>
  <c r="AG11" i="2"/>
  <c r="AD11" i="2"/>
  <c r="AA11" i="2"/>
  <c r="X11" i="2"/>
  <c r="U11" i="2"/>
  <c r="R11" i="2"/>
  <c r="N11" i="2"/>
  <c r="M11" i="2"/>
  <c r="H11" i="2"/>
  <c r="CX10" i="2"/>
  <c r="CX9" i="2"/>
  <c r="U2" i="2"/>
  <c r="CK50" i="1"/>
  <c r="J50" i="1" s="1"/>
  <c r="CG50" i="1"/>
  <c r="CH50" i="1" s="1"/>
  <c r="I50" i="1" s="1"/>
  <c r="BU50" i="1"/>
  <c r="H50" i="1" s="1"/>
  <c r="BE50" i="1"/>
  <c r="AS50" i="1"/>
  <c r="AP50" i="1"/>
  <c r="AM50" i="1"/>
  <c r="AJ50" i="1"/>
  <c r="AG50" i="1"/>
  <c r="AD50" i="1"/>
  <c r="AA50" i="1"/>
  <c r="X50" i="1"/>
  <c r="U50" i="1"/>
  <c r="R50" i="1"/>
  <c r="AT50" i="1" s="1"/>
  <c r="N50" i="1"/>
  <c r="M50" i="1"/>
  <c r="CK49" i="1"/>
  <c r="J49" i="1" s="1"/>
  <c r="CG49" i="1"/>
  <c r="CH49" i="1" s="1"/>
  <c r="I49" i="1" s="1"/>
  <c r="BU49" i="1"/>
  <c r="BE49" i="1"/>
  <c r="AS49" i="1"/>
  <c r="AP49" i="1"/>
  <c r="AM49" i="1"/>
  <c r="AJ49" i="1"/>
  <c r="AG49" i="1"/>
  <c r="AD49" i="1"/>
  <c r="AA49" i="1"/>
  <c r="X49" i="1"/>
  <c r="U49" i="1"/>
  <c r="R49" i="1"/>
  <c r="AT49" i="1" s="1"/>
  <c r="N49" i="1"/>
  <c r="M49" i="1"/>
  <c r="H49" i="1"/>
  <c r="CK48" i="1"/>
  <c r="J48" i="1" s="1"/>
  <c r="CG48" i="1"/>
  <c r="CH48" i="1" s="1"/>
  <c r="I48" i="1" s="1"/>
  <c r="BU48" i="1"/>
  <c r="H48" i="1" s="1"/>
  <c r="BE48" i="1"/>
  <c r="AS48" i="1"/>
  <c r="AP48" i="1"/>
  <c r="AM48" i="1"/>
  <c r="AJ48" i="1"/>
  <c r="AG48" i="1"/>
  <c r="AD48" i="1"/>
  <c r="AA48" i="1"/>
  <c r="X48" i="1"/>
  <c r="U48" i="1"/>
  <c r="R48" i="1"/>
  <c r="AT48" i="1" s="1"/>
  <c r="N48" i="1"/>
  <c r="M48" i="1"/>
  <c r="CK47" i="1"/>
  <c r="J47" i="1" s="1"/>
  <c r="CG47" i="1"/>
  <c r="CH47" i="1" s="1"/>
  <c r="I47" i="1" s="1"/>
  <c r="BU47" i="1"/>
  <c r="BE47" i="1"/>
  <c r="AS47" i="1"/>
  <c r="AP47" i="1"/>
  <c r="AM47" i="1"/>
  <c r="AJ47" i="1"/>
  <c r="AG47" i="1"/>
  <c r="AD47" i="1"/>
  <c r="AA47" i="1"/>
  <c r="X47" i="1"/>
  <c r="U47" i="1"/>
  <c r="R47" i="1"/>
  <c r="AT47" i="1" s="1"/>
  <c r="N47" i="1"/>
  <c r="M47" i="1"/>
  <c r="H47" i="1"/>
  <c r="CK46" i="1"/>
  <c r="J46" i="1" s="1"/>
  <c r="CG46" i="1"/>
  <c r="CH46" i="1" s="1"/>
  <c r="I46" i="1" s="1"/>
  <c r="BU46" i="1"/>
  <c r="H46" i="1" s="1"/>
  <c r="BE46" i="1"/>
  <c r="AS46" i="1"/>
  <c r="AP46" i="1"/>
  <c r="AM46" i="1"/>
  <c r="AJ46" i="1"/>
  <c r="AG46" i="1"/>
  <c r="AD46" i="1"/>
  <c r="AA46" i="1"/>
  <c r="X46" i="1"/>
  <c r="U46" i="1"/>
  <c r="R46" i="1"/>
  <c r="AT46" i="1" s="1"/>
  <c r="N46" i="1"/>
  <c r="M46" i="1"/>
  <c r="CK45" i="1"/>
  <c r="J45" i="1" s="1"/>
  <c r="CG45" i="1"/>
  <c r="CH45" i="1" s="1"/>
  <c r="I45" i="1" s="1"/>
  <c r="BU45" i="1"/>
  <c r="BE45" i="1"/>
  <c r="AS45" i="1"/>
  <c r="AP45" i="1"/>
  <c r="AM45" i="1"/>
  <c r="AJ45" i="1"/>
  <c r="AG45" i="1"/>
  <c r="AD45" i="1"/>
  <c r="AA45" i="1"/>
  <c r="X45" i="1"/>
  <c r="U45" i="1"/>
  <c r="R45" i="1"/>
  <c r="AT45" i="1" s="1"/>
  <c r="N45" i="1"/>
  <c r="M45" i="1"/>
  <c r="H45" i="1"/>
  <c r="CK44" i="1"/>
  <c r="J44" i="1" s="1"/>
  <c r="CG44" i="1"/>
  <c r="CH44" i="1" s="1"/>
  <c r="I44" i="1" s="1"/>
  <c r="BU44" i="1"/>
  <c r="BE44" i="1"/>
  <c r="AS44" i="1"/>
  <c r="AP44" i="1"/>
  <c r="AM44" i="1"/>
  <c r="AJ44" i="1"/>
  <c r="AG44" i="1"/>
  <c r="AD44" i="1"/>
  <c r="AA44" i="1"/>
  <c r="X44" i="1"/>
  <c r="U44" i="1"/>
  <c r="R44" i="1"/>
  <c r="AT44" i="1" s="1"/>
  <c r="N44" i="1"/>
  <c r="M44" i="1"/>
  <c r="H44" i="1"/>
  <c r="CK43" i="1"/>
  <c r="J43" i="1" s="1"/>
  <c r="CH43" i="1"/>
  <c r="I43" i="1" s="1"/>
  <c r="CG43" i="1"/>
  <c r="BU43" i="1"/>
  <c r="BE43" i="1"/>
  <c r="AS43" i="1"/>
  <c r="AP43" i="1"/>
  <c r="AM43" i="1"/>
  <c r="AJ43" i="1"/>
  <c r="AG43" i="1"/>
  <c r="AD43" i="1"/>
  <c r="AA43" i="1"/>
  <c r="X43" i="1"/>
  <c r="U43" i="1"/>
  <c r="R43" i="1"/>
  <c r="AT43" i="1" s="1"/>
  <c r="N43" i="1"/>
  <c r="M43" i="1"/>
  <c r="H43" i="1"/>
  <c r="CK42" i="1"/>
  <c r="J42" i="1" s="1"/>
  <c r="CG42" i="1"/>
  <c r="CH42" i="1" s="1"/>
  <c r="I42" i="1" s="1"/>
  <c r="BU42" i="1"/>
  <c r="H42" i="1" s="1"/>
  <c r="BE42" i="1"/>
  <c r="AS42" i="1"/>
  <c r="AP42" i="1"/>
  <c r="AM42" i="1"/>
  <c r="AJ42" i="1"/>
  <c r="AG42" i="1"/>
  <c r="AD42" i="1"/>
  <c r="AA42" i="1"/>
  <c r="X42" i="1"/>
  <c r="U42" i="1"/>
  <c r="R42" i="1"/>
  <c r="AT42" i="1" s="1"/>
  <c r="N42" i="1"/>
  <c r="M42" i="1"/>
  <c r="CK41" i="1"/>
  <c r="J41" i="1" s="1"/>
  <c r="CH41" i="1"/>
  <c r="I41" i="1" s="1"/>
  <c r="CG41" i="1"/>
  <c r="BU41" i="1"/>
  <c r="BE41" i="1"/>
  <c r="AS41" i="1"/>
  <c r="AP41" i="1"/>
  <c r="AM41" i="1"/>
  <c r="AJ41" i="1"/>
  <c r="AG41" i="1"/>
  <c r="AD41" i="1"/>
  <c r="AA41" i="1"/>
  <c r="X41" i="1"/>
  <c r="U41" i="1"/>
  <c r="R41" i="1"/>
  <c r="AT41" i="1" s="1"/>
  <c r="N41" i="1"/>
  <c r="M41" i="1"/>
  <c r="H41" i="1"/>
  <c r="CK40" i="1"/>
  <c r="J40" i="1" s="1"/>
  <c r="CG40" i="1"/>
  <c r="CH40" i="1" s="1"/>
  <c r="I40" i="1" s="1"/>
  <c r="BU40" i="1"/>
  <c r="H40" i="1" s="1"/>
  <c r="BE40" i="1"/>
  <c r="AS40" i="1"/>
  <c r="AP40" i="1"/>
  <c r="AM40" i="1"/>
  <c r="AJ40" i="1"/>
  <c r="AG40" i="1"/>
  <c r="AD40" i="1"/>
  <c r="AA40" i="1"/>
  <c r="X40" i="1"/>
  <c r="U40" i="1"/>
  <c r="R40" i="1"/>
  <c r="AT40" i="1" s="1"/>
  <c r="N40" i="1"/>
  <c r="M40" i="1"/>
  <c r="CK39" i="1"/>
  <c r="J39" i="1" s="1"/>
  <c r="CH39" i="1"/>
  <c r="I39" i="1" s="1"/>
  <c r="CG39" i="1"/>
  <c r="BU39" i="1"/>
  <c r="BE39" i="1"/>
  <c r="AS39" i="1"/>
  <c r="AP39" i="1"/>
  <c r="AM39" i="1"/>
  <c r="AJ39" i="1"/>
  <c r="AG39" i="1"/>
  <c r="AD39" i="1"/>
  <c r="AA39" i="1"/>
  <c r="X39" i="1"/>
  <c r="U39" i="1"/>
  <c r="R39" i="1"/>
  <c r="AT39" i="1" s="1"/>
  <c r="N39" i="1"/>
  <c r="M39" i="1"/>
  <c r="H39" i="1"/>
  <c r="CK38" i="1"/>
  <c r="J38" i="1" s="1"/>
  <c r="CG38" i="1"/>
  <c r="CH38" i="1" s="1"/>
  <c r="I38" i="1" s="1"/>
  <c r="BU38" i="1"/>
  <c r="H38" i="1" s="1"/>
  <c r="BE38" i="1"/>
  <c r="AS38" i="1"/>
  <c r="AP38" i="1"/>
  <c r="AM38" i="1"/>
  <c r="AJ38" i="1"/>
  <c r="AG38" i="1"/>
  <c r="AD38" i="1"/>
  <c r="AA38" i="1"/>
  <c r="X38" i="1"/>
  <c r="U38" i="1"/>
  <c r="R38" i="1"/>
  <c r="AT38" i="1" s="1"/>
  <c r="N38" i="1"/>
  <c r="M38" i="1"/>
  <c r="CG37" i="1"/>
  <c r="CH37" i="1" s="1"/>
  <c r="I37" i="1" s="1"/>
  <c r="BU37" i="1"/>
  <c r="BE37" i="1"/>
  <c r="AS37" i="1"/>
  <c r="AP37" i="1"/>
  <c r="AM37" i="1"/>
  <c r="AJ37" i="1"/>
  <c r="AG37" i="1"/>
  <c r="AD37" i="1"/>
  <c r="AA37" i="1"/>
  <c r="X37" i="1"/>
  <c r="U37" i="1"/>
  <c r="R37" i="1"/>
  <c r="N37" i="1"/>
  <c r="M37" i="1"/>
  <c r="H37" i="1"/>
  <c r="CG36" i="1"/>
  <c r="CH36" i="1" s="1"/>
  <c r="I36" i="1" s="1"/>
  <c r="BU36" i="1"/>
  <c r="H36" i="1" s="1"/>
  <c r="BE36" i="1"/>
  <c r="AS36" i="1"/>
  <c r="AP36" i="1"/>
  <c r="AM36" i="1"/>
  <c r="AJ36" i="1"/>
  <c r="AG36" i="1"/>
  <c r="AD36" i="1"/>
  <c r="AA36" i="1"/>
  <c r="X36" i="1"/>
  <c r="U36" i="1"/>
  <c r="R36" i="1"/>
  <c r="N36" i="1"/>
  <c r="M36" i="1"/>
  <c r="CG35" i="1"/>
  <c r="CH35" i="1" s="1"/>
  <c r="I35" i="1" s="1"/>
  <c r="BU35" i="1"/>
  <c r="BE35" i="1"/>
  <c r="AS35" i="1"/>
  <c r="AP35" i="1"/>
  <c r="AM35" i="1"/>
  <c r="AJ35" i="1"/>
  <c r="AG35" i="1"/>
  <c r="AD35" i="1"/>
  <c r="AA35" i="1"/>
  <c r="X35" i="1"/>
  <c r="U35" i="1"/>
  <c r="R35" i="1"/>
  <c r="N35" i="1"/>
  <c r="M35" i="1"/>
  <c r="H35" i="1"/>
  <c r="CG34" i="1"/>
  <c r="CH34" i="1" s="1"/>
  <c r="I34" i="1" s="1"/>
  <c r="BU34" i="1"/>
  <c r="H34" i="1" s="1"/>
  <c r="BE34" i="1"/>
  <c r="AS34" i="1"/>
  <c r="AP34" i="1"/>
  <c r="AM34" i="1"/>
  <c r="AJ34" i="1"/>
  <c r="AG34" i="1"/>
  <c r="AD34" i="1"/>
  <c r="AA34" i="1"/>
  <c r="X34" i="1"/>
  <c r="U34" i="1"/>
  <c r="R34" i="1"/>
  <c r="N34" i="1"/>
  <c r="M34" i="1"/>
  <c r="CH33" i="1"/>
  <c r="I33" i="1" s="1"/>
  <c r="CG33" i="1"/>
  <c r="BU33" i="1"/>
  <c r="BE33" i="1"/>
  <c r="AS33" i="1"/>
  <c r="AP33" i="1"/>
  <c r="AM33" i="1"/>
  <c r="AJ33" i="1"/>
  <c r="AG33" i="1"/>
  <c r="AD33" i="1"/>
  <c r="AA33" i="1"/>
  <c r="X33" i="1"/>
  <c r="U33" i="1"/>
  <c r="R33" i="1"/>
  <c r="N33" i="1"/>
  <c r="M33" i="1"/>
  <c r="H33" i="1"/>
  <c r="CG32" i="1"/>
  <c r="CH32" i="1" s="1"/>
  <c r="I32" i="1" s="1"/>
  <c r="BU32" i="1"/>
  <c r="BE32" i="1"/>
  <c r="AS32" i="1"/>
  <c r="AP32" i="1"/>
  <c r="AM32" i="1"/>
  <c r="AJ32" i="1"/>
  <c r="AG32" i="1"/>
  <c r="AD32" i="1"/>
  <c r="AA32" i="1"/>
  <c r="X32" i="1"/>
  <c r="U32" i="1"/>
  <c r="R32" i="1"/>
  <c r="N32" i="1"/>
  <c r="M32" i="1"/>
  <c r="H32" i="1"/>
  <c r="CH31" i="1"/>
  <c r="I31" i="1" s="1"/>
  <c r="CG31" i="1"/>
  <c r="BU31" i="1"/>
  <c r="BE31" i="1"/>
  <c r="AS31" i="1"/>
  <c r="AP31" i="1"/>
  <c r="AM31" i="1"/>
  <c r="AJ31" i="1"/>
  <c r="AG31" i="1"/>
  <c r="AD31" i="1"/>
  <c r="AA31" i="1"/>
  <c r="X31" i="1"/>
  <c r="U31" i="1"/>
  <c r="R31" i="1"/>
  <c r="N31" i="1"/>
  <c r="M31" i="1"/>
  <c r="H31" i="1"/>
  <c r="CG30" i="1"/>
  <c r="CH30" i="1" s="1"/>
  <c r="I30" i="1" s="1"/>
  <c r="BU30" i="1"/>
  <c r="BE30" i="1"/>
  <c r="AS30" i="1"/>
  <c r="AP30" i="1"/>
  <c r="AM30" i="1"/>
  <c r="AJ30" i="1"/>
  <c r="AG30" i="1"/>
  <c r="AD30" i="1"/>
  <c r="AA30" i="1"/>
  <c r="X30" i="1"/>
  <c r="U30" i="1"/>
  <c r="R30" i="1"/>
  <c r="N30" i="1"/>
  <c r="M30" i="1"/>
  <c r="H30" i="1"/>
  <c r="CH29" i="1"/>
  <c r="I29" i="1" s="1"/>
  <c r="CG29" i="1"/>
  <c r="BU29" i="1"/>
  <c r="BE29" i="1"/>
  <c r="AS29" i="1"/>
  <c r="AP29" i="1"/>
  <c r="AM29" i="1"/>
  <c r="AJ29" i="1"/>
  <c r="AG29" i="1"/>
  <c r="AD29" i="1"/>
  <c r="AA29" i="1"/>
  <c r="X29" i="1"/>
  <c r="U29" i="1"/>
  <c r="R29" i="1"/>
  <c r="N29" i="1"/>
  <c r="M29" i="1"/>
  <c r="H29" i="1"/>
  <c r="CG28" i="1"/>
  <c r="CH28" i="1" s="1"/>
  <c r="I28" i="1" s="1"/>
  <c r="BU28" i="1"/>
  <c r="BE28" i="1"/>
  <c r="AS28" i="1"/>
  <c r="AP28" i="1"/>
  <c r="AM28" i="1"/>
  <c r="AJ28" i="1"/>
  <c r="AG28" i="1"/>
  <c r="AD28" i="1"/>
  <c r="AA28" i="1"/>
  <c r="X28" i="1"/>
  <c r="U28" i="1"/>
  <c r="R28" i="1"/>
  <c r="N28" i="1"/>
  <c r="M28" i="1"/>
  <c r="H28" i="1"/>
  <c r="CH27" i="1"/>
  <c r="I27" i="1" s="1"/>
  <c r="CG27" i="1"/>
  <c r="BU27" i="1"/>
  <c r="BE27" i="1"/>
  <c r="AS27" i="1"/>
  <c r="AP27" i="1"/>
  <c r="AM27" i="1"/>
  <c r="AJ27" i="1"/>
  <c r="AG27" i="1"/>
  <c r="AD27" i="1"/>
  <c r="AA27" i="1"/>
  <c r="X27" i="1"/>
  <c r="U27" i="1"/>
  <c r="R27" i="1"/>
  <c r="N27" i="1"/>
  <c r="M27" i="1"/>
  <c r="H27" i="1"/>
  <c r="CG26" i="1"/>
  <c r="CH26" i="1" s="1"/>
  <c r="I26" i="1" s="1"/>
  <c r="BU26" i="1"/>
  <c r="BE26" i="1"/>
  <c r="AS26" i="1"/>
  <c r="AP26" i="1"/>
  <c r="AM26" i="1"/>
  <c r="AJ26" i="1"/>
  <c r="AG26" i="1"/>
  <c r="AD26" i="1"/>
  <c r="AA26" i="1"/>
  <c r="X26" i="1"/>
  <c r="U26" i="1"/>
  <c r="R26" i="1"/>
  <c r="N26" i="1"/>
  <c r="M26" i="1"/>
  <c r="H26" i="1"/>
  <c r="CH25" i="1"/>
  <c r="I25" i="1" s="1"/>
  <c r="CG25" i="1"/>
  <c r="BU25" i="1"/>
  <c r="BE25" i="1"/>
  <c r="AS25" i="1"/>
  <c r="AP25" i="1"/>
  <c r="AM25" i="1"/>
  <c r="AJ25" i="1"/>
  <c r="AG25" i="1"/>
  <c r="AD25" i="1"/>
  <c r="AA25" i="1"/>
  <c r="X25" i="1"/>
  <c r="U25" i="1"/>
  <c r="R25" i="1"/>
  <c r="N25" i="1"/>
  <c r="M25" i="1"/>
  <c r="H25" i="1"/>
  <c r="CG24" i="1"/>
  <c r="CH24" i="1" s="1"/>
  <c r="I24" i="1" s="1"/>
  <c r="BU24" i="1"/>
  <c r="H24" i="1" s="1"/>
  <c r="BE24" i="1"/>
  <c r="AS24" i="1"/>
  <c r="AP24" i="1"/>
  <c r="AM24" i="1"/>
  <c r="AJ24" i="1"/>
  <c r="AG24" i="1"/>
  <c r="AD24" i="1"/>
  <c r="AA24" i="1"/>
  <c r="X24" i="1"/>
  <c r="U24" i="1"/>
  <c r="R24" i="1"/>
  <c r="N24" i="1"/>
  <c r="M24" i="1"/>
  <c r="CG23" i="1"/>
  <c r="CH23" i="1" s="1"/>
  <c r="I23" i="1" s="1"/>
  <c r="BU23" i="1"/>
  <c r="BE23" i="1"/>
  <c r="AS23" i="1"/>
  <c r="AP23" i="1"/>
  <c r="AM23" i="1"/>
  <c r="AJ23" i="1"/>
  <c r="AG23" i="1"/>
  <c r="AD23" i="1"/>
  <c r="AA23" i="1"/>
  <c r="X23" i="1"/>
  <c r="U23" i="1"/>
  <c r="R23" i="1"/>
  <c r="N23" i="1"/>
  <c r="M23" i="1"/>
  <c r="H23" i="1"/>
  <c r="CG22" i="1"/>
  <c r="CH22" i="1" s="1"/>
  <c r="I22" i="1" s="1"/>
  <c r="BU22" i="1"/>
  <c r="H22" i="1" s="1"/>
  <c r="BE22" i="1"/>
  <c r="AS22" i="1"/>
  <c r="AP22" i="1"/>
  <c r="AM22" i="1"/>
  <c r="AJ22" i="1"/>
  <c r="AG22" i="1"/>
  <c r="AD22" i="1"/>
  <c r="AA22" i="1"/>
  <c r="X22" i="1"/>
  <c r="U22" i="1"/>
  <c r="R22" i="1"/>
  <c r="N22" i="1"/>
  <c r="M22" i="1"/>
  <c r="CG21" i="1"/>
  <c r="CH21" i="1" s="1"/>
  <c r="I21" i="1" s="1"/>
  <c r="BU21" i="1"/>
  <c r="BE21" i="1"/>
  <c r="AS21" i="1"/>
  <c r="AP21" i="1"/>
  <c r="AM21" i="1"/>
  <c r="AJ21" i="1"/>
  <c r="AG21" i="1"/>
  <c r="AD21" i="1"/>
  <c r="AA21" i="1"/>
  <c r="X21" i="1"/>
  <c r="U21" i="1"/>
  <c r="R21" i="1"/>
  <c r="N21" i="1"/>
  <c r="M21" i="1"/>
  <c r="H21" i="1"/>
  <c r="CX20" i="1"/>
  <c r="CG20" i="1"/>
  <c r="CH20" i="1" s="1"/>
  <c r="I20" i="1" s="1"/>
  <c r="BU20" i="1"/>
  <c r="BE20" i="1"/>
  <c r="AS20" i="1"/>
  <c r="AP20" i="1"/>
  <c r="AM20" i="1"/>
  <c r="AJ20" i="1"/>
  <c r="AG20" i="1"/>
  <c r="AD20" i="1"/>
  <c r="AA20" i="1"/>
  <c r="X20" i="1"/>
  <c r="U20" i="1"/>
  <c r="R20" i="1"/>
  <c r="N20" i="1"/>
  <c r="M20" i="1"/>
  <c r="H20" i="1"/>
  <c r="CX19" i="1"/>
  <c r="CH19" i="1"/>
  <c r="I19" i="1" s="1"/>
  <c r="CG19" i="1"/>
  <c r="BU19" i="1"/>
  <c r="BE19" i="1"/>
  <c r="AS19" i="1"/>
  <c r="AP19" i="1"/>
  <c r="AM19" i="1"/>
  <c r="AJ19" i="1"/>
  <c r="AG19" i="1"/>
  <c r="AD19" i="1"/>
  <c r="AA19" i="1"/>
  <c r="X19" i="1"/>
  <c r="U19" i="1"/>
  <c r="R19" i="1"/>
  <c r="N19" i="1"/>
  <c r="M19" i="1"/>
  <c r="H19" i="1"/>
  <c r="CX18" i="1"/>
  <c r="CG18" i="1"/>
  <c r="CH18" i="1" s="1"/>
  <c r="I18" i="1" s="1"/>
  <c r="BU18" i="1"/>
  <c r="H18" i="1" s="1"/>
  <c r="BE18" i="1"/>
  <c r="AS18" i="1"/>
  <c r="AP18" i="1"/>
  <c r="AM18" i="1"/>
  <c r="AJ18" i="1"/>
  <c r="AG18" i="1"/>
  <c r="AD18" i="1"/>
  <c r="AA18" i="1"/>
  <c r="X18" i="1"/>
  <c r="U18" i="1"/>
  <c r="R18" i="1"/>
  <c r="N18" i="1"/>
  <c r="M18" i="1"/>
  <c r="CX17" i="1"/>
  <c r="CG17" i="1"/>
  <c r="CH17" i="1" s="1"/>
  <c r="I17" i="1" s="1"/>
  <c r="BU17" i="1"/>
  <c r="H17" i="1" s="1"/>
  <c r="BE17" i="1"/>
  <c r="AS17" i="1"/>
  <c r="AP17" i="1"/>
  <c r="AM17" i="1"/>
  <c r="AJ17" i="1"/>
  <c r="AG17" i="1"/>
  <c r="AD17" i="1"/>
  <c r="AA17" i="1"/>
  <c r="X17" i="1"/>
  <c r="U17" i="1"/>
  <c r="R17" i="1"/>
  <c r="N17" i="1"/>
  <c r="M17" i="1"/>
  <c r="CX16" i="1"/>
  <c r="CG16" i="1"/>
  <c r="CH16" i="1" s="1"/>
  <c r="I16" i="1" s="1"/>
  <c r="BU16" i="1"/>
  <c r="BE16" i="1"/>
  <c r="AS16" i="1"/>
  <c r="AP16" i="1"/>
  <c r="AM16" i="1"/>
  <c r="AJ16" i="1"/>
  <c r="AG16" i="1"/>
  <c r="AD16" i="1"/>
  <c r="AA16" i="1"/>
  <c r="X16" i="1"/>
  <c r="U16" i="1"/>
  <c r="R16" i="1"/>
  <c r="N16" i="1"/>
  <c r="M16" i="1"/>
  <c r="H16" i="1"/>
  <c r="CX15" i="1"/>
  <c r="CH15" i="1"/>
  <c r="I15" i="1" s="1"/>
  <c r="CG15" i="1"/>
  <c r="BU15" i="1"/>
  <c r="H15" i="1" s="1"/>
  <c r="BE15" i="1"/>
  <c r="AS15" i="1"/>
  <c r="AP15" i="1"/>
  <c r="AM15" i="1"/>
  <c r="AJ15" i="1"/>
  <c r="AG15" i="1"/>
  <c r="AD15" i="1"/>
  <c r="AA15" i="1"/>
  <c r="X15" i="1"/>
  <c r="U15" i="1"/>
  <c r="R15" i="1"/>
  <c r="N15" i="1"/>
  <c r="M15" i="1"/>
  <c r="CX14" i="1"/>
  <c r="CG14" i="1"/>
  <c r="CH14" i="1" s="1"/>
  <c r="I14" i="1" s="1"/>
  <c r="BU14" i="1"/>
  <c r="BE14" i="1"/>
  <c r="AS14" i="1"/>
  <c r="AP14" i="1"/>
  <c r="AM14" i="1"/>
  <c r="AJ14" i="1"/>
  <c r="AG14" i="1"/>
  <c r="AD14" i="1"/>
  <c r="AA14" i="1"/>
  <c r="X14" i="1"/>
  <c r="U14" i="1"/>
  <c r="R14" i="1"/>
  <c r="N14" i="1"/>
  <c r="M14" i="1"/>
  <c r="H14" i="1"/>
  <c r="CX13" i="1"/>
  <c r="CG13" i="1"/>
  <c r="CH13" i="1" s="1"/>
  <c r="I13" i="1" s="1"/>
  <c r="BU13" i="1"/>
  <c r="BE13" i="1"/>
  <c r="AS13" i="1"/>
  <c r="AP13" i="1"/>
  <c r="AM13" i="1"/>
  <c r="AJ13" i="1"/>
  <c r="AG13" i="1"/>
  <c r="AD13" i="1"/>
  <c r="AA13" i="1"/>
  <c r="X13" i="1"/>
  <c r="U13" i="1"/>
  <c r="R13" i="1"/>
  <c r="N13" i="1"/>
  <c r="M13" i="1"/>
  <c r="H13" i="1"/>
  <c r="CX12" i="1"/>
  <c r="CK23" i="1" s="1"/>
  <c r="J23" i="1" s="1"/>
  <c r="CG12" i="1"/>
  <c r="CH12" i="1" s="1"/>
  <c r="I12" i="1" s="1"/>
  <c r="BU12" i="1"/>
  <c r="BE12" i="1"/>
  <c r="AS12" i="1"/>
  <c r="AP12" i="1"/>
  <c r="AM12" i="1"/>
  <c r="AJ12" i="1"/>
  <c r="AG12" i="1"/>
  <c r="AD12" i="1"/>
  <c r="AA12" i="1"/>
  <c r="X12" i="1"/>
  <c r="U12" i="1"/>
  <c r="R12" i="1"/>
  <c r="N12" i="1"/>
  <c r="M12" i="1"/>
  <c r="H12" i="1"/>
  <c r="CX11" i="1"/>
  <c r="CH11" i="1"/>
  <c r="I11" i="1" s="1"/>
  <c r="CG11" i="1"/>
  <c r="BU11" i="1"/>
  <c r="BE11" i="1"/>
  <c r="AS11" i="1"/>
  <c r="AP11" i="1"/>
  <c r="AM11" i="1"/>
  <c r="AJ11" i="1"/>
  <c r="AG11" i="1"/>
  <c r="AD11" i="1"/>
  <c r="AA11" i="1"/>
  <c r="X11" i="1"/>
  <c r="U11" i="1"/>
  <c r="R11" i="1"/>
  <c r="N11" i="1"/>
  <c r="M11" i="1"/>
  <c r="H11" i="1"/>
  <c r="CX10" i="1"/>
  <c r="CX9" i="1"/>
  <c r="U2" i="1"/>
  <c r="CK12" i="1" l="1"/>
  <c r="J12" i="1" s="1"/>
  <c r="AT14" i="1"/>
  <c r="CK15" i="1"/>
  <c r="J15" i="1" s="1"/>
  <c r="CK20" i="1"/>
  <c r="J20" i="1" s="1"/>
  <c r="CK24" i="1"/>
  <c r="J24" i="1" s="1"/>
  <c r="CK26" i="1"/>
  <c r="J26" i="1" s="1"/>
  <c r="CK28" i="1"/>
  <c r="J28" i="1" s="1"/>
  <c r="CK30" i="1"/>
  <c r="J30" i="1" s="1"/>
  <c r="CK32" i="1"/>
  <c r="J32" i="1" s="1"/>
  <c r="CK34" i="1"/>
  <c r="J34" i="1" s="1"/>
  <c r="CK36" i="1"/>
  <c r="J36" i="1" s="1"/>
  <c r="CK12" i="2"/>
  <c r="J12" i="2" s="1"/>
  <c r="CK17" i="2"/>
  <c r="J17" i="2" s="1"/>
  <c r="CK20" i="2"/>
  <c r="J20" i="2" s="1"/>
  <c r="CK23" i="2"/>
  <c r="J23" i="2" s="1"/>
  <c r="CK27" i="2"/>
  <c r="J27" i="2" s="1"/>
  <c r="CK31" i="2"/>
  <c r="J31" i="2" s="1"/>
  <c r="CK35" i="2"/>
  <c r="J35" i="2" s="1"/>
  <c r="CK14" i="1"/>
  <c r="J14" i="1" s="1"/>
  <c r="CK22" i="1"/>
  <c r="J22" i="1" s="1"/>
  <c r="CK14" i="2"/>
  <c r="J14" i="2" s="1"/>
  <c r="CK19" i="2"/>
  <c r="J19" i="2" s="1"/>
  <c r="CK24" i="2"/>
  <c r="J24" i="2" s="1"/>
  <c r="CK28" i="2"/>
  <c r="J28" i="2" s="1"/>
  <c r="CK32" i="2"/>
  <c r="J32" i="2" s="1"/>
  <c r="AT33" i="2"/>
  <c r="CK36" i="2"/>
  <c r="J36" i="2" s="1"/>
  <c r="CK17" i="1"/>
  <c r="J17" i="1" s="1"/>
  <c r="CK11" i="1"/>
  <c r="J11" i="1" s="1"/>
  <c r="CK16" i="1"/>
  <c r="J16" i="1" s="1"/>
  <c r="CK19" i="1"/>
  <c r="J19" i="1" s="1"/>
  <c r="CK25" i="1"/>
  <c r="J25" i="1" s="1"/>
  <c r="CK27" i="1"/>
  <c r="J27" i="1" s="1"/>
  <c r="CK29" i="1"/>
  <c r="J29" i="1" s="1"/>
  <c r="CK31" i="1"/>
  <c r="J31" i="1" s="1"/>
  <c r="CK33" i="1"/>
  <c r="J33" i="1" s="1"/>
  <c r="CK35" i="1"/>
  <c r="J35" i="1" s="1"/>
  <c r="CK37" i="1"/>
  <c r="J37" i="1" s="1"/>
  <c r="CK13" i="2"/>
  <c r="J13" i="2" s="1"/>
  <c r="CK16" i="2"/>
  <c r="J16" i="2" s="1"/>
  <c r="CK21" i="2"/>
  <c r="J21" i="2" s="1"/>
  <c r="CK25" i="2"/>
  <c r="J25" i="2" s="1"/>
  <c r="CK29" i="2"/>
  <c r="J29" i="2" s="1"/>
  <c r="CK33" i="2"/>
  <c r="J33" i="2" s="1"/>
  <c r="CK13" i="1"/>
  <c r="J13" i="1" s="1"/>
  <c r="CK18" i="1"/>
  <c r="J18" i="1" s="1"/>
  <c r="CK21" i="1"/>
  <c r="J21" i="1" s="1"/>
  <c r="AT26" i="1"/>
  <c r="CK15" i="2"/>
  <c r="J15" i="2" s="1"/>
  <c r="CK18" i="2"/>
  <c r="J18" i="2" s="1"/>
  <c r="CK22" i="2"/>
  <c r="J22" i="2" s="1"/>
  <c r="CK26" i="2"/>
  <c r="J26" i="2" s="1"/>
  <c r="CK30" i="2"/>
  <c r="J30" i="2" s="1"/>
  <c r="AT11" i="1"/>
  <c r="AT19" i="1"/>
  <c r="BH19" i="1" s="1"/>
  <c r="BI19" i="1" s="1"/>
  <c r="G19" i="1" s="1"/>
  <c r="E19" i="1" s="1"/>
  <c r="AT21" i="1"/>
  <c r="AT25" i="1"/>
  <c r="AT31" i="1"/>
  <c r="AT36" i="1"/>
  <c r="AT23" i="2"/>
  <c r="L23" i="2" s="1"/>
  <c r="AT17" i="2"/>
  <c r="L17" i="2" s="1"/>
  <c r="AT36" i="2"/>
  <c r="AT34" i="2"/>
  <c r="L34" i="2" s="1"/>
  <c r="AT32" i="2"/>
  <c r="AT31" i="2"/>
  <c r="BH31" i="2" s="1"/>
  <c r="BI31" i="2" s="1"/>
  <c r="G31" i="2" s="1"/>
  <c r="E31" i="2" s="1"/>
  <c r="AT30" i="2"/>
  <c r="AT29" i="2"/>
  <c r="L29" i="2" s="1"/>
  <c r="AT28" i="2"/>
  <c r="AT27" i="2"/>
  <c r="BH27" i="2" s="1"/>
  <c r="BI27" i="2" s="1"/>
  <c r="G27" i="2" s="1"/>
  <c r="E27" i="2" s="1"/>
  <c r="AT26" i="2"/>
  <c r="BH26" i="2" s="1"/>
  <c r="BI26" i="2" s="1"/>
  <c r="G26" i="2" s="1"/>
  <c r="E26" i="2" s="1"/>
  <c r="AT25" i="2"/>
  <c r="L25" i="2" s="1"/>
  <c r="AT24" i="2"/>
  <c r="AT22" i="2"/>
  <c r="BH22" i="2" s="1"/>
  <c r="BI22" i="2" s="1"/>
  <c r="G22" i="2" s="1"/>
  <c r="E22" i="2" s="1"/>
  <c r="AT21" i="2"/>
  <c r="BH21" i="2" s="1"/>
  <c r="BI21" i="2" s="1"/>
  <c r="G21" i="2" s="1"/>
  <c r="E21" i="2" s="1"/>
  <c r="AT20" i="2"/>
  <c r="AT19" i="2"/>
  <c r="AT18" i="2"/>
  <c r="AT12" i="2"/>
  <c r="L12" i="2" s="1"/>
  <c r="AT15" i="2"/>
  <c r="BH15" i="2" s="1"/>
  <c r="BI15" i="2" s="1"/>
  <c r="G15" i="2" s="1"/>
  <c r="E15" i="2" s="1"/>
  <c r="AT14" i="2"/>
  <c r="L14" i="2" s="1"/>
  <c r="AT13" i="2"/>
  <c r="L13" i="2" s="1"/>
  <c r="AT11" i="2"/>
  <c r="BH11" i="2" s="1"/>
  <c r="BI11" i="2" s="1"/>
  <c r="G11" i="2" s="1"/>
  <c r="E11" i="2" s="1"/>
  <c r="AT37" i="1"/>
  <c r="BH37" i="1" s="1"/>
  <c r="BI37" i="1" s="1"/>
  <c r="G37" i="1" s="1"/>
  <c r="E37" i="1" s="1"/>
  <c r="AT35" i="1"/>
  <c r="BH35" i="1" s="1"/>
  <c r="BI35" i="1" s="1"/>
  <c r="G35" i="1" s="1"/>
  <c r="E35" i="1" s="1"/>
  <c r="AT34" i="1"/>
  <c r="BH34" i="1" s="1"/>
  <c r="BI34" i="1" s="1"/>
  <c r="G34" i="1" s="1"/>
  <c r="E34" i="1" s="1"/>
  <c r="AT33" i="1"/>
  <c r="AT32" i="1"/>
  <c r="L32" i="1" s="1"/>
  <c r="AT30" i="1"/>
  <c r="L30" i="1" s="1"/>
  <c r="AT29" i="1"/>
  <c r="BH29" i="1" s="1"/>
  <c r="BI29" i="1" s="1"/>
  <c r="G29" i="1" s="1"/>
  <c r="E29" i="1" s="1"/>
  <c r="AT28" i="1"/>
  <c r="BH28" i="1" s="1"/>
  <c r="BI28" i="1" s="1"/>
  <c r="G28" i="1" s="1"/>
  <c r="E28" i="1" s="1"/>
  <c r="AT27" i="1"/>
  <c r="BH27" i="1" s="1"/>
  <c r="BI27" i="1" s="1"/>
  <c r="G27" i="1" s="1"/>
  <c r="E27" i="1" s="1"/>
  <c r="AT24" i="1"/>
  <c r="L24" i="1" s="1"/>
  <c r="AT23" i="1"/>
  <c r="BH23" i="1" s="1"/>
  <c r="BI23" i="1" s="1"/>
  <c r="G23" i="1" s="1"/>
  <c r="E23" i="1" s="1"/>
  <c r="AT22" i="1"/>
  <c r="L22" i="1" s="1"/>
  <c r="AT20" i="1"/>
  <c r="BH20" i="1" s="1"/>
  <c r="BI20" i="1" s="1"/>
  <c r="G20" i="1" s="1"/>
  <c r="E20" i="1" s="1"/>
  <c r="AT18" i="1"/>
  <c r="BH18" i="1" s="1"/>
  <c r="BI18" i="1" s="1"/>
  <c r="G18" i="1" s="1"/>
  <c r="E18" i="1" s="1"/>
  <c r="AT17" i="1"/>
  <c r="L17" i="1" s="1"/>
  <c r="AT16" i="1"/>
  <c r="BH16" i="1" s="1"/>
  <c r="BI16" i="1" s="1"/>
  <c r="G16" i="1" s="1"/>
  <c r="E16" i="1" s="1"/>
  <c r="AT15" i="1"/>
  <c r="BH15" i="1" s="1"/>
  <c r="BI15" i="1" s="1"/>
  <c r="G15" i="1" s="1"/>
  <c r="E15" i="1" s="1"/>
  <c r="AT13" i="1"/>
  <c r="BH13" i="1" s="1"/>
  <c r="BI13" i="1" s="1"/>
  <c r="G13" i="1" s="1"/>
  <c r="E13" i="1" s="1"/>
  <c r="AT12" i="1"/>
  <c r="BH12" i="1" s="1"/>
  <c r="BI12" i="1" s="1"/>
  <c r="G12" i="1" s="1"/>
  <c r="E12" i="1" s="1"/>
  <c r="BH11" i="1"/>
  <c r="BI11" i="1" s="1"/>
  <c r="G11" i="1" s="1"/>
  <c r="E11" i="1" s="1"/>
  <c r="L11" i="1"/>
  <c r="L13" i="1"/>
  <c r="BH17" i="1"/>
  <c r="BI17" i="1" s="1"/>
  <c r="G17" i="1" s="1"/>
  <c r="E17" i="1" s="1"/>
  <c r="L19" i="1"/>
  <c r="BH21" i="1"/>
  <c r="BI21" i="1" s="1"/>
  <c r="G21" i="1" s="1"/>
  <c r="E21" i="1" s="1"/>
  <c r="L21" i="1"/>
  <c r="BH25" i="1"/>
  <c r="BI25" i="1" s="1"/>
  <c r="G25" i="1" s="1"/>
  <c r="E25" i="1" s="1"/>
  <c r="L25" i="1"/>
  <c r="BH14" i="1"/>
  <c r="BI14" i="1" s="1"/>
  <c r="G14" i="1" s="1"/>
  <c r="E14" i="1" s="1"/>
  <c r="L14" i="1"/>
  <c r="L18" i="1"/>
  <c r="BH24" i="1"/>
  <c r="BI24" i="1" s="1"/>
  <c r="G24" i="1" s="1"/>
  <c r="E24" i="1" s="1"/>
  <c r="BH26" i="1"/>
  <c r="BI26" i="1" s="1"/>
  <c r="G26" i="1" s="1"/>
  <c r="E26" i="1" s="1"/>
  <c r="L26" i="1"/>
  <c r="BH30" i="1"/>
  <c r="BI30" i="1" s="1"/>
  <c r="G30" i="1" s="1"/>
  <c r="E30" i="1" s="1"/>
  <c r="BH32" i="1"/>
  <c r="BI32" i="1" s="1"/>
  <c r="G32" i="1" s="1"/>
  <c r="E32" i="1" s="1"/>
  <c r="L34" i="1"/>
  <c r="L39" i="1"/>
  <c r="BH39" i="1"/>
  <c r="BI39" i="1" s="1"/>
  <c r="G39" i="1" s="1"/>
  <c r="E39" i="1" s="1"/>
  <c r="L41" i="1"/>
  <c r="BH41" i="1"/>
  <c r="BI41" i="1" s="1"/>
  <c r="G41" i="1" s="1"/>
  <c r="E41" i="1" s="1"/>
  <c r="L43" i="1"/>
  <c r="BH43" i="1"/>
  <c r="BI43" i="1" s="1"/>
  <c r="G43" i="1" s="1"/>
  <c r="E43" i="1" s="1"/>
  <c r="L27" i="1"/>
  <c r="L29" i="1"/>
  <c r="BH31" i="1"/>
  <c r="BI31" i="1" s="1"/>
  <c r="G31" i="1" s="1"/>
  <c r="E31" i="1" s="1"/>
  <c r="L31" i="1"/>
  <c r="BH33" i="1"/>
  <c r="BI33" i="1" s="1"/>
  <c r="G33" i="1" s="1"/>
  <c r="E33" i="1" s="1"/>
  <c r="L33" i="1"/>
  <c r="L36" i="1"/>
  <c r="BH36" i="1"/>
  <c r="BI36" i="1" s="1"/>
  <c r="G36" i="1" s="1"/>
  <c r="E36" i="1" s="1"/>
  <c r="L38" i="1"/>
  <c r="BH38" i="1"/>
  <c r="BI38" i="1" s="1"/>
  <c r="G38" i="1" s="1"/>
  <c r="E38" i="1" s="1"/>
  <c r="L40" i="1"/>
  <c r="BH40" i="1"/>
  <c r="BI40" i="1" s="1"/>
  <c r="G40" i="1" s="1"/>
  <c r="E40" i="1" s="1"/>
  <c r="L42" i="1"/>
  <c r="BH42" i="1"/>
  <c r="BI42" i="1" s="1"/>
  <c r="G42" i="1" s="1"/>
  <c r="E42" i="1" s="1"/>
  <c r="L45" i="1"/>
  <c r="BH45" i="1"/>
  <c r="BI45" i="1" s="1"/>
  <c r="G45" i="1" s="1"/>
  <c r="E45" i="1" s="1"/>
  <c r="L47" i="1"/>
  <c r="BH47" i="1"/>
  <c r="BI47" i="1" s="1"/>
  <c r="G47" i="1" s="1"/>
  <c r="E47" i="1" s="1"/>
  <c r="L49" i="1"/>
  <c r="BH49" i="1"/>
  <c r="BI49" i="1" s="1"/>
  <c r="G49" i="1" s="1"/>
  <c r="E49" i="1" s="1"/>
  <c r="L15" i="2"/>
  <c r="BH17" i="2"/>
  <c r="BI17" i="2" s="1"/>
  <c r="G17" i="2" s="1"/>
  <c r="E17" i="2" s="1"/>
  <c r="BH19" i="2"/>
  <c r="BI19" i="2" s="1"/>
  <c r="G19" i="2" s="1"/>
  <c r="E19" i="2" s="1"/>
  <c r="L19" i="2"/>
  <c r="L21" i="2"/>
  <c r="BH23" i="2"/>
  <c r="BI23" i="2" s="1"/>
  <c r="G23" i="2" s="1"/>
  <c r="E23" i="2" s="1"/>
  <c r="BH25" i="2"/>
  <c r="BI25" i="2" s="1"/>
  <c r="G25" i="2" s="1"/>
  <c r="E25" i="2" s="1"/>
  <c r="L27" i="2"/>
  <c r="L31" i="2"/>
  <c r="BH33" i="2"/>
  <c r="BI33" i="2" s="1"/>
  <c r="G33" i="2" s="1"/>
  <c r="E33" i="2" s="1"/>
  <c r="L33" i="2"/>
  <c r="BH35" i="2"/>
  <c r="BI35" i="2" s="1"/>
  <c r="G35" i="2" s="1"/>
  <c r="E35" i="2" s="1"/>
  <c r="L35" i="2"/>
  <c r="BH37" i="2"/>
  <c r="BI37" i="2" s="1"/>
  <c r="G37" i="2" s="1"/>
  <c r="E37" i="2" s="1"/>
  <c r="L37" i="2"/>
  <c r="BH39" i="2"/>
  <c r="BI39" i="2" s="1"/>
  <c r="G39" i="2" s="1"/>
  <c r="E39" i="2" s="1"/>
  <c r="L39" i="2"/>
  <c r="BH41" i="2"/>
  <c r="BI41" i="2" s="1"/>
  <c r="G41" i="2" s="1"/>
  <c r="E41" i="2" s="1"/>
  <c r="L41" i="2"/>
  <c r="BH43" i="2"/>
  <c r="BI43" i="2" s="1"/>
  <c r="G43" i="2" s="1"/>
  <c r="E43" i="2" s="1"/>
  <c r="L43" i="2"/>
  <c r="BH45" i="2"/>
  <c r="BI45" i="2" s="1"/>
  <c r="G45" i="2" s="1"/>
  <c r="E45" i="2" s="1"/>
  <c r="L45" i="2"/>
  <c r="BH47" i="2"/>
  <c r="BI47" i="2" s="1"/>
  <c r="G47" i="2" s="1"/>
  <c r="E47" i="2" s="1"/>
  <c r="L47" i="2"/>
  <c r="BH49" i="2"/>
  <c r="BI49" i="2" s="1"/>
  <c r="G49" i="2" s="1"/>
  <c r="E49" i="2" s="1"/>
  <c r="L49" i="2"/>
  <c r="L44" i="1"/>
  <c r="BH44" i="1"/>
  <c r="BI44" i="1" s="1"/>
  <c r="G44" i="1" s="1"/>
  <c r="E44" i="1" s="1"/>
  <c r="L46" i="1"/>
  <c r="BH46" i="1"/>
  <c r="BI46" i="1" s="1"/>
  <c r="G46" i="1" s="1"/>
  <c r="E46" i="1" s="1"/>
  <c r="L48" i="1"/>
  <c r="BH48" i="1"/>
  <c r="BI48" i="1" s="1"/>
  <c r="G48" i="1" s="1"/>
  <c r="E48" i="1" s="1"/>
  <c r="L50" i="1"/>
  <c r="BH50" i="1"/>
  <c r="BI50" i="1" s="1"/>
  <c r="G50" i="1" s="1"/>
  <c r="E50" i="1" s="1"/>
  <c r="BH14" i="2"/>
  <c r="BI14" i="2" s="1"/>
  <c r="G14" i="2" s="1"/>
  <c r="E14" i="2" s="1"/>
  <c r="L16" i="2"/>
  <c r="BH16" i="2"/>
  <c r="BI16" i="2" s="1"/>
  <c r="G16" i="2" s="1"/>
  <c r="E16" i="2" s="1"/>
  <c r="L18" i="2"/>
  <c r="BH18" i="2"/>
  <c r="BI18" i="2" s="1"/>
  <c r="G18" i="2" s="1"/>
  <c r="E18" i="2" s="1"/>
  <c r="L20" i="2"/>
  <c r="BH20" i="2"/>
  <c r="BI20" i="2" s="1"/>
  <c r="G20" i="2" s="1"/>
  <c r="E20" i="2" s="1"/>
  <c r="L22" i="2"/>
  <c r="BH24" i="2"/>
  <c r="BI24" i="2" s="1"/>
  <c r="G24" i="2" s="1"/>
  <c r="E24" i="2" s="1"/>
  <c r="L24" i="2"/>
  <c r="L26" i="2"/>
  <c r="BH28" i="2"/>
  <c r="BI28" i="2" s="1"/>
  <c r="G28" i="2" s="1"/>
  <c r="E28" i="2" s="1"/>
  <c r="L28" i="2"/>
  <c r="BH30" i="2"/>
  <c r="BI30" i="2" s="1"/>
  <c r="G30" i="2" s="1"/>
  <c r="E30" i="2" s="1"/>
  <c r="L30" i="2"/>
  <c r="BH32" i="2"/>
  <c r="BI32" i="2" s="1"/>
  <c r="G32" i="2" s="1"/>
  <c r="E32" i="2" s="1"/>
  <c r="L32" i="2"/>
  <c r="BH34" i="2"/>
  <c r="BI34" i="2" s="1"/>
  <c r="G34" i="2" s="1"/>
  <c r="E34" i="2" s="1"/>
  <c r="BH36" i="2"/>
  <c r="BI36" i="2" s="1"/>
  <c r="G36" i="2" s="1"/>
  <c r="E36" i="2" s="1"/>
  <c r="L36" i="2"/>
  <c r="BH38" i="2"/>
  <c r="BI38" i="2" s="1"/>
  <c r="G38" i="2" s="1"/>
  <c r="E38" i="2" s="1"/>
  <c r="L38" i="2"/>
  <c r="BH40" i="2"/>
  <c r="BI40" i="2" s="1"/>
  <c r="G40" i="2" s="1"/>
  <c r="E40" i="2" s="1"/>
  <c r="L40" i="2"/>
  <c r="BH42" i="2"/>
  <c r="BI42" i="2" s="1"/>
  <c r="G42" i="2" s="1"/>
  <c r="E42" i="2" s="1"/>
  <c r="L42" i="2"/>
  <c r="BH44" i="2"/>
  <c r="BI44" i="2" s="1"/>
  <c r="G44" i="2" s="1"/>
  <c r="E44" i="2" s="1"/>
  <c r="L44" i="2"/>
  <c r="BH46" i="2"/>
  <c r="BI46" i="2" s="1"/>
  <c r="G46" i="2" s="1"/>
  <c r="E46" i="2" s="1"/>
  <c r="L46" i="2"/>
  <c r="BH48" i="2"/>
  <c r="BI48" i="2" s="1"/>
  <c r="G48" i="2" s="1"/>
  <c r="E48" i="2" s="1"/>
  <c r="L48" i="2"/>
  <c r="BH50" i="2"/>
  <c r="BI50" i="2" s="1"/>
  <c r="G50" i="2" s="1"/>
  <c r="E50" i="2" s="1"/>
  <c r="L50" i="2"/>
  <c r="L28" i="1" l="1"/>
  <c r="BH22" i="1"/>
  <c r="BI22" i="1" s="1"/>
  <c r="G22" i="1" s="1"/>
  <c r="E22" i="1" s="1"/>
  <c r="L16" i="1"/>
  <c r="L37" i="1"/>
  <c r="L35" i="1"/>
  <c r="L12" i="1"/>
  <c r="L15" i="1"/>
  <c r="L20" i="1"/>
  <c r="L23" i="1"/>
  <c r="BH29" i="2"/>
  <c r="BI29" i="2" s="1"/>
  <c r="G29" i="2" s="1"/>
  <c r="E29" i="2" s="1"/>
  <c r="BH13" i="2"/>
  <c r="BI13" i="2" s="1"/>
  <c r="G13" i="2" s="1"/>
  <c r="E13" i="2" s="1"/>
  <c r="BH12" i="2"/>
  <c r="BI12" i="2" s="1"/>
  <c r="G12" i="2" s="1"/>
  <c r="E12" i="2" s="1"/>
  <c r="L11" i="2"/>
</calcChain>
</file>

<file path=xl/sharedStrings.xml><?xml version="1.0" encoding="utf-8"?>
<sst xmlns="http://schemas.openxmlformats.org/spreadsheetml/2006/main" count="211" uniqueCount="113">
  <si>
    <t>PERINGATAN :: KOLOM INI TIDAK BOLEH DIGESER POSISINYA</t>
  </si>
  <si>
    <t>DAFTAR NILAI PESERTA DIDIK SMA NEGERI 8 SEMARANG</t>
  </si>
  <si>
    <t>Guru :</t>
  </si>
  <si>
    <t>Kholid Mawardi S.Pd</t>
  </si>
  <si>
    <t>Kelas XI IPS 1</t>
  </si>
  <si>
    <t xml:space="preserve">KELAS </t>
  </si>
  <si>
    <t>:</t>
  </si>
  <si>
    <t>Mapel :</t>
  </si>
  <si>
    <t>Sejarah [ Mata Pelajaran ]</t>
  </si>
  <si>
    <t>didownload 21/03/2017</t>
  </si>
  <si>
    <t>DAFTAR NILAI SEMESTER GENAP</t>
  </si>
  <si>
    <t xml:space="preserve">Wali Kelas </t>
  </si>
  <si>
    <t>KKM :</t>
  </si>
  <si>
    <t>TAHUN PELAJARAN 2016/2017</t>
  </si>
  <si>
    <t>Semester Gasal Tahun Pelajaran 2016/2017</t>
  </si>
  <si>
    <t>NO</t>
  </si>
  <si>
    <t>nilai_id</t>
  </si>
  <si>
    <t>NAMA</t>
  </si>
  <si>
    <t>NILAI
KETUNTASAN
AKHIR</t>
  </si>
  <si>
    <t>NILAI AKHIR</t>
  </si>
  <si>
    <t>Komponen Nilai</t>
  </si>
  <si>
    <t>Ulangan Harian</t>
  </si>
  <si>
    <t>HR</t>
  </si>
  <si>
    <t>PT/KMTT</t>
  </si>
  <si>
    <t>TR</t>
  </si>
  <si>
    <t>UTS</t>
  </si>
  <si>
    <t>UAS</t>
  </si>
  <si>
    <t>NA</t>
  </si>
  <si>
    <t>R</t>
  </si>
  <si>
    <t>Nilai Praktik</t>
  </si>
  <si>
    <t xml:space="preserve"> PRAKTIK</t>
  </si>
  <si>
    <t>Nilai Sikap</t>
  </si>
  <si>
    <t>Predikat sikap</t>
  </si>
  <si>
    <t>KODE</t>
  </si>
  <si>
    <t>KETERANGAN KOMPETENSI</t>
  </si>
  <si>
    <t>DESKRIPSI PENGETAHUAN/PRAKTIK</t>
  </si>
  <si>
    <t>PENGETAHUAN</t>
  </si>
  <si>
    <t>PRAKTIK</t>
  </si>
  <si>
    <t>SIKAP</t>
  </si>
  <si>
    <t>KETERANGAN</t>
  </si>
  <si>
    <t>RTH</t>
  </si>
  <si>
    <t>UAS /UKK</t>
  </si>
  <si>
    <t>Kode</t>
  </si>
  <si>
    <t>Catatan</t>
  </si>
  <si>
    <t>U</t>
  </si>
  <si>
    <t>R/P</t>
  </si>
  <si>
    <t>H1</t>
  </si>
  <si>
    <t>H2</t>
  </si>
  <si>
    <t>H3</t>
  </si>
  <si>
    <t>H4</t>
  </si>
  <si>
    <t>H5</t>
  </si>
  <si>
    <t>H6</t>
  </si>
  <si>
    <t>H7</t>
  </si>
  <si>
    <t>H8</t>
  </si>
  <si>
    <t>H9</t>
  </si>
  <si>
    <t>H10</t>
  </si>
  <si>
    <t>RTS</t>
  </si>
  <si>
    <t>AHMAD SYAHRUL SETIAWAN</t>
  </si>
  <si>
    <t>ALFIN LIS PRIYADI</t>
  </si>
  <si>
    <t>ANDAN ARUM ANGGITA DANESWARI</t>
  </si>
  <si>
    <t>ARYA MOEHAMMAD PRAKOSO</t>
  </si>
  <si>
    <t>BAGUS IMAWAN</t>
  </si>
  <si>
    <t>BELQIS AULIA</t>
  </si>
  <si>
    <t>DEVIA MAULIDA HIMMATUN NAFISA</t>
  </si>
  <si>
    <t>DIKO SATRIO GRAITO KENCONO</t>
  </si>
  <si>
    <t>DWI SUKMAWATI</t>
  </si>
  <si>
    <t>FATHAN AKBAR MARFI</t>
  </si>
  <si>
    <t>FITRIA RIZKIKA CAHYARANI</t>
  </si>
  <si>
    <t>IVAN NAUFAL FALAH</t>
  </si>
  <si>
    <t>KUSPRIYANTO BUDI ANGGORO</t>
  </si>
  <si>
    <t>LATHIF FATUNNISA</t>
  </si>
  <si>
    <t>MOCHAMAD RAFA FADIL AGUNG</t>
  </si>
  <si>
    <t>MUCHAMMAD TRI RINALDI</t>
  </si>
  <si>
    <t>NABILA ALIFAH SHALSHABILLA</t>
  </si>
  <si>
    <t>PERUZI SUGI MARCHEGIANI</t>
  </si>
  <si>
    <t>RAFIKA ZAHRA UMAMI</t>
  </si>
  <si>
    <t>RIFKA ANNISA</t>
  </si>
  <si>
    <t>RIKCO FERGI LAKSONO</t>
  </si>
  <si>
    <t>ROSITA</t>
  </si>
  <si>
    <t>SHEILA SAFRILIANI SOLICHATUS GUSNIAR</t>
  </si>
  <si>
    <t>SILVIANA SALMA PREMITHA</t>
  </si>
  <si>
    <t>TRI SEPTI WULANDARI</t>
  </si>
  <si>
    <t>WISNU CAHYA MUKTI</t>
  </si>
  <si>
    <t>YENI NUR ANGGRAENI</t>
  </si>
  <si>
    <t>Kelas XI IPS 2</t>
  </si>
  <si>
    <t>ACHMAD HAYKAL</t>
  </si>
  <si>
    <t>ACMAD RISYAD SANTOSO</t>
  </si>
  <si>
    <t>ADHIMAS WAHYUTAMA PRAMANA PUTRA</t>
  </si>
  <si>
    <t>AGUNG DWI SAPUTRA</t>
  </si>
  <si>
    <t>ALLIYYU AMANATI PUTRI SUDIYANA</t>
  </si>
  <si>
    <t>AMELIA PUTRI MAHARANI</t>
  </si>
  <si>
    <t>ANA KURNIAWATI</t>
  </si>
  <si>
    <t>ANNISA INDAH FEBRIANA</t>
  </si>
  <si>
    <t>CITRA JEAFINDA</t>
  </si>
  <si>
    <t>DEWI SRI LESTARI</t>
  </si>
  <si>
    <t>DINA MUASSAROH</t>
  </si>
  <si>
    <t>FADHIYA ANDINI MAULA</t>
  </si>
  <si>
    <t>FADILLA BAROCHATUL SUBEKTI</t>
  </si>
  <si>
    <t>FAJAR WAHYU PRATAMA</t>
  </si>
  <si>
    <t>GHEA HAYUDHANTI</t>
  </si>
  <si>
    <t>HAFFID RIZKI PANGESTU</t>
  </si>
  <si>
    <t>HENDITA IRZA PERMANA</t>
  </si>
  <si>
    <t>IBANEZ ALVAREZA</t>
  </si>
  <si>
    <t>MUHAMAD MIFTAKHUL HUDA</t>
  </si>
  <si>
    <t>NABILA SYAFITRI MU`IN</t>
  </si>
  <si>
    <t>NOVIA MIFTAHIR RAMADANI</t>
  </si>
  <si>
    <t>PUTRI NOVITASARI</t>
  </si>
  <si>
    <t>SHINTA APRILITA KUSUMAWARDANI</t>
  </si>
  <si>
    <t>SHOBIROTUL LABIBAH</t>
  </si>
  <si>
    <t>SULTHAN AFKAR AISY</t>
  </si>
  <si>
    <t>VIVI LESTIYANI</t>
  </si>
  <si>
    <t xml:space="preserve">Perkembangan pengaruh barat dan perubahan ekonomi demografi dan kehidupan sosial budaya sosial budaya di Indonesia pada masa kolonial </t>
  </si>
  <si>
    <t>Hubungan perkembangan paham paham baru dan transformasi sosial dengan kesadaran dan pergerakan kebangsaan</t>
  </si>
</sst>
</file>

<file path=xl/styles.xml><?xml version="1.0" encoding="utf-8"?>
<styleSheet xmlns="http://schemas.openxmlformats.org/spreadsheetml/2006/main" xmlns:mc="http://schemas.openxmlformats.org/markup-compatibility/2006" xmlns:x14ac="http://schemas.microsoft.com/office/spreadsheetml/2009/9/ac" mc:Ignorable="x14ac">
  <fonts count="22" x14ac:knownFonts="1">
    <font>
      <sz val="11"/>
      <color rgb="FF000000"/>
      <name val="Calibri"/>
    </font>
    <font>
      <b/>
      <sz val="10"/>
      <color rgb="FF000000"/>
      <name val="Calibri"/>
    </font>
    <font>
      <b/>
      <sz val="10"/>
      <color rgb="FF000000"/>
      <name val="Arial"/>
    </font>
    <font>
      <b/>
      <sz val="12"/>
      <color rgb="FF000000"/>
      <name val="Arial"/>
    </font>
    <font>
      <sz val="10"/>
      <color rgb="FF000000"/>
      <name val="Arial"/>
    </font>
    <font>
      <sz val="8"/>
      <color rgb="FF000000"/>
      <name val="Arial"/>
    </font>
    <font>
      <sz val="8"/>
      <color rgb="FF000000"/>
      <name val="Verdana"/>
    </font>
    <font>
      <b/>
      <sz val="12"/>
      <color rgb="FF000000"/>
      <name val="Times New Roman"/>
    </font>
    <font>
      <sz val="11"/>
      <color rgb="FF000000"/>
      <name val="Arial"/>
    </font>
    <font>
      <b/>
      <sz val="11"/>
      <color rgb="FF000000"/>
      <name val="Calibri"/>
    </font>
    <font>
      <sz val="10"/>
      <color rgb="FFFF0000"/>
      <name val="Calibri"/>
    </font>
    <font>
      <b/>
      <sz val="14"/>
      <color rgb="FF000000"/>
      <name val="Segoe UI"/>
    </font>
    <font>
      <b/>
      <sz val="10"/>
      <color rgb="FF000000"/>
      <name val="Segoe UI"/>
    </font>
    <font>
      <b/>
      <sz val="14"/>
      <color rgb="FF000000"/>
      <name val="Times New Roman"/>
    </font>
    <font>
      <sz val="10"/>
      <color rgb="FF000000"/>
      <name val="Segoe UI"/>
    </font>
    <font>
      <sz val="9"/>
      <color rgb="FF000000"/>
      <name val="Calibri"/>
    </font>
    <font>
      <sz val="10"/>
      <color rgb="FF000000"/>
      <name val="Times New Roman"/>
    </font>
    <font>
      <b/>
      <sz val="10"/>
      <color rgb="FF000000"/>
      <name val="Times New Roman"/>
    </font>
    <font>
      <b/>
      <sz val="11"/>
      <color rgb="FF000000"/>
      <name val="Times New Roman"/>
    </font>
    <font>
      <b/>
      <i/>
      <sz val="10"/>
      <color rgb="FF000000"/>
      <name val="Segoe UI"/>
    </font>
    <font>
      <b/>
      <sz val="12"/>
      <color rgb="FF000000"/>
      <name val="Segoe UI"/>
    </font>
    <font>
      <sz val="12"/>
      <color rgb="FF000000"/>
      <name val="Segoe UI"/>
    </font>
  </fonts>
  <fills count="12">
    <fill>
      <patternFill patternType="none"/>
    </fill>
    <fill>
      <patternFill patternType="gray125"/>
    </fill>
    <fill>
      <patternFill patternType="none"/>
    </fill>
    <fill>
      <patternFill patternType="solid">
        <fgColor rgb="FFC3D69B"/>
        <bgColor rgb="FFFFCC99"/>
      </patternFill>
    </fill>
    <fill>
      <patternFill patternType="solid">
        <fgColor rgb="FFFFFF00"/>
        <bgColor rgb="FFFFFFFF"/>
      </patternFill>
    </fill>
    <fill>
      <patternFill patternType="solid">
        <fgColor rgb="FFFF0000"/>
        <bgColor rgb="FFFFFFFF"/>
      </patternFill>
    </fill>
    <fill>
      <patternFill patternType="solid">
        <fgColor rgb="FFD8D8D8"/>
        <bgColor rgb="FFFFFFFF"/>
      </patternFill>
    </fill>
    <fill>
      <patternFill patternType="solid">
        <fgColor rgb="FFD8D8D8"/>
        <bgColor rgb="FFFFCC99"/>
      </patternFill>
    </fill>
    <fill>
      <patternFill patternType="solid">
        <fgColor rgb="FFD99594"/>
        <bgColor rgb="FFD99694"/>
      </patternFill>
    </fill>
    <fill>
      <patternFill patternType="solid">
        <fgColor rgb="FFFFC000"/>
        <bgColor rgb="FFFFFFFF"/>
      </patternFill>
    </fill>
    <fill>
      <patternFill patternType="solid">
        <fgColor rgb="FF92D050"/>
        <bgColor rgb="FFFFFFFF"/>
      </patternFill>
    </fill>
    <fill>
      <patternFill patternType="solid">
        <fgColor rgb="FFD99593"/>
        <bgColor rgb="FFFFFFFF"/>
      </patternFill>
    </fill>
  </fills>
  <borders count="17">
    <border>
      <left/>
      <right/>
      <top/>
      <bottom/>
      <diagonal/>
    </border>
    <border>
      <left style="thin">
        <color rgb="FF000000"/>
      </left>
      <right style="thin">
        <color rgb="FF000000"/>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medium">
        <color rgb="FF000000"/>
      </right>
      <top style="thin">
        <color rgb="FF000000"/>
      </top>
      <bottom style="thin">
        <color rgb="FF000000"/>
      </bottom>
      <diagonal/>
    </border>
    <border>
      <left style="thin">
        <color rgb="FF000000"/>
      </left>
      <right style="thin">
        <color rgb="FF000000"/>
      </right>
      <top style="thin">
        <color rgb="FF000000"/>
      </top>
      <bottom style="double">
        <color rgb="FF000000"/>
      </bottom>
      <diagonal/>
    </border>
    <border>
      <left style="thin">
        <color rgb="FF000000"/>
      </left>
      <right/>
      <top style="thin">
        <color rgb="FF000000"/>
      </top>
      <bottom style="double">
        <color rgb="FF000000"/>
      </bottom>
      <diagonal/>
    </border>
    <border>
      <left style="thin">
        <color rgb="FF000000"/>
      </left>
      <right/>
      <top style="thin">
        <color rgb="FF000000"/>
      </top>
      <bottom/>
      <diagonal/>
    </border>
    <border>
      <left style="thin">
        <color rgb="FF000000"/>
      </left>
      <right style="thin">
        <color rgb="FF000000"/>
      </right>
      <top/>
      <bottom style="thin">
        <color rgb="FF000000"/>
      </bottom>
      <diagonal/>
    </border>
    <border>
      <left/>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style="thin">
        <color rgb="FF000000"/>
      </top>
      <bottom/>
      <diagonal/>
    </border>
    <border>
      <left/>
      <right style="thin">
        <color rgb="FF000000"/>
      </right>
      <top/>
      <bottom style="thin">
        <color rgb="FF000000"/>
      </bottom>
      <diagonal/>
    </border>
  </borders>
  <cellStyleXfs count="1">
    <xf numFmtId="0" fontId="0" fillId="0" borderId="0"/>
  </cellStyleXfs>
  <cellXfs count="93">
    <xf numFmtId="0" fontId="0" fillId="2" borderId="0" xfId="0" applyFill="1"/>
    <xf numFmtId="0" fontId="1" fillId="2" borderId="0" xfId="0" applyFont="1" applyFill="1" applyAlignment="1">
      <alignment horizontal="left"/>
    </xf>
    <xf numFmtId="0" fontId="1" fillId="3" borderId="0" xfId="0" applyFont="1" applyFill="1" applyAlignment="1">
      <alignment horizontal="left"/>
    </xf>
    <xf numFmtId="0" fontId="1" fillId="2" borderId="0" xfId="0" applyFont="1" applyFill="1" applyAlignment="1">
      <alignment horizontal="center"/>
    </xf>
    <xf numFmtId="0" fontId="2" fillId="2" borderId="0" xfId="0" applyFont="1" applyFill="1" applyAlignment="1">
      <alignment shrinkToFit="1"/>
    </xf>
    <xf numFmtId="0" fontId="1" fillId="2" borderId="0" xfId="0" applyFont="1" applyFill="1"/>
    <xf numFmtId="0" fontId="3" fillId="2" borderId="0" xfId="0" applyFont="1" applyFill="1" applyAlignment="1">
      <alignment vertical="center"/>
    </xf>
    <xf numFmtId="0" fontId="3" fillId="2" borderId="0" xfId="0" applyFont="1" applyFill="1" applyAlignment="1">
      <alignment horizontal="center" vertical="center"/>
    </xf>
    <xf numFmtId="0" fontId="4" fillId="2" borderId="0" xfId="0" applyFont="1" applyFill="1" applyAlignment="1">
      <alignment vertical="top" shrinkToFit="1"/>
    </xf>
    <xf numFmtId="0" fontId="5" fillId="2" borderId="0" xfId="0" applyFont="1" applyFill="1" applyAlignment="1">
      <alignment vertical="center"/>
    </xf>
    <xf numFmtId="0" fontId="4" fillId="2" borderId="0" xfId="0" applyFont="1" applyFill="1" applyAlignment="1">
      <alignment vertical="top"/>
    </xf>
    <xf numFmtId="0" fontId="6" fillId="2" borderId="1" xfId="0" applyFont="1" applyFill="1" applyBorder="1" applyAlignment="1">
      <alignment horizontal="center" vertical="center" wrapText="1"/>
    </xf>
    <xf numFmtId="0" fontId="2" fillId="2" borderId="2" xfId="0" applyFont="1" applyFill="1" applyBorder="1" applyAlignment="1">
      <alignment shrinkToFit="1"/>
    </xf>
    <xf numFmtId="0" fontId="7" fillId="2" borderId="1" xfId="0" applyFont="1" applyFill="1" applyBorder="1" applyAlignment="1">
      <alignment horizontal="center" vertical="center"/>
    </xf>
    <xf numFmtId="0" fontId="0" fillId="2" borderId="2" xfId="0" applyFill="1" applyBorder="1"/>
    <xf numFmtId="0" fontId="8" fillId="2" borderId="0" xfId="0" applyFont="1" applyFill="1" applyAlignment="1">
      <alignment vertical="top"/>
    </xf>
    <xf numFmtId="0" fontId="9" fillId="2" borderId="0" xfId="0" applyFont="1" applyFill="1" applyAlignment="1">
      <alignment horizontal="left"/>
    </xf>
    <xf numFmtId="0" fontId="9" fillId="4" borderId="2" xfId="0" applyFont="1" applyFill="1" applyBorder="1" applyAlignment="1">
      <alignment horizontal="left"/>
    </xf>
    <xf numFmtId="0" fontId="10" fillId="5" borderId="0" xfId="0" applyFont="1" applyFill="1" applyAlignment="1">
      <alignment horizontal="center" vertical="center"/>
    </xf>
    <xf numFmtId="0" fontId="11" fillId="2" borderId="0" xfId="0" applyFont="1" applyFill="1" applyAlignment="1">
      <alignment horizontal="left" vertical="center"/>
    </xf>
    <xf numFmtId="0" fontId="0" fillId="2" borderId="0" xfId="0" applyFill="1"/>
    <xf numFmtId="0" fontId="0" fillId="2" borderId="0" xfId="0" applyFill="1"/>
    <xf numFmtId="0" fontId="5" fillId="2" borderId="0" xfId="0" applyFont="1" applyFill="1" applyAlignment="1">
      <alignment vertical="center"/>
    </xf>
    <xf numFmtId="0" fontId="4" fillId="2" borderId="0" xfId="0" applyFont="1" applyFill="1" applyAlignment="1">
      <alignment vertical="top"/>
    </xf>
    <xf numFmtId="0" fontId="2" fillId="2" borderId="0" xfId="0" applyFont="1" applyFill="1" applyAlignment="1">
      <alignment vertical="center"/>
    </xf>
    <xf numFmtId="0" fontId="12" fillId="2" borderId="3" xfId="0" applyFont="1" applyFill="1" applyBorder="1" applyAlignment="1">
      <alignment horizontal="centerContinuous" vertical="center"/>
    </xf>
    <xf numFmtId="0" fontId="12" fillId="2" borderId="4" xfId="0" applyFont="1" applyFill="1" applyBorder="1" applyAlignment="1">
      <alignment horizontal="centerContinuous" vertical="center"/>
    </xf>
    <xf numFmtId="0" fontId="12" fillId="2" borderId="5" xfId="0" applyFont="1" applyFill="1" applyBorder="1" applyAlignment="1">
      <alignment horizontal="centerContinuous" vertical="center"/>
    </xf>
    <xf numFmtId="0" fontId="0" fillId="2" borderId="1" xfId="0" applyFill="1" applyBorder="1"/>
    <xf numFmtId="0" fontId="13" fillId="2" borderId="0" xfId="0" applyFont="1" applyFill="1"/>
    <xf numFmtId="0" fontId="0" fillId="2" borderId="3" xfId="0" applyFill="1" applyBorder="1" applyAlignment="1">
      <alignment horizontal="center"/>
    </xf>
    <xf numFmtId="0" fontId="0" fillId="2" borderId="2" xfId="0" applyFill="1" applyBorder="1"/>
    <xf numFmtId="0" fontId="14" fillId="2" borderId="1" xfId="0" applyFont="1" applyFill="1" applyBorder="1" applyAlignment="1">
      <alignment horizontal="center" vertical="center"/>
    </xf>
    <xf numFmtId="0" fontId="14" fillId="2" borderId="1" xfId="0" applyFont="1" applyFill="1" applyBorder="1" applyAlignment="1">
      <alignment horizontal="center" vertical="center" shrinkToFit="1"/>
    </xf>
    <xf numFmtId="0" fontId="14" fillId="2" borderId="6" xfId="0" applyFont="1" applyFill="1" applyBorder="1" applyAlignment="1">
      <alignment horizontal="center" vertical="center"/>
    </xf>
    <xf numFmtId="0" fontId="0" fillId="2" borderId="3" xfId="0" applyFill="1" applyBorder="1" applyAlignment="1">
      <alignment horizontal="center" vertical="center"/>
    </xf>
    <xf numFmtId="0" fontId="0" fillId="2" borderId="2" xfId="0" applyFill="1" applyBorder="1" applyAlignment="1">
      <alignment shrinkToFit="1"/>
    </xf>
    <xf numFmtId="0" fontId="14" fillId="2" borderId="2" xfId="0" applyFont="1" applyFill="1" applyBorder="1" applyAlignment="1" applyProtection="1">
      <alignment horizontal="center" vertical="center" shrinkToFit="1"/>
      <protection locked="0"/>
    </xf>
    <xf numFmtId="2" fontId="14" fillId="2" borderId="2" xfId="0" applyNumberFormat="1" applyFont="1" applyFill="1" applyBorder="1" applyAlignment="1" applyProtection="1">
      <alignment horizontal="center" vertical="center" shrinkToFit="1"/>
      <protection locked="0"/>
    </xf>
    <xf numFmtId="1" fontId="12" fillId="2" borderId="2" xfId="0" applyNumberFormat="1" applyFont="1" applyFill="1" applyBorder="1" applyAlignment="1" applyProtection="1">
      <alignment horizontal="center" vertical="center" shrinkToFit="1"/>
      <protection locked="0"/>
    </xf>
    <xf numFmtId="0" fontId="0" fillId="2" borderId="1" xfId="0" applyFill="1" applyBorder="1" applyAlignment="1">
      <alignment shrinkToFit="1"/>
    </xf>
    <xf numFmtId="0" fontId="12" fillId="2" borderId="2" xfId="0" applyFont="1" applyFill="1" applyBorder="1" applyAlignment="1" applyProtection="1">
      <alignment horizontal="center" vertical="center" shrinkToFit="1"/>
      <protection locked="0"/>
    </xf>
    <xf numFmtId="0" fontId="12" fillId="2" borderId="2" xfId="0" applyFont="1" applyFill="1" applyBorder="1" applyAlignment="1">
      <alignment horizontal="center" vertical="center" shrinkToFit="1"/>
    </xf>
    <xf numFmtId="0" fontId="15" fillId="2" borderId="1" xfId="0" applyFont="1" applyFill="1" applyBorder="1"/>
    <xf numFmtId="0" fontId="16" fillId="2" borderId="7" xfId="0" applyFont="1" applyFill="1" applyBorder="1" applyAlignment="1" applyProtection="1">
      <alignment horizontal="left" vertical="center"/>
      <protection hidden="1"/>
    </xf>
    <xf numFmtId="0" fontId="0" fillId="2" borderId="2" xfId="0" applyFill="1" applyBorder="1" applyAlignment="1">
      <alignment shrinkToFit="1"/>
    </xf>
    <xf numFmtId="0" fontId="7" fillId="6" borderId="8" xfId="0" applyFont="1" applyFill="1" applyBorder="1" applyAlignment="1">
      <alignment horizontal="center" vertical="center" wrapText="1"/>
    </xf>
    <xf numFmtId="0" fontId="7" fillId="6" borderId="6" xfId="0" applyFont="1" applyFill="1" applyBorder="1" applyAlignment="1">
      <alignment horizontal="center" vertical="center" wrapText="1"/>
    </xf>
    <xf numFmtId="0" fontId="7" fillId="7" borderId="9" xfId="0" applyFont="1" applyFill="1" applyBorder="1" applyAlignment="1">
      <alignment horizontal="center" vertical="center" wrapText="1"/>
    </xf>
    <xf numFmtId="0" fontId="7" fillId="7" borderId="10" xfId="0" applyFont="1" applyFill="1" applyBorder="1" applyAlignment="1">
      <alignment horizontal="center" vertical="center" wrapText="1"/>
    </xf>
    <xf numFmtId="0" fontId="7" fillId="6" borderId="8" xfId="0" applyFont="1" applyFill="1" applyBorder="1" applyAlignment="1">
      <alignment horizontal="center" vertical="center" shrinkToFit="1"/>
    </xf>
    <xf numFmtId="0" fontId="7" fillId="6" borderId="6" xfId="0" applyFont="1" applyFill="1" applyBorder="1" applyAlignment="1">
      <alignment horizontal="center" vertical="center" shrinkToFit="1"/>
    </xf>
    <xf numFmtId="0" fontId="12" fillId="2" borderId="6" xfId="0" applyFont="1" applyFill="1" applyBorder="1" applyAlignment="1">
      <alignment horizontal="center" vertical="center"/>
    </xf>
    <xf numFmtId="0" fontId="12" fillId="2" borderId="1" xfId="0" applyFont="1" applyFill="1" applyBorder="1" applyAlignment="1">
      <alignment horizontal="center" vertical="center"/>
    </xf>
    <xf numFmtId="0" fontId="3" fillId="5" borderId="0" xfId="0" applyFont="1" applyFill="1" applyAlignment="1">
      <alignment horizontal="center" vertical="center"/>
    </xf>
    <xf numFmtId="0" fontId="17" fillId="4" borderId="6" xfId="0" applyFont="1" applyFill="1" applyBorder="1" applyAlignment="1">
      <alignment horizontal="center" vertical="center" wrapText="1"/>
    </xf>
    <xf numFmtId="0" fontId="17" fillId="4" borderId="1" xfId="0" applyFont="1" applyFill="1" applyBorder="1" applyAlignment="1">
      <alignment horizontal="center" vertical="center" wrapText="1"/>
    </xf>
    <xf numFmtId="0" fontId="18" fillId="4" borderId="3" xfId="0" applyFont="1" applyFill="1" applyBorder="1" applyAlignment="1">
      <alignment horizontal="center" vertical="center" wrapText="1"/>
    </xf>
    <xf numFmtId="0" fontId="18" fillId="4" borderId="4" xfId="0" applyFont="1" applyFill="1" applyBorder="1" applyAlignment="1">
      <alignment horizontal="center" vertical="center" wrapText="1"/>
    </xf>
    <xf numFmtId="0" fontId="18" fillId="4" borderId="5" xfId="0" applyFont="1" applyFill="1" applyBorder="1" applyAlignment="1">
      <alignment horizontal="center" vertical="center" wrapText="1"/>
    </xf>
    <xf numFmtId="0" fontId="7" fillId="8" borderId="6" xfId="0" applyFont="1" applyFill="1" applyBorder="1" applyAlignment="1">
      <alignment horizontal="center" vertical="center" shrinkToFit="1"/>
    </xf>
    <xf numFmtId="0" fontId="7" fillId="8" borderId="11" xfId="0" applyFont="1" applyFill="1" applyBorder="1" applyAlignment="1">
      <alignment horizontal="center" vertical="center" shrinkToFit="1"/>
    </xf>
    <xf numFmtId="0" fontId="7" fillId="9" borderId="1" xfId="0" applyFont="1" applyFill="1" applyBorder="1" applyAlignment="1">
      <alignment horizontal="center" vertical="center" wrapText="1"/>
    </xf>
    <xf numFmtId="0" fontId="7" fillId="10" borderId="1" xfId="0" applyFont="1" applyFill="1" applyBorder="1" applyAlignment="1">
      <alignment horizontal="center" vertical="center" wrapText="1"/>
    </xf>
    <xf numFmtId="0" fontId="7" fillId="4" borderId="1" xfId="0" applyFont="1" applyFill="1" applyBorder="1" applyAlignment="1">
      <alignment horizontal="center" vertical="center"/>
    </xf>
    <xf numFmtId="0" fontId="7" fillId="11" borderId="6" xfId="0" applyFont="1" applyFill="1" applyBorder="1" applyAlignment="1">
      <alignment horizontal="center" vertical="center"/>
    </xf>
    <xf numFmtId="0" fontId="7" fillId="11" borderId="1" xfId="0" applyFont="1" applyFill="1" applyBorder="1" applyAlignment="1">
      <alignment horizontal="center" vertical="center"/>
    </xf>
    <xf numFmtId="0" fontId="7" fillId="11" borderId="8" xfId="0" applyFont="1" applyFill="1" applyBorder="1" applyAlignment="1">
      <alignment horizontal="center" vertical="center"/>
    </xf>
    <xf numFmtId="0" fontId="7" fillId="11" borderId="8" xfId="0" applyFont="1" applyFill="1" applyBorder="1" applyAlignment="1">
      <alignment horizontal="center" vertical="center" wrapText="1"/>
    </xf>
    <xf numFmtId="0" fontId="7" fillId="11" borderId="6" xfId="0" applyFont="1" applyFill="1" applyBorder="1" applyAlignment="1">
      <alignment horizontal="center" vertical="center" wrapText="1"/>
    </xf>
    <xf numFmtId="0" fontId="7" fillId="4" borderId="2" xfId="0" applyFont="1" applyFill="1" applyBorder="1" applyAlignment="1">
      <alignment horizontal="center" vertical="center"/>
    </xf>
    <xf numFmtId="0" fontId="12" fillId="2" borderId="2" xfId="0" applyFont="1" applyFill="1" applyBorder="1" applyAlignment="1">
      <alignment horizontal="center" textRotation="90" wrapText="1"/>
    </xf>
    <xf numFmtId="0" fontId="12" fillId="2" borderId="6" xfId="0" applyFont="1" applyFill="1" applyBorder="1" applyAlignment="1">
      <alignment horizontal="center" textRotation="90" wrapText="1"/>
    </xf>
    <xf numFmtId="0" fontId="12" fillId="2" borderId="10" xfId="0" applyFont="1" applyFill="1" applyBorder="1" applyAlignment="1">
      <alignment horizontal="center" vertical="center"/>
    </xf>
    <xf numFmtId="0" fontId="12" fillId="2" borderId="12" xfId="0" applyFont="1" applyFill="1" applyBorder="1" applyAlignment="1">
      <alignment horizontal="center" vertical="center"/>
    </xf>
    <xf numFmtId="0" fontId="12" fillId="2" borderId="13" xfId="0" applyFont="1" applyFill="1" applyBorder="1" applyAlignment="1">
      <alignment horizontal="center" vertical="center"/>
    </xf>
    <xf numFmtId="0" fontId="12" fillId="2" borderId="14" xfId="0" applyFont="1" applyFill="1" applyBorder="1" applyAlignment="1">
      <alignment horizontal="center" vertical="center"/>
    </xf>
    <xf numFmtId="0" fontId="12" fillId="2" borderId="6" xfId="0" applyFont="1" applyFill="1" applyBorder="1" applyAlignment="1">
      <alignment horizontal="center" vertical="center" wrapText="1"/>
    </xf>
    <xf numFmtId="0" fontId="19" fillId="2" borderId="1" xfId="0" applyFont="1" applyFill="1" applyBorder="1" applyAlignment="1">
      <alignment horizontal="center" vertical="center" wrapText="1"/>
    </xf>
    <xf numFmtId="0" fontId="9" fillId="2" borderId="2" xfId="0" applyFont="1" applyFill="1" applyBorder="1" applyAlignment="1">
      <alignment horizontal="center" vertical="center"/>
    </xf>
    <xf numFmtId="0" fontId="14" fillId="2" borderId="3" xfId="0" applyFont="1" applyFill="1" applyBorder="1" applyAlignment="1">
      <alignment horizontal="center" vertical="center"/>
    </xf>
    <xf numFmtId="0" fontId="14" fillId="2" borderId="4" xfId="0" applyFont="1" applyFill="1" applyBorder="1" applyAlignment="1">
      <alignment horizontal="center" vertical="center"/>
    </xf>
    <xf numFmtId="0" fontId="14" fillId="2" borderId="5" xfId="0" applyFont="1" applyFill="1" applyBorder="1" applyAlignment="1">
      <alignment horizontal="center" vertical="center"/>
    </xf>
    <xf numFmtId="0" fontId="20" fillId="2" borderId="6" xfId="0" applyFont="1" applyFill="1" applyBorder="1" applyAlignment="1">
      <alignment horizontal="center" vertical="center"/>
    </xf>
    <xf numFmtId="0" fontId="20" fillId="2" borderId="1" xfId="0" applyFont="1" applyFill="1" applyBorder="1" applyAlignment="1">
      <alignment horizontal="center" vertical="center"/>
    </xf>
    <xf numFmtId="0" fontId="21" fillId="2" borderId="1" xfId="0" applyFont="1" applyFill="1" applyBorder="1" applyAlignment="1">
      <alignment vertical="center"/>
    </xf>
    <xf numFmtId="0" fontId="12" fillId="2" borderId="2" xfId="0" applyFont="1" applyFill="1" applyBorder="1" applyAlignment="1">
      <alignment horizontal="center" vertical="center" wrapText="1"/>
    </xf>
    <xf numFmtId="0" fontId="12" fillId="2" borderId="10" xfId="0" applyFont="1" applyFill="1" applyBorder="1" applyAlignment="1">
      <alignment horizontal="center" vertical="center" wrapText="1"/>
    </xf>
    <xf numFmtId="0" fontId="12" fillId="2" borderId="12" xfId="0" applyFont="1" applyFill="1" applyBorder="1" applyAlignment="1">
      <alignment horizontal="center" vertical="center" wrapText="1"/>
    </xf>
    <xf numFmtId="0" fontId="12" fillId="2" borderId="15" xfId="0" applyFont="1" applyFill="1" applyBorder="1" applyAlignment="1">
      <alignment horizontal="center" vertical="center" wrapText="1"/>
    </xf>
    <xf numFmtId="0" fontId="12" fillId="2" borderId="13" xfId="0" applyFont="1" applyFill="1" applyBorder="1" applyAlignment="1">
      <alignment horizontal="center" vertical="center" wrapText="1"/>
    </xf>
    <xf numFmtId="0" fontId="12" fillId="2" borderId="14" xfId="0" applyFont="1" applyFill="1" applyBorder="1" applyAlignment="1">
      <alignment horizontal="center" vertical="center" wrapText="1"/>
    </xf>
    <xf numFmtId="0" fontId="12" fillId="2" borderId="16" xfId="0" applyFont="1" applyFill="1" applyBorder="1" applyAlignment="1">
      <alignment horizontal="center" vertical="center" wrapText="1"/>
    </xf>
  </cellXfs>
  <cellStyles count="1">
    <cellStyle name="Normal" xfId="0" builtinId="0"/>
  </cellStyles>
  <dxfs count="5782">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s>
  <tableStyles count="0" defaultTableStyle="Table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L50"/>
  <sheetViews>
    <sheetView workbookViewId="0">
      <pane xSplit="3" ySplit="10" topLeftCell="CM11" activePane="bottomRight" state="frozen"/>
      <selection pane="topRight"/>
      <selection pane="bottomLeft"/>
      <selection pane="bottomRight" activeCell="CN11" sqref="CN11"/>
    </sheetView>
  </sheetViews>
  <sheetFormatPr defaultRowHeight="15" x14ac:dyDescent="0.25"/>
  <cols>
    <col min="1" max="1" width="7" customWidth="1"/>
    <col min="2" max="2" width="0" hidden="1" customWidth="1"/>
    <col min="3" max="3" width="49.140625" customWidth="1"/>
    <col min="4" max="4" width="2.85546875" customWidth="1"/>
    <col min="5" max="5" width="14.85546875" customWidth="1"/>
    <col min="6" max="6" width="2.85546875" customWidth="1"/>
    <col min="7" max="7" width="10.28515625" customWidth="1"/>
    <col min="8" max="9" width="11.42578125" customWidth="1"/>
    <col min="10" max="10" width="42.7109375" customWidth="1"/>
    <col min="11" max="11" width="2.85546875" customWidth="1"/>
    <col min="12" max="14" width="7.140625" customWidth="1"/>
    <col min="15" max="15" width="2.85546875" customWidth="1"/>
    <col min="16" max="45" width="3.28515625" style="20" customWidth="1"/>
    <col min="46" max="46" width="4.28515625" style="20" customWidth="1"/>
    <col min="47" max="56" width="3.28515625" style="20" customWidth="1"/>
    <col min="57" max="61" width="4.28515625" style="20" customWidth="1"/>
    <col min="62" max="86" width="3.28515625" style="20" customWidth="1"/>
    <col min="87" max="87" width="3.5703125" style="21" customWidth="1"/>
    <col min="88" max="88" width="5.85546875" style="20" customWidth="1"/>
    <col min="89" max="89" width="51.5703125" style="20" customWidth="1"/>
    <col min="90" max="91" width="8.5703125" style="20" customWidth="1"/>
    <col min="92" max="92" width="34.140625" style="20" customWidth="1"/>
    <col min="93" max="100" width="8.5703125" style="20" customWidth="1"/>
    <col min="101" max="102" width="8.5703125" style="20" hidden="1" customWidth="1"/>
    <col min="103" max="116" width="8.5703125" style="20" customWidth="1"/>
    <col min="117" max="784" width="8.5703125" customWidth="1"/>
  </cols>
  <sheetData>
    <row r="1" spans="1:102" ht="19.5" customHeight="1" x14ac:dyDescent="0.25">
      <c r="A1" s="18">
        <v>192</v>
      </c>
      <c r="C1" s="54" t="s">
        <v>0</v>
      </c>
      <c r="D1" s="54"/>
      <c r="E1" s="54"/>
      <c r="F1" s="54"/>
      <c r="G1" s="54"/>
      <c r="H1" s="54"/>
      <c r="I1" s="54"/>
      <c r="J1" s="54"/>
      <c r="K1" s="54"/>
      <c r="L1" s="54"/>
      <c r="M1" s="54"/>
      <c r="N1" s="54"/>
      <c r="P1" s="19" t="s">
        <v>1</v>
      </c>
    </row>
    <row r="2" spans="1:102" ht="15.75" customHeight="1" x14ac:dyDescent="0.25">
      <c r="A2" s="16" t="s">
        <v>2</v>
      </c>
      <c r="B2" s="2"/>
      <c r="C2" s="4" t="s">
        <v>3</v>
      </c>
      <c r="D2" s="5"/>
      <c r="E2" s="15" t="s">
        <v>4</v>
      </c>
      <c r="F2" s="5"/>
      <c r="H2" s="6"/>
      <c r="I2" s="7"/>
      <c r="K2" s="8"/>
      <c r="L2" s="10"/>
      <c r="M2" s="9"/>
      <c r="N2" s="9"/>
      <c r="O2" s="8"/>
      <c r="P2" s="20" t="s">
        <v>5</v>
      </c>
      <c r="Q2" s="22"/>
      <c r="R2" s="22"/>
      <c r="S2" s="22"/>
      <c r="T2" s="22" t="s">
        <v>6</v>
      </c>
      <c r="U2" s="22" t="str">
        <f>MID(E2,6,20)</f>
        <v xml:space="preserve"> XI IPS 1</v>
      </c>
      <c r="V2" s="22"/>
      <c r="W2" s="22"/>
      <c r="X2" s="22"/>
      <c r="Y2" s="22"/>
      <c r="Z2" s="22"/>
      <c r="AA2" s="22"/>
      <c r="AB2" s="23"/>
      <c r="AC2" s="23"/>
      <c r="AD2" s="23"/>
      <c r="AE2" s="23"/>
      <c r="AF2" s="23"/>
    </row>
    <row r="3" spans="1:102" ht="15.75" customHeight="1" x14ac:dyDescent="0.25">
      <c r="A3" s="16" t="s">
        <v>7</v>
      </c>
      <c r="B3" s="2"/>
      <c r="C3" s="4" t="s">
        <v>8</v>
      </c>
      <c r="D3" s="5"/>
      <c r="E3" s="10" t="s">
        <v>9</v>
      </c>
      <c r="F3" s="5"/>
      <c r="H3" s="6" t="s">
        <v>10</v>
      </c>
      <c r="I3" s="7"/>
      <c r="K3" s="8"/>
      <c r="L3" s="10"/>
      <c r="M3" s="9"/>
      <c r="N3" s="9"/>
      <c r="O3" s="8"/>
      <c r="P3" s="20" t="s">
        <v>11</v>
      </c>
      <c r="Q3" s="22"/>
      <c r="R3" s="22"/>
      <c r="S3" s="22"/>
      <c r="T3" s="22" t="s">
        <v>6</v>
      </c>
      <c r="U3" s="22"/>
      <c r="V3" s="22"/>
      <c r="W3" s="22"/>
      <c r="X3" s="22"/>
      <c r="Y3" s="22"/>
      <c r="Z3" s="22"/>
      <c r="AA3" s="22"/>
      <c r="AB3" s="23"/>
      <c r="AC3" s="23"/>
      <c r="AD3" s="23"/>
      <c r="AE3" s="23"/>
      <c r="AF3" s="23"/>
    </row>
    <row r="4" spans="1:102" ht="15.75" customHeight="1" x14ac:dyDescent="0.25">
      <c r="A4" s="17" t="s">
        <v>12</v>
      </c>
      <c r="B4" s="2"/>
      <c r="C4" s="12">
        <v>75</v>
      </c>
      <c r="D4" s="5"/>
      <c r="E4" s="3"/>
      <c r="F4" s="5"/>
      <c r="G4" s="1"/>
      <c r="H4" s="6" t="s">
        <v>13</v>
      </c>
      <c r="I4" s="7"/>
      <c r="J4" s="8"/>
      <c r="K4" s="8"/>
      <c r="L4" s="10"/>
      <c r="M4" s="9"/>
      <c r="N4" s="9"/>
      <c r="O4" s="8"/>
      <c r="P4" s="24" t="s">
        <v>14</v>
      </c>
      <c r="Q4" s="22"/>
      <c r="R4" s="22"/>
      <c r="S4" s="22"/>
      <c r="T4" s="22"/>
      <c r="U4" s="22"/>
      <c r="V4" s="22"/>
      <c r="W4" s="22"/>
      <c r="X4" s="22"/>
      <c r="Y4" s="22"/>
      <c r="Z4" s="22"/>
      <c r="AA4" s="22"/>
      <c r="AB4" s="23"/>
      <c r="AC4" s="23"/>
      <c r="AD4" s="23"/>
      <c r="AE4" s="23"/>
      <c r="AF4" s="23"/>
    </row>
    <row r="5" spans="1:102" ht="15.75" hidden="1" customHeight="1" x14ac:dyDescent="0.25">
      <c r="A5" s="1"/>
      <c r="B5" s="2"/>
      <c r="C5" s="4"/>
      <c r="D5" s="5"/>
      <c r="E5" s="3"/>
      <c r="F5" s="5"/>
      <c r="G5" s="1"/>
      <c r="H5" s="6"/>
      <c r="I5" s="7"/>
      <c r="J5" s="8"/>
      <c r="K5" s="8"/>
      <c r="L5" s="10"/>
      <c r="M5" s="9"/>
      <c r="N5" s="9"/>
      <c r="O5" s="8"/>
      <c r="P5" s="22"/>
      <c r="Q5" s="22"/>
      <c r="R5" s="22"/>
      <c r="S5" s="22"/>
      <c r="T5" s="22"/>
      <c r="U5" s="22"/>
      <c r="V5" s="22"/>
      <c r="W5" s="22"/>
      <c r="X5" s="22"/>
      <c r="Y5" s="22"/>
      <c r="Z5" s="22"/>
      <c r="AA5" s="22"/>
      <c r="AB5" s="23"/>
      <c r="AC5" s="23"/>
      <c r="AD5" s="23"/>
      <c r="AE5" s="23"/>
      <c r="AF5" s="23"/>
    </row>
    <row r="6" spans="1:102" ht="15.75" hidden="1" customHeight="1" x14ac:dyDescent="0.25">
      <c r="B6" s="2"/>
      <c r="C6" s="4"/>
      <c r="D6" s="5"/>
      <c r="E6" s="3"/>
      <c r="F6" s="5"/>
      <c r="G6" s="1"/>
      <c r="H6" s="6"/>
      <c r="I6" s="7"/>
      <c r="J6" s="8"/>
      <c r="K6" s="8"/>
      <c r="L6" s="10"/>
      <c r="M6" s="9"/>
      <c r="N6" s="9"/>
      <c r="O6" s="8"/>
      <c r="P6" s="22"/>
      <c r="Q6" s="22"/>
      <c r="R6" s="22"/>
      <c r="S6" s="22"/>
      <c r="T6" s="22"/>
      <c r="U6" s="22"/>
      <c r="V6" s="22"/>
      <c r="W6" s="22"/>
      <c r="X6" s="22"/>
      <c r="Y6" s="22"/>
      <c r="Z6" s="22"/>
      <c r="AA6" s="22"/>
      <c r="AB6" s="23"/>
      <c r="AC6" s="23"/>
      <c r="AD6" s="23"/>
      <c r="AE6" s="23"/>
      <c r="AF6" s="23"/>
    </row>
    <row r="7" spans="1:102" ht="8.25" customHeight="1" x14ac:dyDescent="0.25">
      <c r="A7" s="1"/>
      <c r="B7" s="2"/>
      <c r="C7" s="4"/>
      <c r="D7" s="5"/>
      <c r="E7" s="3"/>
      <c r="F7" s="5"/>
      <c r="G7" s="1"/>
      <c r="H7" s="6"/>
      <c r="I7" s="7"/>
      <c r="J7" s="8"/>
      <c r="K7" s="8"/>
      <c r="L7" s="10"/>
      <c r="M7" s="9"/>
      <c r="N7" s="9"/>
      <c r="O7" s="8"/>
      <c r="P7" s="22"/>
      <c r="Q7" s="22"/>
      <c r="R7" s="22"/>
      <c r="S7" s="22"/>
      <c r="T7" s="22"/>
      <c r="U7" s="22"/>
      <c r="V7" s="22"/>
      <c r="W7" s="22"/>
      <c r="X7" s="22"/>
      <c r="Y7" s="22"/>
      <c r="Z7" s="22"/>
      <c r="AA7" s="22"/>
      <c r="AB7" s="23"/>
      <c r="AC7" s="23"/>
      <c r="AD7" s="23"/>
      <c r="AE7" s="23"/>
      <c r="AF7" s="23"/>
    </row>
    <row r="8" spans="1:102" ht="23.25" customHeight="1" x14ac:dyDescent="0.3">
      <c r="A8" s="46" t="s">
        <v>15</v>
      </c>
      <c r="B8" s="48" t="s">
        <v>16</v>
      </c>
      <c r="C8" s="50" t="s">
        <v>17</v>
      </c>
      <c r="D8" s="11"/>
      <c r="E8" s="55" t="s">
        <v>18</v>
      </c>
      <c r="F8" s="11"/>
      <c r="G8" s="57" t="s">
        <v>19</v>
      </c>
      <c r="H8" s="58"/>
      <c r="I8" s="58"/>
      <c r="J8" s="59"/>
      <c r="K8" s="13"/>
      <c r="L8" s="70" t="s">
        <v>20</v>
      </c>
      <c r="M8" s="70"/>
      <c r="N8" s="70"/>
      <c r="O8" s="13"/>
      <c r="P8" s="25" t="s">
        <v>21</v>
      </c>
      <c r="Q8" s="26"/>
      <c r="R8" s="26"/>
      <c r="S8" s="26"/>
      <c r="T8" s="26"/>
      <c r="U8" s="26"/>
      <c r="V8" s="26"/>
      <c r="W8" s="26"/>
      <c r="X8" s="26"/>
      <c r="Y8" s="26"/>
      <c r="Z8" s="26"/>
      <c r="AA8" s="26"/>
      <c r="AB8" s="26"/>
      <c r="AC8" s="26"/>
      <c r="AD8" s="26"/>
      <c r="AE8" s="26"/>
      <c r="AF8" s="26"/>
      <c r="AG8" s="27"/>
      <c r="AH8" s="26"/>
      <c r="AI8" s="26"/>
      <c r="AJ8" s="26"/>
      <c r="AK8" s="26"/>
      <c r="AL8" s="26"/>
      <c r="AM8" s="26"/>
      <c r="AN8" s="26"/>
      <c r="AO8" s="26"/>
      <c r="AP8" s="26"/>
      <c r="AQ8" s="26"/>
      <c r="AR8" s="26"/>
      <c r="AS8" s="27"/>
      <c r="AT8" s="52" t="s">
        <v>22</v>
      </c>
      <c r="AU8" s="73" t="s">
        <v>23</v>
      </c>
      <c r="AV8" s="74"/>
      <c r="AW8" s="74"/>
      <c r="AX8" s="74"/>
      <c r="AY8" s="74"/>
      <c r="AZ8" s="74"/>
      <c r="BA8" s="74"/>
      <c r="BB8" s="74"/>
      <c r="BC8" s="74"/>
      <c r="BD8" s="74"/>
      <c r="BE8" s="52" t="s">
        <v>24</v>
      </c>
      <c r="BF8" s="77" t="s">
        <v>25</v>
      </c>
      <c r="BG8" s="77" t="s">
        <v>26</v>
      </c>
      <c r="BH8" s="52" t="s">
        <v>27</v>
      </c>
      <c r="BI8" s="83" t="s">
        <v>28</v>
      </c>
      <c r="BJ8" s="28"/>
      <c r="BK8" s="86" t="s">
        <v>29</v>
      </c>
      <c r="BL8" s="86"/>
      <c r="BM8" s="86"/>
      <c r="BN8" s="86"/>
      <c r="BO8" s="86"/>
      <c r="BP8" s="86"/>
      <c r="BQ8" s="86"/>
      <c r="BR8" s="86"/>
      <c r="BS8" s="86"/>
      <c r="BT8" s="86"/>
      <c r="BU8" s="71" t="s">
        <v>30</v>
      </c>
      <c r="BV8" s="28"/>
      <c r="BW8" s="87" t="s">
        <v>31</v>
      </c>
      <c r="BX8" s="88"/>
      <c r="BY8" s="88"/>
      <c r="BZ8" s="88"/>
      <c r="CA8" s="88"/>
      <c r="CB8" s="88"/>
      <c r="CC8" s="88"/>
      <c r="CD8" s="88"/>
      <c r="CE8" s="88"/>
      <c r="CF8" s="88"/>
      <c r="CG8" s="89"/>
      <c r="CH8" s="71" t="s">
        <v>32</v>
      </c>
      <c r="CJ8" s="79" t="s">
        <v>33</v>
      </c>
      <c r="CK8" s="79" t="s">
        <v>34</v>
      </c>
      <c r="CM8" s="29" t="s">
        <v>35</v>
      </c>
    </row>
    <row r="9" spans="1:102" ht="20.25" customHeight="1" x14ac:dyDescent="0.25">
      <c r="A9" s="46"/>
      <c r="B9" s="48"/>
      <c r="C9" s="50"/>
      <c r="D9" s="11"/>
      <c r="E9" s="56"/>
      <c r="F9" s="11"/>
      <c r="G9" s="60" t="s">
        <v>36</v>
      </c>
      <c r="H9" s="62" t="s">
        <v>37</v>
      </c>
      <c r="I9" s="63" t="s">
        <v>38</v>
      </c>
      <c r="J9" s="64" t="s">
        <v>39</v>
      </c>
      <c r="K9" s="13"/>
      <c r="L9" s="65" t="s">
        <v>40</v>
      </c>
      <c r="M9" s="67" t="s">
        <v>25</v>
      </c>
      <c r="N9" s="68" t="s">
        <v>41</v>
      </c>
      <c r="O9" s="13"/>
      <c r="P9" s="80">
        <v>1</v>
      </c>
      <c r="Q9" s="81"/>
      <c r="R9" s="82"/>
      <c r="S9" s="80">
        <v>2</v>
      </c>
      <c r="T9" s="81"/>
      <c r="U9" s="82"/>
      <c r="V9" s="80">
        <v>3</v>
      </c>
      <c r="W9" s="81"/>
      <c r="X9" s="82"/>
      <c r="Y9" s="80">
        <v>4</v>
      </c>
      <c r="Z9" s="81"/>
      <c r="AA9" s="82"/>
      <c r="AB9" s="80">
        <v>5</v>
      </c>
      <c r="AC9" s="81"/>
      <c r="AD9" s="82"/>
      <c r="AE9" s="80">
        <v>6</v>
      </c>
      <c r="AF9" s="81"/>
      <c r="AG9" s="82"/>
      <c r="AH9" s="80">
        <v>7</v>
      </c>
      <c r="AI9" s="81"/>
      <c r="AJ9" s="82"/>
      <c r="AK9" s="80">
        <v>8</v>
      </c>
      <c r="AL9" s="81"/>
      <c r="AM9" s="82"/>
      <c r="AN9" s="80">
        <v>9</v>
      </c>
      <c r="AO9" s="81"/>
      <c r="AP9" s="82"/>
      <c r="AQ9" s="80">
        <v>10</v>
      </c>
      <c r="AR9" s="81"/>
      <c r="AS9" s="82"/>
      <c r="AT9" s="53"/>
      <c r="AU9" s="75"/>
      <c r="AV9" s="76"/>
      <c r="AW9" s="76"/>
      <c r="AX9" s="76"/>
      <c r="AY9" s="76"/>
      <c r="AZ9" s="76"/>
      <c r="BA9" s="76"/>
      <c r="BB9" s="76"/>
      <c r="BC9" s="76"/>
      <c r="BD9" s="76"/>
      <c r="BE9" s="53"/>
      <c r="BF9" s="78"/>
      <c r="BG9" s="78"/>
      <c r="BH9" s="53"/>
      <c r="BI9" s="84"/>
      <c r="BJ9" s="28"/>
      <c r="BK9" s="86"/>
      <c r="BL9" s="86"/>
      <c r="BM9" s="86"/>
      <c r="BN9" s="86"/>
      <c r="BO9" s="86"/>
      <c r="BP9" s="86"/>
      <c r="BQ9" s="86"/>
      <c r="BR9" s="86"/>
      <c r="BS9" s="86"/>
      <c r="BT9" s="86"/>
      <c r="BU9" s="71"/>
      <c r="BV9" s="28"/>
      <c r="BW9" s="90"/>
      <c r="BX9" s="91"/>
      <c r="BY9" s="91"/>
      <c r="BZ9" s="91"/>
      <c r="CA9" s="91"/>
      <c r="CB9" s="91"/>
      <c r="CC9" s="91"/>
      <c r="CD9" s="91"/>
      <c r="CE9" s="91"/>
      <c r="CF9" s="91"/>
      <c r="CG9" s="92"/>
      <c r="CH9" s="71"/>
      <c r="CJ9" s="79"/>
      <c r="CK9" s="79"/>
      <c r="CM9" s="30" t="s">
        <v>42</v>
      </c>
      <c r="CN9" s="31" t="s">
        <v>43</v>
      </c>
      <c r="CW9" s="20">
        <v>0</v>
      </c>
      <c r="CX9" s="20" t="str">
        <f>(IF(CN10="","","Perlu tingkatkan pemahaman  "))&amp;(IF(CN10="","",CN10&amp;", "))&amp;(IF(CN11="","",CN11&amp;", "))&amp;(IF(CN12="","",CN12&amp;", "))&amp;(IF(CN13="","",CN13&amp;", "))&amp;(IF(CN14="","",CN14&amp;", "))&amp;(IF(CN15="","",CN15&amp;", "))&amp;(IF(CN16="","",CN16&amp;", "))&amp;(IF(CN17="","",CN17&amp;", "))&amp;(IF(CN18="","",CN18&amp;", "))&amp;(IF(CN19="","",CN19&amp;"."))</f>
        <v xml:space="preserve">Perlu tingkatkan pemahaman  Perkembangan pengaruh barat dan perubahan ekonomi demografi dan kehidupan sosial budaya sosial budaya di Indonesia pada masa kolonial , Hubungan perkembangan paham paham baru dan transformasi sosial dengan kesadaran dan pergerakan kebangsaan, </v>
      </c>
    </row>
    <row r="10" spans="1:102" ht="24" customHeight="1" x14ac:dyDescent="0.25">
      <c r="A10" s="47"/>
      <c r="B10" s="49"/>
      <c r="C10" s="51"/>
      <c r="D10" s="11"/>
      <c r="E10" s="56"/>
      <c r="F10" s="11"/>
      <c r="G10" s="61"/>
      <c r="H10" s="62"/>
      <c r="I10" s="63"/>
      <c r="J10" s="64"/>
      <c r="K10" s="13"/>
      <c r="L10" s="66"/>
      <c r="M10" s="65"/>
      <c r="N10" s="69"/>
      <c r="O10" s="13"/>
      <c r="P10" s="32" t="s">
        <v>44</v>
      </c>
      <c r="Q10" s="32" t="s">
        <v>45</v>
      </c>
      <c r="R10" s="32" t="s">
        <v>46</v>
      </c>
      <c r="S10" s="32" t="s">
        <v>44</v>
      </c>
      <c r="T10" s="32" t="s">
        <v>45</v>
      </c>
      <c r="U10" s="32" t="s">
        <v>47</v>
      </c>
      <c r="V10" s="32" t="s">
        <v>44</v>
      </c>
      <c r="W10" s="32" t="s">
        <v>45</v>
      </c>
      <c r="X10" s="32" t="s">
        <v>48</v>
      </c>
      <c r="Y10" s="32" t="s">
        <v>44</v>
      </c>
      <c r="Z10" s="32" t="s">
        <v>45</v>
      </c>
      <c r="AA10" s="32" t="s">
        <v>49</v>
      </c>
      <c r="AB10" s="32" t="s">
        <v>44</v>
      </c>
      <c r="AC10" s="32" t="s">
        <v>45</v>
      </c>
      <c r="AD10" s="32" t="s">
        <v>50</v>
      </c>
      <c r="AE10" s="32" t="s">
        <v>44</v>
      </c>
      <c r="AF10" s="32" t="s">
        <v>45</v>
      </c>
      <c r="AG10" s="32" t="s">
        <v>51</v>
      </c>
      <c r="AH10" s="32" t="s">
        <v>44</v>
      </c>
      <c r="AI10" s="32" t="s">
        <v>45</v>
      </c>
      <c r="AJ10" s="32" t="s">
        <v>52</v>
      </c>
      <c r="AK10" s="32" t="s">
        <v>44</v>
      </c>
      <c r="AL10" s="32" t="s">
        <v>45</v>
      </c>
      <c r="AM10" s="32" t="s">
        <v>53</v>
      </c>
      <c r="AN10" s="32" t="s">
        <v>44</v>
      </c>
      <c r="AO10" s="32" t="s">
        <v>45</v>
      </c>
      <c r="AP10" s="32" t="s">
        <v>54</v>
      </c>
      <c r="AQ10" s="32" t="s">
        <v>44</v>
      </c>
      <c r="AR10" s="32" t="s">
        <v>45</v>
      </c>
      <c r="AS10" s="33" t="s">
        <v>55</v>
      </c>
      <c r="AT10" s="53"/>
      <c r="AU10" s="32">
        <v>1</v>
      </c>
      <c r="AV10" s="32">
        <v>2</v>
      </c>
      <c r="AW10" s="32">
        <v>3</v>
      </c>
      <c r="AX10" s="32">
        <v>4</v>
      </c>
      <c r="AY10" s="32">
        <v>5</v>
      </c>
      <c r="AZ10" s="32">
        <v>6</v>
      </c>
      <c r="BA10" s="32">
        <v>7</v>
      </c>
      <c r="BB10" s="32">
        <v>8</v>
      </c>
      <c r="BC10" s="32">
        <v>9</v>
      </c>
      <c r="BD10" s="32">
        <v>10</v>
      </c>
      <c r="BE10" s="53"/>
      <c r="BF10" s="78"/>
      <c r="BG10" s="78"/>
      <c r="BH10" s="53"/>
      <c r="BI10" s="85"/>
      <c r="BJ10" s="28"/>
      <c r="BK10" s="34">
        <v>1</v>
      </c>
      <c r="BL10" s="34">
        <v>2</v>
      </c>
      <c r="BM10" s="34">
        <v>3</v>
      </c>
      <c r="BN10" s="34">
        <v>4</v>
      </c>
      <c r="BO10" s="34">
        <v>5</v>
      </c>
      <c r="BP10" s="34">
        <v>6</v>
      </c>
      <c r="BQ10" s="34">
        <v>7</v>
      </c>
      <c r="BR10" s="34">
        <v>8</v>
      </c>
      <c r="BS10" s="34">
        <v>9</v>
      </c>
      <c r="BT10" s="34">
        <v>10</v>
      </c>
      <c r="BU10" s="72"/>
      <c r="BV10" s="28"/>
      <c r="BW10" s="34">
        <v>1</v>
      </c>
      <c r="BX10" s="34">
        <v>2</v>
      </c>
      <c r="BY10" s="34">
        <v>3</v>
      </c>
      <c r="BZ10" s="34">
        <v>4</v>
      </c>
      <c r="CA10" s="34">
        <v>5</v>
      </c>
      <c r="CB10" s="34">
        <v>6</v>
      </c>
      <c r="CC10" s="34">
        <v>7</v>
      </c>
      <c r="CD10" s="34">
        <v>8</v>
      </c>
      <c r="CE10" s="34">
        <v>9</v>
      </c>
      <c r="CF10" s="34">
        <v>10</v>
      </c>
      <c r="CG10" s="34" t="s">
        <v>56</v>
      </c>
      <c r="CH10" s="72"/>
      <c r="CJ10" s="79"/>
      <c r="CK10" s="79"/>
      <c r="CM10" s="35">
        <v>1</v>
      </c>
      <c r="CN10" s="45" t="s">
        <v>111</v>
      </c>
      <c r="CW10" s="20">
        <v>1</v>
      </c>
      <c r="CX10" s="20" t="str">
        <f>(IF(CN11="","","Sudah memahami tentang "))&amp;(IF(CN11="","",CN11&amp;", "))&amp;(IF(CN12="","",CN12&amp;", "))&amp;(IF(CN13="","",CN13&amp;", "))&amp;(IF(CN14="","",CN14&amp;", "))&amp;(IF(CN15="","",CN15&amp;", "))&amp;(IF(CN16="","",CN16&amp;", "))&amp;(IF(CN17="","",CN17&amp;", "))&amp;(IF(CN18="","",CN18&amp;", "))&amp;(IF(CN19="","",CN19&amp;", "))&amp;(IF(CN10="","","Perlu tingkatkan pemahaman  "&amp;CN10&amp;"."))</f>
        <v>Sudah memahami tentang Hubungan perkembangan paham paham baru dan transformasi sosial dengan kesadaran dan pergerakan kebangsaan, Perlu tingkatkan pemahaman  Perkembangan pengaruh barat dan perubahan ekonomi demografi dan kehidupan sosial budaya sosial budaya di Indonesia pada masa kolonial .</v>
      </c>
    </row>
    <row r="11" spans="1:102" x14ac:dyDescent="0.25">
      <c r="A11" s="14">
        <v>1</v>
      </c>
      <c r="B11" s="14">
        <v>33697</v>
      </c>
      <c r="C11" s="14" t="s">
        <v>57</v>
      </c>
      <c r="E11" s="31">
        <f t="shared" ref="E11:E50" si="0">G11</f>
        <v>87</v>
      </c>
      <c r="F11" s="20"/>
      <c r="G11" s="31">
        <f t="shared" ref="G11:G50" si="1">IF(BI11="","",BI11)</f>
        <v>87</v>
      </c>
      <c r="H11" s="31" t="str">
        <f t="shared" ref="H11:H50" si="2">IF(BU11="","",BU11)</f>
        <v/>
      </c>
      <c r="I11" s="31" t="str">
        <f t="shared" ref="I11:I50" si="3">IF(CH11="","",CH11)</f>
        <v>B</v>
      </c>
      <c r="J11" s="31" t="str">
        <f t="shared" ref="J11:J50" si="4">IF(CK11="","",CK11)</f>
        <v xml:space="preserve">Sudah memahami tentang Perkembangan pengaruh barat dan perubahan ekonomi demografi dan kehidupan sosial budaya sosial budaya di Indonesia pada masa kolonial , Hubungan perkembangan paham paham baru dan transformasi sosial dengan kesadaran dan pergerakan kebangsaan, </v>
      </c>
      <c r="K11" s="20"/>
      <c r="L11" s="31">
        <f t="shared" ref="L11:L50" si="5">IF(AT11="","",AT11)</f>
        <v>83</v>
      </c>
      <c r="M11" s="31">
        <f t="shared" ref="M11:M50" si="6">IF(BF11="","",BF11)</f>
        <v>88</v>
      </c>
      <c r="N11" s="31" t="str">
        <f t="shared" ref="N11:N50" si="7">IF(BG11="","",BG11)</f>
        <v/>
      </c>
      <c r="P11" s="36">
        <v>78</v>
      </c>
      <c r="Q11" s="36"/>
      <c r="R11" s="37">
        <f t="shared" ref="R11:R50" si="8">IF(P11="","",IF(P11&gt;=$C$4,P11,IF(Q11&gt;=$C$4,$C$4,MAX(P11:Q11))))</f>
        <v>78</v>
      </c>
      <c r="S11" s="36">
        <v>88</v>
      </c>
      <c r="T11" s="36"/>
      <c r="U11" s="37">
        <f t="shared" ref="U11:U50" si="9">IF(S11="","",IF(S11&gt;=$C$4,S11,IF(T11&gt;=$C$4,$C$4,MAX(S11:T11))))</f>
        <v>88</v>
      </c>
      <c r="V11" s="36"/>
      <c r="W11" s="36"/>
      <c r="X11" s="37" t="str">
        <f t="shared" ref="X11:X50" si="10">IF(V11="","",IF(V11&gt;=$C$4,V11,IF(W11&gt;=$C$4,$C$4,MAX(V11:W11))))</f>
        <v/>
      </c>
      <c r="Y11" s="36"/>
      <c r="Z11" s="36"/>
      <c r="AA11" s="37" t="str">
        <f t="shared" ref="AA11:AA50" si="11">IF(Y11="","",IF(Y11&gt;=$C$4,Y11,IF(Z11&gt;=$C$4,$C$4,MAX(Y11:Z11))))</f>
        <v/>
      </c>
      <c r="AB11" s="36"/>
      <c r="AC11" s="36"/>
      <c r="AD11" s="37" t="str">
        <f t="shared" ref="AD11:AD50" si="12">IF(AB11="","",IF(AB11&gt;=$C$4,AB11,IF(AC11&gt;=$C$4,$C$4,MAX(AB11:AC11))))</f>
        <v/>
      </c>
      <c r="AE11" s="36"/>
      <c r="AF11" s="36"/>
      <c r="AG11" s="37" t="str">
        <f t="shared" ref="AG11:AG50" si="13">IF(AE11="","",IF(AE11&gt;=$C$4,AE11,IF(AF11&gt;=$C$4,$C$4,MAX(AE11:AF11))))</f>
        <v/>
      </c>
      <c r="AH11" s="36"/>
      <c r="AI11" s="36"/>
      <c r="AJ11" s="37" t="str">
        <f t="shared" ref="AJ11:AJ50" si="14">IF(AH11="","",IF(AH11&gt;=$C$4,AH11,IF(AI11&gt;=$C$4,$C$4,MAX(AH11:AI11))))</f>
        <v/>
      </c>
      <c r="AK11" s="36"/>
      <c r="AL11" s="36"/>
      <c r="AM11" s="37" t="str">
        <f t="shared" ref="AM11:AM50" si="15">IF(AK11="","",IF(AK11&gt;=$C$4,AK11,IF(AL11&gt;=$C$4,$C$4,MAX(AK11:AL11))))</f>
        <v/>
      </c>
      <c r="AN11" s="36"/>
      <c r="AO11" s="36"/>
      <c r="AP11" s="37" t="str">
        <f t="shared" ref="AP11:AP50" si="16">IF(AN11="","",IF(AN11&gt;=$C$4,AN11,IF(AO11&gt;=$C$4,$C$4,MAX(AN11:AO11))))</f>
        <v/>
      </c>
      <c r="AQ11" s="36"/>
      <c r="AR11" s="36"/>
      <c r="AS11" s="37" t="str">
        <f t="shared" ref="AS11:AS50" si="17">IF(AQ11="","",IF(AQ11&gt;=$C$4,AQ11,IF(AR11&gt;=$C$4,$C$4,MAX(AQ11:AR11))))</f>
        <v/>
      </c>
      <c r="AT11" s="37">
        <f t="shared" ref="AT11:AT50" si="18">IF(R11="","",ROUND(AVERAGE(R11,U11,AJ11,AM11,AP11,AS11,X11,AA11,AD11,AG11),0))</f>
        <v>83</v>
      </c>
      <c r="AU11" s="36">
        <v>90</v>
      </c>
      <c r="AV11" s="36"/>
      <c r="AW11" s="36"/>
      <c r="AX11" s="36"/>
      <c r="AY11" s="36"/>
      <c r="AZ11" s="36"/>
      <c r="BA11" s="36"/>
      <c r="BB11" s="36"/>
      <c r="BC11" s="36"/>
      <c r="BD11" s="36"/>
      <c r="BE11" s="37">
        <f t="shared" ref="BE11:BE50" si="19">IF(AU11="","",ROUND(AVERAGE(AU11:BD11),0))</f>
        <v>90</v>
      </c>
      <c r="BF11" s="36">
        <v>88</v>
      </c>
      <c r="BG11" s="36"/>
      <c r="BH11" s="38">
        <f t="shared" ref="BH11:BH50" si="20">IF(AT11="","",IF(BF11="",AVERAGE(AT11,BE11),(2*(SUM(AT11,BE11))+AVERAGE(BF11:BG11))/5))</f>
        <v>86.8</v>
      </c>
      <c r="BI11" s="39">
        <f t="shared" ref="BI11:BI50" si="21">IF(BH11="","",ROUND(BH11,0))</f>
        <v>87</v>
      </c>
      <c r="BJ11" s="40"/>
      <c r="BK11" s="36"/>
      <c r="BL11" s="36"/>
      <c r="BM11" s="36"/>
      <c r="BN11" s="36"/>
      <c r="BO11" s="36"/>
      <c r="BP11" s="36"/>
      <c r="BQ11" s="36"/>
      <c r="BR11" s="36"/>
      <c r="BS11" s="36"/>
      <c r="BT11" s="36"/>
      <c r="BU11" s="41" t="str">
        <f t="shared" ref="BU11:BU50" si="22">IF(BK11="","",ROUND(AVERAGE(BK11:BT11),0))</f>
        <v/>
      </c>
      <c r="BV11" s="40"/>
      <c r="BW11" s="36">
        <v>80</v>
      </c>
      <c r="BX11" s="36"/>
      <c r="BY11" s="36"/>
      <c r="BZ11" s="36"/>
      <c r="CA11" s="36"/>
      <c r="CB11" s="36"/>
      <c r="CC11" s="36"/>
      <c r="CD11" s="36"/>
      <c r="CE11" s="36"/>
      <c r="CF11" s="36"/>
      <c r="CG11" s="37">
        <f t="shared" ref="CG11:CG50" si="23">IF(BW11="","",ROUND(AVERAGE(BW11:CF11),0))</f>
        <v>80</v>
      </c>
      <c r="CH11" s="42" t="str">
        <f t="shared" ref="CH11:CH50" si="24">IF(CG11="","",IF(CG11&gt;=86,"A",IF(CG11&gt;=71,"B",IF(CG11&gt;=56,"C",IF(CG11&gt;=41,"D","E")))))</f>
        <v>B</v>
      </c>
      <c r="CI11" s="43"/>
      <c r="CJ11" s="45">
        <v>3</v>
      </c>
      <c r="CK11" s="44" t="str">
        <f t="shared" ref="CK11:CK50" si="25">IF(CJ11="","",VLOOKUP(CJ11,$CW$9:$CX$20,2,0))</f>
        <v xml:space="preserve">Sudah memahami tentang Perkembangan pengaruh barat dan perubahan ekonomi demografi dan kehidupan sosial budaya sosial budaya di Indonesia pada masa kolonial , Hubungan perkembangan paham paham baru dan transformasi sosial dengan kesadaran dan pergerakan kebangsaan, </v>
      </c>
      <c r="CM11" s="35">
        <v>2</v>
      </c>
      <c r="CN11" s="45" t="s">
        <v>112</v>
      </c>
      <c r="CW11" s="20">
        <v>2</v>
      </c>
      <c r="CX11" s="20" t="str">
        <f>(IF(CN10="","","Sudah memahami tentang "))&amp;(IF(CN10="","",CN10&amp;", "))&amp;(IF(CN12="","",CN12&amp;", "))&amp;(IF(CN13="","",CN13&amp;", "))&amp;(IF(CN14="","",CN14&amp;", "))&amp;(IF(CN15="","",CN15&amp;", "))&amp;(IF(CN16="","",CN16&amp;", "))&amp;(IF(CN17="","",CN17&amp;", "))&amp;(IF(CN18="","",CN18&amp;", "))&amp;(IF(CN19="","",CN19&amp;", "))&amp;(IF(CN11="","","Perlu tingkatkan pemahaman  "&amp;CN11&amp;"."))</f>
        <v>Sudah memahami tentang Perkembangan pengaruh barat dan perubahan ekonomi demografi dan kehidupan sosial budaya sosial budaya di Indonesia pada masa kolonial , Perlu tingkatkan pemahaman  Hubungan perkembangan paham paham baru dan transformasi sosial dengan kesadaran dan pergerakan kebangsaan.</v>
      </c>
    </row>
    <row r="12" spans="1:102" x14ac:dyDescent="0.25">
      <c r="A12" s="14">
        <v>2</v>
      </c>
      <c r="B12" s="14">
        <v>33698</v>
      </c>
      <c r="C12" s="14" t="s">
        <v>58</v>
      </c>
      <c r="E12" s="31">
        <f t="shared" si="0"/>
        <v>81</v>
      </c>
      <c r="F12" s="20"/>
      <c r="G12" s="31">
        <f t="shared" si="1"/>
        <v>81</v>
      </c>
      <c r="H12" s="31" t="str">
        <f t="shared" si="2"/>
        <v/>
      </c>
      <c r="I12" s="31" t="str">
        <f t="shared" si="3"/>
        <v>B</v>
      </c>
      <c r="J12" s="31" t="str">
        <f t="shared" si="4"/>
        <v xml:space="preserve">Sudah memahami tentang Perkembangan pengaruh barat dan perubahan ekonomi demografi dan kehidupan sosial budaya sosial budaya di Indonesia pada masa kolonial , Hubungan perkembangan paham paham baru dan transformasi sosial dengan kesadaran dan pergerakan kebangsaan, </v>
      </c>
      <c r="K12" s="20"/>
      <c r="L12" s="31">
        <f t="shared" si="5"/>
        <v>75</v>
      </c>
      <c r="M12" s="31">
        <f t="shared" si="6"/>
        <v>75</v>
      </c>
      <c r="N12" s="31" t="str">
        <f t="shared" si="7"/>
        <v/>
      </c>
      <c r="P12" s="36">
        <v>75</v>
      </c>
      <c r="Q12" s="36"/>
      <c r="R12" s="37">
        <f t="shared" si="8"/>
        <v>75</v>
      </c>
      <c r="S12" s="36">
        <v>72</v>
      </c>
      <c r="T12" s="36">
        <v>75</v>
      </c>
      <c r="U12" s="37">
        <f t="shared" si="9"/>
        <v>75</v>
      </c>
      <c r="V12" s="36"/>
      <c r="W12" s="36"/>
      <c r="X12" s="37" t="str">
        <f t="shared" si="10"/>
        <v/>
      </c>
      <c r="Y12" s="36"/>
      <c r="Z12" s="36"/>
      <c r="AA12" s="37" t="str">
        <f t="shared" si="11"/>
        <v/>
      </c>
      <c r="AB12" s="36"/>
      <c r="AC12" s="36"/>
      <c r="AD12" s="37" t="str">
        <f t="shared" si="12"/>
        <v/>
      </c>
      <c r="AE12" s="36"/>
      <c r="AF12" s="36"/>
      <c r="AG12" s="37" t="str">
        <f t="shared" si="13"/>
        <v/>
      </c>
      <c r="AH12" s="36"/>
      <c r="AI12" s="36"/>
      <c r="AJ12" s="37" t="str">
        <f t="shared" si="14"/>
        <v/>
      </c>
      <c r="AK12" s="36"/>
      <c r="AL12" s="36"/>
      <c r="AM12" s="37" t="str">
        <f t="shared" si="15"/>
        <v/>
      </c>
      <c r="AN12" s="36"/>
      <c r="AO12" s="36"/>
      <c r="AP12" s="37" t="str">
        <f t="shared" si="16"/>
        <v/>
      </c>
      <c r="AQ12" s="36"/>
      <c r="AR12" s="36"/>
      <c r="AS12" s="37" t="str">
        <f t="shared" si="17"/>
        <v/>
      </c>
      <c r="AT12" s="37">
        <f t="shared" si="18"/>
        <v>75</v>
      </c>
      <c r="AU12" s="45">
        <v>90</v>
      </c>
      <c r="AV12" s="36"/>
      <c r="AW12" s="36"/>
      <c r="AX12" s="36"/>
      <c r="AY12" s="36"/>
      <c r="AZ12" s="36"/>
      <c r="BA12" s="36"/>
      <c r="BB12" s="36"/>
      <c r="BC12" s="36"/>
      <c r="BD12" s="36"/>
      <c r="BE12" s="37">
        <f t="shared" si="19"/>
        <v>90</v>
      </c>
      <c r="BF12" s="36">
        <v>75</v>
      </c>
      <c r="BG12" s="36"/>
      <c r="BH12" s="38">
        <f t="shared" si="20"/>
        <v>81</v>
      </c>
      <c r="BI12" s="39">
        <f t="shared" si="21"/>
        <v>81</v>
      </c>
      <c r="BJ12" s="40"/>
      <c r="BK12" s="36"/>
      <c r="BL12" s="36"/>
      <c r="BM12" s="36"/>
      <c r="BN12" s="36"/>
      <c r="BO12" s="36"/>
      <c r="BP12" s="36"/>
      <c r="BQ12" s="36"/>
      <c r="BR12" s="36"/>
      <c r="BS12" s="36"/>
      <c r="BT12" s="36"/>
      <c r="BU12" s="41" t="str">
        <f t="shared" si="22"/>
        <v/>
      </c>
      <c r="BV12" s="40"/>
      <c r="BW12" s="45">
        <v>80</v>
      </c>
      <c r="BX12" s="36"/>
      <c r="BY12" s="36"/>
      <c r="BZ12" s="36"/>
      <c r="CA12" s="36"/>
      <c r="CB12" s="36"/>
      <c r="CC12" s="36"/>
      <c r="CD12" s="36"/>
      <c r="CE12" s="36"/>
      <c r="CF12" s="36"/>
      <c r="CG12" s="37">
        <f t="shared" si="23"/>
        <v>80</v>
      </c>
      <c r="CH12" s="42" t="str">
        <f t="shared" si="24"/>
        <v>B</v>
      </c>
      <c r="CI12" s="43"/>
      <c r="CJ12" s="45">
        <v>3</v>
      </c>
      <c r="CK12" s="44" t="str">
        <f t="shared" si="25"/>
        <v xml:space="preserve">Sudah memahami tentang Perkembangan pengaruh barat dan perubahan ekonomi demografi dan kehidupan sosial budaya sosial budaya di Indonesia pada masa kolonial , Hubungan perkembangan paham paham baru dan transformasi sosial dengan kesadaran dan pergerakan kebangsaan, </v>
      </c>
      <c r="CM12" s="35">
        <v>3</v>
      </c>
      <c r="CN12" s="45"/>
      <c r="CW12" s="20">
        <v>3</v>
      </c>
      <c r="CX12" s="20" t="str">
        <f>(IF(CN10="","","Sudah memahami tentang "))&amp;(IF(CN10="","",CN10&amp;", "))&amp;(IF(CN11="","",CN11&amp;", "))&amp;(IF(CN13="","",CN13&amp;", "))&amp;(IF(CN14="","",CN14&amp;", "))&amp;(IF(CN15="","",CN15&amp;", "))&amp;(IF(CN16="","",CN16&amp;", "))&amp;(IF(CN17="","",CN17&amp;", "))&amp;(IF(CN18="","",CN18&amp;", "))&amp;(IF(CN19="","",CN19&amp;", "))&amp;(IF(CN12="","","Perlu tingkatkan pemahaman  "&amp;CN12&amp;"."))</f>
        <v xml:space="preserve">Sudah memahami tentang Perkembangan pengaruh barat dan perubahan ekonomi demografi dan kehidupan sosial budaya sosial budaya di Indonesia pada masa kolonial , Hubungan perkembangan paham paham baru dan transformasi sosial dengan kesadaran dan pergerakan kebangsaan, </v>
      </c>
    </row>
    <row r="13" spans="1:102" x14ac:dyDescent="0.25">
      <c r="A13" s="14">
        <v>3</v>
      </c>
      <c r="B13" s="14">
        <v>33699</v>
      </c>
      <c r="C13" s="14" t="s">
        <v>59</v>
      </c>
      <c r="E13" s="31">
        <f t="shared" si="0"/>
        <v>89</v>
      </c>
      <c r="F13" s="20"/>
      <c r="G13" s="31">
        <f t="shared" si="1"/>
        <v>89</v>
      </c>
      <c r="H13" s="31" t="str">
        <f t="shared" si="2"/>
        <v/>
      </c>
      <c r="I13" s="31" t="str">
        <f t="shared" si="3"/>
        <v>B</v>
      </c>
      <c r="J13" s="31" t="str">
        <f t="shared" si="4"/>
        <v xml:space="preserve">Sudah memahami tentang Perkembangan pengaruh barat dan perubahan ekonomi demografi dan kehidupan sosial budaya sosial budaya di Indonesia pada masa kolonial , Hubungan perkembangan paham paham baru dan transformasi sosial dengan kesadaran dan pergerakan kebangsaan, </v>
      </c>
      <c r="K13" s="20"/>
      <c r="L13" s="31">
        <f t="shared" si="5"/>
        <v>90</v>
      </c>
      <c r="M13" s="31">
        <f t="shared" si="6"/>
        <v>85</v>
      </c>
      <c r="N13" s="31" t="str">
        <f t="shared" si="7"/>
        <v/>
      </c>
      <c r="P13" s="36">
        <v>95</v>
      </c>
      <c r="Q13" s="36"/>
      <c r="R13" s="37">
        <f t="shared" si="8"/>
        <v>95</v>
      </c>
      <c r="S13" s="36">
        <v>85</v>
      </c>
      <c r="T13" s="36"/>
      <c r="U13" s="37">
        <f t="shared" si="9"/>
        <v>85</v>
      </c>
      <c r="V13" s="36"/>
      <c r="W13" s="36"/>
      <c r="X13" s="37" t="str">
        <f t="shared" si="10"/>
        <v/>
      </c>
      <c r="Y13" s="36"/>
      <c r="Z13" s="36"/>
      <c r="AA13" s="37" t="str">
        <f t="shared" si="11"/>
        <v/>
      </c>
      <c r="AB13" s="36"/>
      <c r="AC13" s="36"/>
      <c r="AD13" s="37" t="str">
        <f t="shared" si="12"/>
        <v/>
      </c>
      <c r="AE13" s="36"/>
      <c r="AF13" s="36"/>
      <c r="AG13" s="37" t="str">
        <f t="shared" si="13"/>
        <v/>
      </c>
      <c r="AH13" s="36"/>
      <c r="AI13" s="36"/>
      <c r="AJ13" s="37" t="str">
        <f t="shared" si="14"/>
        <v/>
      </c>
      <c r="AK13" s="36"/>
      <c r="AL13" s="36"/>
      <c r="AM13" s="37" t="str">
        <f t="shared" si="15"/>
        <v/>
      </c>
      <c r="AN13" s="36"/>
      <c r="AO13" s="36"/>
      <c r="AP13" s="37" t="str">
        <f t="shared" si="16"/>
        <v/>
      </c>
      <c r="AQ13" s="36"/>
      <c r="AR13" s="36"/>
      <c r="AS13" s="37" t="str">
        <f t="shared" si="17"/>
        <v/>
      </c>
      <c r="AT13" s="37">
        <f t="shared" si="18"/>
        <v>90</v>
      </c>
      <c r="AU13" s="45">
        <v>90</v>
      </c>
      <c r="AV13" s="36"/>
      <c r="AW13" s="36"/>
      <c r="AX13" s="36"/>
      <c r="AY13" s="36"/>
      <c r="AZ13" s="36"/>
      <c r="BA13" s="36"/>
      <c r="BB13" s="36"/>
      <c r="BC13" s="36"/>
      <c r="BD13" s="36"/>
      <c r="BE13" s="37">
        <f t="shared" si="19"/>
        <v>90</v>
      </c>
      <c r="BF13" s="36">
        <v>85</v>
      </c>
      <c r="BG13" s="36"/>
      <c r="BH13" s="38">
        <f t="shared" si="20"/>
        <v>89</v>
      </c>
      <c r="BI13" s="39">
        <f t="shared" si="21"/>
        <v>89</v>
      </c>
      <c r="BJ13" s="40"/>
      <c r="BK13" s="36"/>
      <c r="BL13" s="36"/>
      <c r="BM13" s="36"/>
      <c r="BN13" s="36"/>
      <c r="BO13" s="36"/>
      <c r="BP13" s="36"/>
      <c r="BQ13" s="36"/>
      <c r="BR13" s="36"/>
      <c r="BS13" s="36"/>
      <c r="BT13" s="36"/>
      <c r="BU13" s="41" t="str">
        <f t="shared" si="22"/>
        <v/>
      </c>
      <c r="BV13" s="40"/>
      <c r="BW13" s="45">
        <v>80</v>
      </c>
      <c r="BX13" s="36"/>
      <c r="BY13" s="36"/>
      <c r="BZ13" s="36"/>
      <c r="CA13" s="36"/>
      <c r="CB13" s="36"/>
      <c r="CC13" s="36"/>
      <c r="CD13" s="36"/>
      <c r="CE13" s="36"/>
      <c r="CF13" s="36"/>
      <c r="CG13" s="37">
        <f t="shared" si="23"/>
        <v>80</v>
      </c>
      <c r="CH13" s="42" t="str">
        <f t="shared" si="24"/>
        <v>B</v>
      </c>
      <c r="CI13" s="43"/>
      <c r="CJ13" s="45">
        <v>3</v>
      </c>
      <c r="CK13" s="44" t="str">
        <f t="shared" si="25"/>
        <v xml:space="preserve">Sudah memahami tentang Perkembangan pengaruh barat dan perubahan ekonomi demografi dan kehidupan sosial budaya sosial budaya di Indonesia pada masa kolonial , Hubungan perkembangan paham paham baru dan transformasi sosial dengan kesadaran dan pergerakan kebangsaan, </v>
      </c>
      <c r="CM13" s="35">
        <v>4</v>
      </c>
      <c r="CN13" s="45"/>
      <c r="CW13" s="20">
        <v>4</v>
      </c>
      <c r="CX13" s="20" t="str">
        <f>(IF(CN10="","","Sudah memahami tentang "))&amp;(IF(CN10="","",CN10&amp;", "))&amp;(IF(CN11="","",CN11&amp;", "))&amp;(IF(CN12="","",CN12&amp;", "))&amp;(IF(CN14="","",CN14&amp;", "))&amp;(IF(CN15="","",CN15&amp;", "))&amp;(IF(CN16="","",CN16&amp;", "))&amp;(IF(CN17="","",CN17&amp;", "))&amp;(IF(CN18="","",CN18&amp;", "))&amp;(IF(CN19="","",CN19&amp;", "))&amp;(IF(CN13="","","Perlu tingkatkan pemahaman  "&amp;CN13&amp;"."))</f>
        <v xml:space="preserve">Sudah memahami tentang Perkembangan pengaruh barat dan perubahan ekonomi demografi dan kehidupan sosial budaya sosial budaya di Indonesia pada masa kolonial , Hubungan perkembangan paham paham baru dan transformasi sosial dengan kesadaran dan pergerakan kebangsaan, </v>
      </c>
    </row>
    <row r="14" spans="1:102" x14ac:dyDescent="0.25">
      <c r="A14" s="14">
        <v>4</v>
      </c>
      <c r="B14" s="14">
        <v>33700</v>
      </c>
      <c r="C14" s="14" t="s">
        <v>60</v>
      </c>
      <c r="E14" s="31">
        <f t="shared" si="0"/>
        <v>85</v>
      </c>
      <c r="F14" s="20"/>
      <c r="G14" s="31">
        <f t="shared" si="1"/>
        <v>85</v>
      </c>
      <c r="H14" s="31" t="str">
        <f t="shared" si="2"/>
        <v/>
      </c>
      <c r="I14" s="31" t="str">
        <f t="shared" si="3"/>
        <v>B</v>
      </c>
      <c r="J14" s="31" t="str">
        <f t="shared" si="4"/>
        <v xml:space="preserve">Sudah memahami tentang Perkembangan pengaruh barat dan perubahan ekonomi demografi dan kehidupan sosial budaya sosial budaya di Indonesia pada masa kolonial , Hubungan perkembangan paham paham baru dan transformasi sosial dengan kesadaran dan pergerakan kebangsaan, </v>
      </c>
      <c r="K14" s="20"/>
      <c r="L14" s="31">
        <f t="shared" si="5"/>
        <v>85</v>
      </c>
      <c r="M14" s="31">
        <f t="shared" si="6"/>
        <v>75</v>
      </c>
      <c r="N14" s="31" t="str">
        <f t="shared" si="7"/>
        <v/>
      </c>
      <c r="P14" s="36">
        <v>95</v>
      </c>
      <c r="Q14" s="36"/>
      <c r="R14" s="37">
        <f t="shared" si="8"/>
        <v>95</v>
      </c>
      <c r="S14" s="36">
        <v>75</v>
      </c>
      <c r="T14" s="36"/>
      <c r="U14" s="37">
        <f t="shared" si="9"/>
        <v>75</v>
      </c>
      <c r="V14" s="36"/>
      <c r="W14" s="36"/>
      <c r="X14" s="37" t="str">
        <f t="shared" si="10"/>
        <v/>
      </c>
      <c r="Y14" s="36"/>
      <c r="Z14" s="36"/>
      <c r="AA14" s="37" t="str">
        <f t="shared" si="11"/>
        <v/>
      </c>
      <c r="AB14" s="36"/>
      <c r="AC14" s="36"/>
      <c r="AD14" s="37" t="str">
        <f t="shared" si="12"/>
        <v/>
      </c>
      <c r="AE14" s="36"/>
      <c r="AF14" s="36"/>
      <c r="AG14" s="37" t="str">
        <f t="shared" si="13"/>
        <v/>
      </c>
      <c r="AH14" s="36"/>
      <c r="AI14" s="36"/>
      <c r="AJ14" s="37" t="str">
        <f t="shared" si="14"/>
        <v/>
      </c>
      <c r="AK14" s="36"/>
      <c r="AL14" s="36"/>
      <c r="AM14" s="37" t="str">
        <f t="shared" si="15"/>
        <v/>
      </c>
      <c r="AN14" s="36"/>
      <c r="AO14" s="36"/>
      <c r="AP14" s="37" t="str">
        <f t="shared" si="16"/>
        <v/>
      </c>
      <c r="AQ14" s="36"/>
      <c r="AR14" s="36"/>
      <c r="AS14" s="37" t="str">
        <f t="shared" si="17"/>
        <v/>
      </c>
      <c r="AT14" s="37">
        <f t="shared" si="18"/>
        <v>85</v>
      </c>
      <c r="AU14" s="45">
        <v>90</v>
      </c>
      <c r="AV14" s="36"/>
      <c r="AW14" s="36"/>
      <c r="AX14" s="36"/>
      <c r="AY14" s="36"/>
      <c r="AZ14" s="36"/>
      <c r="BA14" s="36"/>
      <c r="BB14" s="36"/>
      <c r="BC14" s="36"/>
      <c r="BD14" s="36"/>
      <c r="BE14" s="37">
        <f t="shared" si="19"/>
        <v>90</v>
      </c>
      <c r="BF14" s="36">
        <v>75</v>
      </c>
      <c r="BG14" s="36"/>
      <c r="BH14" s="38">
        <f t="shared" si="20"/>
        <v>85</v>
      </c>
      <c r="BI14" s="39">
        <f t="shared" si="21"/>
        <v>85</v>
      </c>
      <c r="BJ14" s="40"/>
      <c r="BK14" s="36"/>
      <c r="BL14" s="36"/>
      <c r="BM14" s="36"/>
      <c r="BN14" s="36"/>
      <c r="BO14" s="36"/>
      <c r="BP14" s="36"/>
      <c r="BQ14" s="36"/>
      <c r="BR14" s="36"/>
      <c r="BS14" s="36"/>
      <c r="BT14" s="36"/>
      <c r="BU14" s="41" t="str">
        <f t="shared" si="22"/>
        <v/>
      </c>
      <c r="BV14" s="40"/>
      <c r="BW14" s="45">
        <v>80</v>
      </c>
      <c r="BX14" s="36"/>
      <c r="BY14" s="36"/>
      <c r="BZ14" s="36"/>
      <c r="CA14" s="36"/>
      <c r="CB14" s="36"/>
      <c r="CC14" s="36"/>
      <c r="CD14" s="36"/>
      <c r="CE14" s="36"/>
      <c r="CF14" s="36"/>
      <c r="CG14" s="37">
        <f t="shared" si="23"/>
        <v>80</v>
      </c>
      <c r="CH14" s="42" t="str">
        <f t="shared" si="24"/>
        <v>B</v>
      </c>
      <c r="CI14" s="43"/>
      <c r="CJ14" s="45">
        <v>3</v>
      </c>
      <c r="CK14" s="44" t="str">
        <f t="shared" si="25"/>
        <v xml:space="preserve">Sudah memahami tentang Perkembangan pengaruh barat dan perubahan ekonomi demografi dan kehidupan sosial budaya sosial budaya di Indonesia pada masa kolonial , Hubungan perkembangan paham paham baru dan transformasi sosial dengan kesadaran dan pergerakan kebangsaan, </v>
      </c>
      <c r="CM14" s="35">
        <v>5</v>
      </c>
      <c r="CN14" s="45"/>
      <c r="CW14" s="20">
        <v>5</v>
      </c>
      <c r="CX14" s="20" t="str">
        <f>(IF(CN10="","","Sudah memahami tentang "))&amp;(IF(CN10="","",CN10&amp;", "))&amp;(IF(CN11="","",CN11&amp;", "))&amp;(IF(CN12="","",CN12&amp;", "))&amp;(IF(CN13="","",CN13&amp;", "))&amp;(IF(CN15="","",CN15&amp;", "))&amp;(IF(CN16="","",CN16&amp;", "))&amp;(IF(CN17="","",CN17&amp;", "))&amp;(IF(CN18="","",CN18&amp;", "))&amp;(IF(CN19="","",CN19&amp;", "))&amp;(IF(CN14="","","Perlu tingkatkan pemahaman  "&amp;CN14&amp;"."))</f>
        <v xml:space="preserve">Sudah memahami tentang Perkembangan pengaruh barat dan perubahan ekonomi demografi dan kehidupan sosial budaya sosial budaya di Indonesia pada masa kolonial , Hubungan perkembangan paham paham baru dan transformasi sosial dengan kesadaran dan pergerakan kebangsaan, </v>
      </c>
    </row>
    <row r="15" spans="1:102" x14ac:dyDescent="0.25">
      <c r="A15" s="14">
        <v>5</v>
      </c>
      <c r="B15" s="14">
        <v>33701</v>
      </c>
      <c r="C15" s="14" t="s">
        <v>61</v>
      </c>
      <c r="E15" s="31">
        <f t="shared" si="0"/>
        <v>87</v>
      </c>
      <c r="F15" s="20"/>
      <c r="G15" s="31">
        <f t="shared" si="1"/>
        <v>87</v>
      </c>
      <c r="H15" s="31" t="str">
        <f t="shared" si="2"/>
        <v/>
      </c>
      <c r="I15" s="31" t="str">
        <f t="shared" si="3"/>
        <v>B</v>
      </c>
      <c r="J15" s="31" t="str">
        <f t="shared" si="4"/>
        <v xml:space="preserve">Sudah memahami tentang Perkembangan pengaruh barat dan perubahan ekonomi demografi dan kehidupan sosial budaya sosial budaya di Indonesia pada masa kolonial , Hubungan perkembangan paham paham baru dan transformasi sosial dengan kesadaran dan pergerakan kebangsaan, </v>
      </c>
      <c r="K15" s="20"/>
      <c r="L15" s="31">
        <f t="shared" si="5"/>
        <v>84</v>
      </c>
      <c r="M15" s="31">
        <f t="shared" si="6"/>
        <v>85</v>
      </c>
      <c r="N15" s="31" t="str">
        <f t="shared" si="7"/>
        <v/>
      </c>
      <c r="P15" s="36">
        <v>82</v>
      </c>
      <c r="Q15" s="36"/>
      <c r="R15" s="37">
        <f t="shared" si="8"/>
        <v>82</v>
      </c>
      <c r="S15" s="36">
        <v>85</v>
      </c>
      <c r="T15" s="36"/>
      <c r="U15" s="37">
        <f t="shared" si="9"/>
        <v>85</v>
      </c>
      <c r="V15" s="36"/>
      <c r="W15" s="36"/>
      <c r="X15" s="37" t="str">
        <f t="shared" si="10"/>
        <v/>
      </c>
      <c r="Y15" s="36"/>
      <c r="Z15" s="36"/>
      <c r="AA15" s="37" t="str">
        <f t="shared" si="11"/>
        <v/>
      </c>
      <c r="AB15" s="36"/>
      <c r="AC15" s="36"/>
      <c r="AD15" s="37" t="str">
        <f t="shared" si="12"/>
        <v/>
      </c>
      <c r="AE15" s="36"/>
      <c r="AF15" s="36"/>
      <c r="AG15" s="37" t="str">
        <f t="shared" si="13"/>
        <v/>
      </c>
      <c r="AH15" s="36"/>
      <c r="AI15" s="36"/>
      <c r="AJ15" s="37" t="str">
        <f t="shared" si="14"/>
        <v/>
      </c>
      <c r="AK15" s="36"/>
      <c r="AL15" s="36"/>
      <c r="AM15" s="37" t="str">
        <f t="shared" si="15"/>
        <v/>
      </c>
      <c r="AN15" s="36"/>
      <c r="AO15" s="36"/>
      <c r="AP15" s="37" t="str">
        <f t="shared" si="16"/>
        <v/>
      </c>
      <c r="AQ15" s="36"/>
      <c r="AR15" s="36"/>
      <c r="AS15" s="37" t="str">
        <f t="shared" si="17"/>
        <v/>
      </c>
      <c r="AT15" s="37">
        <f t="shared" si="18"/>
        <v>84</v>
      </c>
      <c r="AU15" s="45">
        <v>90</v>
      </c>
      <c r="AV15" s="36"/>
      <c r="AW15" s="36"/>
      <c r="AX15" s="36"/>
      <c r="AY15" s="36"/>
      <c r="AZ15" s="36"/>
      <c r="BA15" s="36"/>
      <c r="BB15" s="36"/>
      <c r="BC15" s="36"/>
      <c r="BD15" s="36"/>
      <c r="BE15" s="37">
        <f t="shared" si="19"/>
        <v>90</v>
      </c>
      <c r="BF15" s="36">
        <v>85</v>
      </c>
      <c r="BG15" s="36"/>
      <c r="BH15" s="38">
        <f t="shared" si="20"/>
        <v>86.6</v>
      </c>
      <c r="BI15" s="39">
        <f t="shared" si="21"/>
        <v>87</v>
      </c>
      <c r="BJ15" s="40"/>
      <c r="BK15" s="36"/>
      <c r="BL15" s="36"/>
      <c r="BM15" s="36"/>
      <c r="BN15" s="36"/>
      <c r="BO15" s="36"/>
      <c r="BP15" s="36"/>
      <c r="BQ15" s="36"/>
      <c r="BR15" s="36"/>
      <c r="BS15" s="36"/>
      <c r="BT15" s="36"/>
      <c r="BU15" s="41" t="str">
        <f t="shared" si="22"/>
        <v/>
      </c>
      <c r="BV15" s="40"/>
      <c r="BW15" s="45">
        <v>80</v>
      </c>
      <c r="BX15" s="36"/>
      <c r="BY15" s="36"/>
      <c r="BZ15" s="36"/>
      <c r="CA15" s="36"/>
      <c r="CB15" s="36"/>
      <c r="CC15" s="36"/>
      <c r="CD15" s="36"/>
      <c r="CE15" s="36"/>
      <c r="CF15" s="36"/>
      <c r="CG15" s="37">
        <f t="shared" si="23"/>
        <v>80</v>
      </c>
      <c r="CH15" s="42" t="str">
        <f t="shared" si="24"/>
        <v>B</v>
      </c>
      <c r="CI15" s="43"/>
      <c r="CJ15" s="45">
        <v>3</v>
      </c>
      <c r="CK15" s="44" t="str">
        <f t="shared" si="25"/>
        <v xml:space="preserve">Sudah memahami tentang Perkembangan pengaruh barat dan perubahan ekonomi demografi dan kehidupan sosial budaya sosial budaya di Indonesia pada masa kolonial , Hubungan perkembangan paham paham baru dan transformasi sosial dengan kesadaran dan pergerakan kebangsaan, </v>
      </c>
      <c r="CM15" s="35">
        <v>6</v>
      </c>
      <c r="CN15" s="45"/>
      <c r="CW15" s="20">
        <v>6</v>
      </c>
      <c r="CX15" s="20" t="str">
        <f>(IF(CN10="","","Sudah memahami tentang "))&amp;(IF(CN10="","",CN10&amp;", "))&amp;(IF(CN11="","",CN11&amp;", "))&amp;(IF(CN12="","",CN12&amp;", "))&amp;(IF(CN13="","",CN13&amp;", "))&amp;(IF(CN14="","",CN14&amp;", "))&amp;(IF(CN16="","",CN16&amp;", "))&amp;(IF(CN17="","",CN17&amp;", "))&amp;(IF(CN18="","",CN18&amp;", "))&amp;(IF(CN19="","",CN19&amp;", "))&amp;(IF(CN15="","","Perlu tingkatkan pemahaman  "&amp;CN15&amp;"."))</f>
        <v xml:space="preserve">Sudah memahami tentang Perkembangan pengaruh barat dan perubahan ekonomi demografi dan kehidupan sosial budaya sosial budaya di Indonesia pada masa kolonial , Hubungan perkembangan paham paham baru dan transformasi sosial dengan kesadaran dan pergerakan kebangsaan, </v>
      </c>
    </row>
    <row r="16" spans="1:102" x14ac:dyDescent="0.25">
      <c r="A16" s="14">
        <v>6</v>
      </c>
      <c r="B16" s="14">
        <v>33702</v>
      </c>
      <c r="C16" s="14" t="s">
        <v>62</v>
      </c>
      <c r="E16" s="31">
        <f t="shared" si="0"/>
        <v>86</v>
      </c>
      <c r="F16" s="20"/>
      <c r="G16" s="31">
        <f t="shared" si="1"/>
        <v>86</v>
      </c>
      <c r="H16" s="31" t="str">
        <f t="shared" si="2"/>
        <v/>
      </c>
      <c r="I16" s="31" t="str">
        <f t="shared" si="3"/>
        <v>B</v>
      </c>
      <c r="J16" s="31" t="str">
        <f t="shared" si="4"/>
        <v xml:space="preserve">Sudah memahami tentang Perkembangan pengaruh barat dan perubahan ekonomi demografi dan kehidupan sosial budaya sosial budaya di Indonesia pada masa kolonial , Hubungan perkembangan paham paham baru dan transformasi sosial dengan kesadaran dan pergerakan kebangsaan, </v>
      </c>
      <c r="K16" s="20"/>
      <c r="L16" s="31">
        <f t="shared" si="5"/>
        <v>85</v>
      </c>
      <c r="M16" s="31">
        <f t="shared" si="6"/>
        <v>82</v>
      </c>
      <c r="N16" s="31" t="str">
        <f t="shared" si="7"/>
        <v/>
      </c>
      <c r="P16" s="36">
        <v>88</v>
      </c>
      <c r="Q16" s="36"/>
      <c r="R16" s="37">
        <f t="shared" si="8"/>
        <v>88</v>
      </c>
      <c r="S16" s="36">
        <v>82</v>
      </c>
      <c r="T16" s="36"/>
      <c r="U16" s="37">
        <f t="shared" si="9"/>
        <v>82</v>
      </c>
      <c r="V16" s="36"/>
      <c r="W16" s="36"/>
      <c r="X16" s="37" t="str">
        <f t="shared" si="10"/>
        <v/>
      </c>
      <c r="Y16" s="36"/>
      <c r="Z16" s="36"/>
      <c r="AA16" s="37" t="str">
        <f t="shared" si="11"/>
        <v/>
      </c>
      <c r="AB16" s="36"/>
      <c r="AC16" s="36"/>
      <c r="AD16" s="37" t="str">
        <f t="shared" si="12"/>
        <v/>
      </c>
      <c r="AE16" s="36"/>
      <c r="AF16" s="36"/>
      <c r="AG16" s="37" t="str">
        <f t="shared" si="13"/>
        <v/>
      </c>
      <c r="AH16" s="36"/>
      <c r="AI16" s="36"/>
      <c r="AJ16" s="37" t="str">
        <f t="shared" si="14"/>
        <v/>
      </c>
      <c r="AK16" s="36"/>
      <c r="AL16" s="36"/>
      <c r="AM16" s="37" t="str">
        <f t="shared" si="15"/>
        <v/>
      </c>
      <c r="AN16" s="36"/>
      <c r="AO16" s="36"/>
      <c r="AP16" s="37" t="str">
        <f t="shared" si="16"/>
        <v/>
      </c>
      <c r="AQ16" s="36"/>
      <c r="AR16" s="36"/>
      <c r="AS16" s="37" t="str">
        <f t="shared" si="17"/>
        <v/>
      </c>
      <c r="AT16" s="37">
        <f t="shared" si="18"/>
        <v>85</v>
      </c>
      <c r="AU16" s="45">
        <v>90</v>
      </c>
      <c r="AV16" s="36"/>
      <c r="AW16" s="36"/>
      <c r="AX16" s="36"/>
      <c r="AY16" s="36"/>
      <c r="AZ16" s="36"/>
      <c r="BA16" s="36"/>
      <c r="BB16" s="36"/>
      <c r="BC16" s="36"/>
      <c r="BD16" s="36"/>
      <c r="BE16" s="37">
        <f t="shared" si="19"/>
        <v>90</v>
      </c>
      <c r="BF16" s="36">
        <v>82</v>
      </c>
      <c r="BG16" s="36"/>
      <c r="BH16" s="38">
        <f t="shared" si="20"/>
        <v>86.4</v>
      </c>
      <c r="BI16" s="39">
        <f t="shared" si="21"/>
        <v>86</v>
      </c>
      <c r="BJ16" s="40"/>
      <c r="BK16" s="36"/>
      <c r="BL16" s="36"/>
      <c r="BM16" s="36"/>
      <c r="BN16" s="36"/>
      <c r="BO16" s="36"/>
      <c r="BP16" s="36"/>
      <c r="BQ16" s="36"/>
      <c r="BR16" s="36"/>
      <c r="BS16" s="36"/>
      <c r="BT16" s="36"/>
      <c r="BU16" s="41" t="str">
        <f t="shared" si="22"/>
        <v/>
      </c>
      <c r="BV16" s="40"/>
      <c r="BW16" s="45">
        <v>80</v>
      </c>
      <c r="BX16" s="36"/>
      <c r="BY16" s="36"/>
      <c r="BZ16" s="36"/>
      <c r="CA16" s="36"/>
      <c r="CB16" s="36"/>
      <c r="CC16" s="36"/>
      <c r="CD16" s="36"/>
      <c r="CE16" s="36"/>
      <c r="CF16" s="36"/>
      <c r="CG16" s="37">
        <f t="shared" si="23"/>
        <v>80</v>
      </c>
      <c r="CH16" s="42" t="str">
        <f t="shared" si="24"/>
        <v>B</v>
      </c>
      <c r="CI16" s="43"/>
      <c r="CJ16" s="45">
        <v>3</v>
      </c>
      <c r="CK16" s="44" t="str">
        <f t="shared" si="25"/>
        <v xml:space="preserve">Sudah memahami tentang Perkembangan pengaruh barat dan perubahan ekonomi demografi dan kehidupan sosial budaya sosial budaya di Indonesia pada masa kolonial , Hubungan perkembangan paham paham baru dan transformasi sosial dengan kesadaran dan pergerakan kebangsaan, </v>
      </c>
      <c r="CM16" s="35">
        <v>7</v>
      </c>
      <c r="CN16" s="45"/>
      <c r="CW16" s="20">
        <v>7</v>
      </c>
      <c r="CX16" s="20" t="str">
        <f>(IF(CN10="","","Sudah memahami tentang "))&amp;(IF(CN10="","",CN10&amp;", "))&amp;(IF(CN11="","",CN11&amp;", "))&amp;(IF(CN12="","",CN12&amp;", "))&amp;(IF(CN13="","",CN13&amp;", "))&amp;(IF(CN14="","",CN14&amp;", "))&amp;(IF(CN15="","",CN15&amp;", "))&amp;(IF(CN17="","",CN17&amp;", "))&amp;(IF(CN18="","",CN18&amp;", "))&amp;(IF(CN19="","",CN19&amp;", "))&amp;(IF(CN16="","","Perlu tingkatkan pemahaman  "&amp;CN16&amp;"."))</f>
        <v xml:space="preserve">Sudah memahami tentang Perkembangan pengaruh barat dan perubahan ekonomi demografi dan kehidupan sosial budaya sosial budaya di Indonesia pada masa kolonial , Hubungan perkembangan paham paham baru dan transformasi sosial dengan kesadaran dan pergerakan kebangsaan, </v>
      </c>
    </row>
    <row r="17" spans="1:102" x14ac:dyDescent="0.25">
      <c r="A17" s="14">
        <v>7</v>
      </c>
      <c r="B17" s="14">
        <v>33703</v>
      </c>
      <c r="C17" s="14" t="s">
        <v>63</v>
      </c>
      <c r="E17" s="31">
        <f t="shared" si="0"/>
        <v>85</v>
      </c>
      <c r="F17" s="20"/>
      <c r="G17" s="31">
        <f t="shared" si="1"/>
        <v>85</v>
      </c>
      <c r="H17" s="31" t="str">
        <f t="shared" si="2"/>
        <v/>
      </c>
      <c r="I17" s="31" t="str">
        <f t="shared" si="3"/>
        <v>B</v>
      </c>
      <c r="J17" s="31" t="str">
        <f t="shared" si="4"/>
        <v xml:space="preserve">Sudah memahami tentang Perkembangan pengaruh barat dan perubahan ekonomi demografi dan kehidupan sosial budaya sosial budaya di Indonesia pada masa kolonial , Hubungan perkembangan paham paham baru dan transformasi sosial dengan kesadaran dan pergerakan kebangsaan, </v>
      </c>
      <c r="K17" s="20"/>
      <c r="L17" s="31">
        <f t="shared" si="5"/>
        <v>85</v>
      </c>
      <c r="M17" s="31">
        <f t="shared" si="6"/>
        <v>75</v>
      </c>
      <c r="N17" s="31" t="str">
        <f t="shared" si="7"/>
        <v/>
      </c>
      <c r="P17" s="36">
        <v>95</v>
      </c>
      <c r="Q17" s="36"/>
      <c r="R17" s="37">
        <f t="shared" si="8"/>
        <v>95</v>
      </c>
      <c r="S17" s="36">
        <v>72</v>
      </c>
      <c r="T17" s="36">
        <v>75</v>
      </c>
      <c r="U17" s="37">
        <f t="shared" si="9"/>
        <v>75</v>
      </c>
      <c r="V17" s="36"/>
      <c r="W17" s="36"/>
      <c r="X17" s="37" t="str">
        <f t="shared" si="10"/>
        <v/>
      </c>
      <c r="Y17" s="36"/>
      <c r="Z17" s="36"/>
      <c r="AA17" s="37" t="str">
        <f t="shared" si="11"/>
        <v/>
      </c>
      <c r="AB17" s="36"/>
      <c r="AC17" s="36"/>
      <c r="AD17" s="37" t="str">
        <f t="shared" si="12"/>
        <v/>
      </c>
      <c r="AE17" s="36"/>
      <c r="AF17" s="36"/>
      <c r="AG17" s="37" t="str">
        <f t="shared" si="13"/>
        <v/>
      </c>
      <c r="AH17" s="36"/>
      <c r="AI17" s="36"/>
      <c r="AJ17" s="37" t="str">
        <f t="shared" si="14"/>
        <v/>
      </c>
      <c r="AK17" s="36"/>
      <c r="AL17" s="36"/>
      <c r="AM17" s="37" t="str">
        <f t="shared" si="15"/>
        <v/>
      </c>
      <c r="AN17" s="36"/>
      <c r="AO17" s="36"/>
      <c r="AP17" s="37" t="str">
        <f t="shared" si="16"/>
        <v/>
      </c>
      <c r="AQ17" s="36"/>
      <c r="AR17" s="36"/>
      <c r="AS17" s="37" t="str">
        <f t="shared" si="17"/>
        <v/>
      </c>
      <c r="AT17" s="37">
        <f t="shared" si="18"/>
        <v>85</v>
      </c>
      <c r="AU17" s="45">
        <v>90</v>
      </c>
      <c r="AV17" s="36"/>
      <c r="AW17" s="36"/>
      <c r="AX17" s="36"/>
      <c r="AY17" s="36"/>
      <c r="AZ17" s="36"/>
      <c r="BA17" s="36"/>
      <c r="BB17" s="36"/>
      <c r="BC17" s="36"/>
      <c r="BD17" s="36"/>
      <c r="BE17" s="37">
        <f t="shared" si="19"/>
        <v>90</v>
      </c>
      <c r="BF17" s="36">
        <v>75</v>
      </c>
      <c r="BG17" s="36"/>
      <c r="BH17" s="38">
        <f t="shared" si="20"/>
        <v>85</v>
      </c>
      <c r="BI17" s="39">
        <f t="shared" si="21"/>
        <v>85</v>
      </c>
      <c r="BJ17" s="40"/>
      <c r="BK17" s="36"/>
      <c r="BL17" s="36"/>
      <c r="BM17" s="36"/>
      <c r="BN17" s="36"/>
      <c r="BO17" s="36"/>
      <c r="BP17" s="36"/>
      <c r="BQ17" s="36"/>
      <c r="BR17" s="36"/>
      <c r="BS17" s="36"/>
      <c r="BT17" s="36"/>
      <c r="BU17" s="41" t="str">
        <f t="shared" si="22"/>
        <v/>
      </c>
      <c r="BV17" s="40"/>
      <c r="BW17" s="45">
        <v>80</v>
      </c>
      <c r="BX17" s="36"/>
      <c r="BY17" s="36"/>
      <c r="BZ17" s="36"/>
      <c r="CA17" s="36"/>
      <c r="CB17" s="36"/>
      <c r="CC17" s="36"/>
      <c r="CD17" s="36"/>
      <c r="CE17" s="36"/>
      <c r="CF17" s="36"/>
      <c r="CG17" s="37">
        <f t="shared" si="23"/>
        <v>80</v>
      </c>
      <c r="CH17" s="42" t="str">
        <f t="shared" si="24"/>
        <v>B</v>
      </c>
      <c r="CI17" s="43"/>
      <c r="CJ17" s="45">
        <v>3</v>
      </c>
      <c r="CK17" s="44" t="str">
        <f t="shared" si="25"/>
        <v xml:space="preserve">Sudah memahami tentang Perkembangan pengaruh barat dan perubahan ekonomi demografi dan kehidupan sosial budaya sosial budaya di Indonesia pada masa kolonial , Hubungan perkembangan paham paham baru dan transformasi sosial dengan kesadaran dan pergerakan kebangsaan, </v>
      </c>
      <c r="CM17" s="35">
        <v>8</v>
      </c>
      <c r="CN17" s="45"/>
      <c r="CW17" s="20">
        <v>8</v>
      </c>
      <c r="CX17" s="20" t="str">
        <f>(IF(CN10="","","Sudah memahami tentang "))&amp;(IF(CN10="","",CN10&amp;", "))&amp;(IF(CN11="","",CN11&amp;", "))&amp;(IF(CN12="","",CN12&amp;", "))&amp;(IF(CN13="","",CN13&amp;", "))&amp;(IF(CN14="","",CN14&amp;", "))&amp;(IF(CN15="","",CN15&amp;", "))&amp;(IF(CN16="","",CN16&amp;", "))&amp;(IF(CN18="","",CN18&amp;", "))&amp;(IF(CN19="","",CN19&amp;", "))&amp;(IF(CN17="","","Perlu tingkatkan pemahaman  "&amp;CN17&amp;"."))</f>
        <v xml:space="preserve">Sudah memahami tentang Perkembangan pengaruh barat dan perubahan ekonomi demografi dan kehidupan sosial budaya sosial budaya di Indonesia pada masa kolonial , Hubungan perkembangan paham paham baru dan transformasi sosial dengan kesadaran dan pergerakan kebangsaan, </v>
      </c>
    </row>
    <row r="18" spans="1:102" x14ac:dyDescent="0.25">
      <c r="A18" s="14">
        <v>8</v>
      </c>
      <c r="B18" s="14">
        <v>33704</v>
      </c>
      <c r="C18" s="14" t="s">
        <v>64</v>
      </c>
      <c r="E18" s="31">
        <f t="shared" si="0"/>
        <v>84</v>
      </c>
      <c r="F18" s="20"/>
      <c r="G18" s="31">
        <f t="shared" si="1"/>
        <v>84</v>
      </c>
      <c r="H18" s="31" t="str">
        <f t="shared" si="2"/>
        <v/>
      </c>
      <c r="I18" s="31" t="str">
        <f t="shared" si="3"/>
        <v>B</v>
      </c>
      <c r="J18" s="31" t="str">
        <f t="shared" si="4"/>
        <v xml:space="preserve">Sudah memahami tentang Perkembangan pengaruh barat dan perubahan ekonomi demografi dan kehidupan sosial budaya sosial budaya di Indonesia pada masa kolonial , Hubungan perkembangan paham paham baru dan transformasi sosial dengan kesadaran dan pergerakan kebangsaan, </v>
      </c>
      <c r="K18" s="20"/>
      <c r="L18" s="31">
        <f t="shared" si="5"/>
        <v>80</v>
      </c>
      <c r="M18" s="31">
        <f t="shared" si="6"/>
        <v>78</v>
      </c>
      <c r="N18" s="31" t="str">
        <f t="shared" si="7"/>
        <v/>
      </c>
      <c r="P18" s="36">
        <v>82</v>
      </c>
      <c r="Q18" s="36"/>
      <c r="R18" s="37">
        <f t="shared" si="8"/>
        <v>82</v>
      </c>
      <c r="S18" s="36">
        <v>78</v>
      </c>
      <c r="T18" s="36"/>
      <c r="U18" s="37">
        <f t="shared" si="9"/>
        <v>78</v>
      </c>
      <c r="V18" s="36"/>
      <c r="W18" s="36"/>
      <c r="X18" s="37" t="str">
        <f t="shared" si="10"/>
        <v/>
      </c>
      <c r="Y18" s="36"/>
      <c r="Z18" s="36"/>
      <c r="AA18" s="37" t="str">
        <f t="shared" si="11"/>
        <v/>
      </c>
      <c r="AB18" s="36"/>
      <c r="AC18" s="36"/>
      <c r="AD18" s="37" t="str">
        <f t="shared" si="12"/>
        <v/>
      </c>
      <c r="AE18" s="36"/>
      <c r="AF18" s="36"/>
      <c r="AG18" s="37" t="str">
        <f t="shared" si="13"/>
        <v/>
      </c>
      <c r="AH18" s="36"/>
      <c r="AI18" s="36"/>
      <c r="AJ18" s="37" t="str">
        <f t="shared" si="14"/>
        <v/>
      </c>
      <c r="AK18" s="36"/>
      <c r="AL18" s="36"/>
      <c r="AM18" s="37" t="str">
        <f t="shared" si="15"/>
        <v/>
      </c>
      <c r="AN18" s="36"/>
      <c r="AO18" s="36"/>
      <c r="AP18" s="37" t="str">
        <f t="shared" si="16"/>
        <v/>
      </c>
      <c r="AQ18" s="36"/>
      <c r="AR18" s="36"/>
      <c r="AS18" s="37" t="str">
        <f t="shared" si="17"/>
        <v/>
      </c>
      <c r="AT18" s="37">
        <f t="shared" si="18"/>
        <v>80</v>
      </c>
      <c r="AU18" s="45">
        <v>90</v>
      </c>
      <c r="AV18" s="36"/>
      <c r="AW18" s="36"/>
      <c r="AX18" s="36"/>
      <c r="AY18" s="36"/>
      <c r="AZ18" s="36"/>
      <c r="BA18" s="36"/>
      <c r="BB18" s="36"/>
      <c r="BC18" s="36"/>
      <c r="BD18" s="36"/>
      <c r="BE18" s="37">
        <f t="shared" si="19"/>
        <v>90</v>
      </c>
      <c r="BF18" s="36">
        <v>78</v>
      </c>
      <c r="BG18" s="36"/>
      <c r="BH18" s="38">
        <f t="shared" si="20"/>
        <v>83.6</v>
      </c>
      <c r="BI18" s="39">
        <f t="shared" si="21"/>
        <v>84</v>
      </c>
      <c r="BJ18" s="40"/>
      <c r="BK18" s="36"/>
      <c r="BL18" s="36"/>
      <c r="BM18" s="36"/>
      <c r="BN18" s="36"/>
      <c r="BO18" s="36"/>
      <c r="BP18" s="36"/>
      <c r="BQ18" s="36"/>
      <c r="BR18" s="36"/>
      <c r="BS18" s="36"/>
      <c r="BT18" s="36"/>
      <c r="BU18" s="41" t="str">
        <f t="shared" si="22"/>
        <v/>
      </c>
      <c r="BV18" s="40"/>
      <c r="BW18" s="45">
        <v>80</v>
      </c>
      <c r="BX18" s="36"/>
      <c r="BY18" s="36"/>
      <c r="BZ18" s="36"/>
      <c r="CA18" s="36"/>
      <c r="CB18" s="36"/>
      <c r="CC18" s="36"/>
      <c r="CD18" s="36"/>
      <c r="CE18" s="36"/>
      <c r="CF18" s="36"/>
      <c r="CG18" s="37">
        <f t="shared" si="23"/>
        <v>80</v>
      </c>
      <c r="CH18" s="42" t="str">
        <f t="shared" si="24"/>
        <v>B</v>
      </c>
      <c r="CI18" s="43"/>
      <c r="CJ18" s="45">
        <v>3</v>
      </c>
      <c r="CK18" s="44" t="str">
        <f t="shared" si="25"/>
        <v xml:space="preserve">Sudah memahami tentang Perkembangan pengaruh barat dan perubahan ekonomi demografi dan kehidupan sosial budaya sosial budaya di Indonesia pada masa kolonial , Hubungan perkembangan paham paham baru dan transformasi sosial dengan kesadaran dan pergerakan kebangsaan, </v>
      </c>
      <c r="CM18" s="35">
        <v>9</v>
      </c>
      <c r="CN18" s="45"/>
      <c r="CW18" s="20">
        <v>9</v>
      </c>
      <c r="CX18" s="20" t="str">
        <f>(IF(CN10="","","Sudah memahami tentang "))&amp;(IF(CN10="","",CN10&amp;", "))&amp;(IF(CN11="","",CN11&amp;", "))&amp;(IF(CN12="","",CN12&amp;", "))&amp;(IF(CN13="","",CN13&amp;", "))&amp;(IF(CN14="","",CN14&amp;", "))&amp;(IF(CN15="","",CN15&amp;", "))&amp;(IF(CN16="","",CN16&amp;", "))&amp;(IF(CN17="","",CN17&amp;", "))&amp;(IF(CN19="","",CN19&amp;", "))&amp;(IF(CN18="","","Perlu tingkatkan pemahaman  "&amp;CN18&amp;"."))</f>
        <v xml:space="preserve">Sudah memahami tentang Perkembangan pengaruh barat dan perubahan ekonomi demografi dan kehidupan sosial budaya sosial budaya di Indonesia pada masa kolonial , Hubungan perkembangan paham paham baru dan transformasi sosial dengan kesadaran dan pergerakan kebangsaan, </v>
      </c>
    </row>
    <row r="19" spans="1:102" x14ac:dyDescent="0.25">
      <c r="A19" s="14">
        <v>9</v>
      </c>
      <c r="B19" s="14">
        <v>33705</v>
      </c>
      <c r="C19" s="14" t="s">
        <v>65</v>
      </c>
      <c r="E19" s="31">
        <f t="shared" si="0"/>
        <v>83</v>
      </c>
      <c r="F19" s="20"/>
      <c r="G19" s="31">
        <f t="shared" si="1"/>
        <v>83</v>
      </c>
      <c r="H19" s="31" t="str">
        <f t="shared" si="2"/>
        <v/>
      </c>
      <c r="I19" s="31" t="str">
        <f t="shared" si="3"/>
        <v>B</v>
      </c>
      <c r="J19" s="31" t="str">
        <f t="shared" si="4"/>
        <v xml:space="preserve">Sudah memahami tentang Perkembangan pengaruh barat dan perubahan ekonomi demografi dan kehidupan sosial budaya sosial budaya di Indonesia pada masa kolonial , Hubungan perkembangan paham paham baru dan transformasi sosial dengan kesadaran dan pergerakan kebangsaan, </v>
      </c>
      <c r="K19" s="20"/>
      <c r="L19" s="31">
        <f t="shared" si="5"/>
        <v>79</v>
      </c>
      <c r="M19" s="31">
        <f t="shared" si="6"/>
        <v>75</v>
      </c>
      <c r="N19" s="31" t="str">
        <f t="shared" si="7"/>
        <v/>
      </c>
      <c r="P19" s="36">
        <v>82</v>
      </c>
      <c r="Q19" s="36"/>
      <c r="R19" s="37">
        <f t="shared" si="8"/>
        <v>82</v>
      </c>
      <c r="S19" s="36">
        <v>58</v>
      </c>
      <c r="T19" s="36">
        <v>75</v>
      </c>
      <c r="U19" s="37">
        <f t="shared" si="9"/>
        <v>75</v>
      </c>
      <c r="V19" s="36"/>
      <c r="W19" s="36"/>
      <c r="X19" s="37" t="str">
        <f t="shared" si="10"/>
        <v/>
      </c>
      <c r="Y19" s="36"/>
      <c r="Z19" s="36"/>
      <c r="AA19" s="37" t="str">
        <f t="shared" si="11"/>
        <v/>
      </c>
      <c r="AB19" s="36"/>
      <c r="AC19" s="36"/>
      <c r="AD19" s="37" t="str">
        <f t="shared" si="12"/>
        <v/>
      </c>
      <c r="AE19" s="36"/>
      <c r="AF19" s="36"/>
      <c r="AG19" s="37" t="str">
        <f t="shared" si="13"/>
        <v/>
      </c>
      <c r="AH19" s="36"/>
      <c r="AI19" s="36"/>
      <c r="AJ19" s="37" t="str">
        <f t="shared" si="14"/>
        <v/>
      </c>
      <c r="AK19" s="36"/>
      <c r="AL19" s="36"/>
      <c r="AM19" s="37" t="str">
        <f t="shared" si="15"/>
        <v/>
      </c>
      <c r="AN19" s="36"/>
      <c r="AO19" s="36"/>
      <c r="AP19" s="37" t="str">
        <f t="shared" si="16"/>
        <v/>
      </c>
      <c r="AQ19" s="36"/>
      <c r="AR19" s="36"/>
      <c r="AS19" s="37" t="str">
        <f t="shared" si="17"/>
        <v/>
      </c>
      <c r="AT19" s="37">
        <f t="shared" si="18"/>
        <v>79</v>
      </c>
      <c r="AU19" s="45">
        <v>90</v>
      </c>
      <c r="AV19" s="36"/>
      <c r="AW19" s="36"/>
      <c r="AX19" s="36"/>
      <c r="AY19" s="36"/>
      <c r="AZ19" s="36"/>
      <c r="BA19" s="36"/>
      <c r="BB19" s="36"/>
      <c r="BC19" s="36"/>
      <c r="BD19" s="36"/>
      <c r="BE19" s="37">
        <f t="shared" si="19"/>
        <v>90</v>
      </c>
      <c r="BF19" s="36">
        <v>75</v>
      </c>
      <c r="BG19" s="36"/>
      <c r="BH19" s="38">
        <f t="shared" si="20"/>
        <v>82.6</v>
      </c>
      <c r="BI19" s="39">
        <f t="shared" si="21"/>
        <v>83</v>
      </c>
      <c r="BJ19" s="40"/>
      <c r="BK19" s="36"/>
      <c r="BL19" s="36"/>
      <c r="BM19" s="36"/>
      <c r="BN19" s="36"/>
      <c r="BO19" s="36"/>
      <c r="BP19" s="36"/>
      <c r="BQ19" s="36"/>
      <c r="BR19" s="36"/>
      <c r="BS19" s="36"/>
      <c r="BT19" s="36"/>
      <c r="BU19" s="41" t="str">
        <f t="shared" si="22"/>
        <v/>
      </c>
      <c r="BV19" s="40"/>
      <c r="BW19" s="45">
        <v>80</v>
      </c>
      <c r="BX19" s="36"/>
      <c r="BY19" s="36"/>
      <c r="BZ19" s="36"/>
      <c r="CA19" s="36"/>
      <c r="CB19" s="36"/>
      <c r="CC19" s="36"/>
      <c r="CD19" s="36"/>
      <c r="CE19" s="36"/>
      <c r="CF19" s="36"/>
      <c r="CG19" s="37">
        <f t="shared" si="23"/>
        <v>80</v>
      </c>
      <c r="CH19" s="42" t="str">
        <f t="shared" si="24"/>
        <v>B</v>
      </c>
      <c r="CI19" s="43"/>
      <c r="CJ19" s="45">
        <v>3</v>
      </c>
      <c r="CK19" s="44" t="str">
        <f t="shared" si="25"/>
        <v xml:space="preserve">Sudah memahami tentang Perkembangan pengaruh barat dan perubahan ekonomi demografi dan kehidupan sosial budaya sosial budaya di Indonesia pada masa kolonial , Hubungan perkembangan paham paham baru dan transformasi sosial dengan kesadaran dan pergerakan kebangsaan, </v>
      </c>
      <c r="CM19" s="35">
        <v>10</v>
      </c>
      <c r="CN19" s="45"/>
      <c r="CW19" s="20">
        <v>10</v>
      </c>
      <c r="CX19" s="20" t="str">
        <f>(IF(CN10="","","Sudah memahami tentang "))&amp;(IF(CN10="","",CN10&amp;", "))&amp;(IF(CN11="","",CN11&amp;", "))&amp;(IF(CN12="","",CN12&amp;", "))&amp;(IF(CN13="","",CN13&amp;", "))&amp;(IF(CN14="","",CN14&amp;", "))&amp;(IF(CN15="","",CN15&amp;", "))&amp;(IF(CN16="","",CN16&amp;", "))&amp;(IF(CN17="","",CN17&amp;", "))&amp;(IF(CN18="","",CN18&amp;", "))&amp;(IF(CN19="","","Perlu tingkatkan pemahaman  "&amp;CN19&amp;"."))</f>
        <v xml:space="preserve">Sudah memahami tentang Perkembangan pengaruh barat dan perubahan ekonomi demografi dan kehidupan sosial budaya sosial budaya di Indonesia pada masa kolonial , Hubungan perkembangan paham paham baru dan transformasi sosial dengan kesadaran dan pergerakan kebangsaan, </v>
      </c>
    </row>
    <row r="20" spans="1:102" x14ac:dyDescent="0.25">
      <c r="A20" s="14">
        <v>10</v>
      </c>
      <c r="B20" s="14">
        <v>33706</v>
      </c>
      <c r="C20" s="14" t="s">
        <v>66</v>
      </c>
      <c r="E20" s="31">
        <f t="shared" si="0"/>
        <v>83</v>
      </c>
      <c r="F20" s="20"/>
      <c r="G20" s="31">
        <f t="shared" si="1"/>
        <v>83</v>
      </c>
      <c r="H20" s="31" t="str">
        <f t="shared" si="2"/>
        <v/>
      </c>
      <c r="I20" s="31" t="str">
        <f t="shared" si="3"/>
        <v>B</v>
      </c>
      <c r="J20" s="31" t="str">
        <f t="shared" si="4"/>
        <v xml:space="preserve">Sudah memahami tentang Perkembangan pengaruh barat dan perubahan ekonomi demografi dan kehidupan sosial budaya sosial budaya di Indonesia pada masa kolonial , Hubungan perkembangan paham paham baru dan transformasi sosial dengan kesadaran dan pergerakan kebangsaan, </v>
      </c>
      <c r="K20" s="20"/>
      <c r="L20" s="31">
        <f t="shared" si="5"/>
        <v>80</v>
      </c>
      <c r="M20" s="31">
        <f t="shared" si="6"/>
        <v>75</v>
      </c>
      <c r="N20" s="31" t="str">
        <f t="shared" si="7"/>
        <v/>
      </c>
      <c r="P20" s="36">
        <v>85</v>
      </c>
      <c r="Q20" s="36"/>
      <c r="R20" s="37">
        <f t="shared" si="8"/>
        <v>85</v>
      </c>
      <c r="S20" s="36">
        <v>65</v>
      </c>
      <c r="T20" s="36">
        <v>75</v>
      </c>
      <c r="U20" s="37">
        <f t="shared" si="9"/>
        <v>75</v>
      </c>
      <c r="V20" s="36"/>
      <c r="W20" s="36"/>
      <c r="X20" s="37" t="str">
        <f t="shared" si="10"/>
        <v/>
      </c>
      <c r="Y20" s="36"/>
      <c r="Z20" s="36"/>
      <c r="AA20" s="37" t="str">
        <f t="shared" si="11"/>
        <v/>
      </c>
      <c r="AB20" s="36"/>
      <c r="AC20" s="36"/>
      <c r="AD20" s="37" t="str">
        <f t="shared" si="12"/>
        <v/>
      </c>
      <c r="AE20" s="36"/>
      <c r="AF20" s="36"/>
      <c r="AG20" s="37" t="str">
        <f t="shared" si="13"/>
        <v/>
      </c>
      <c r="AH20" s="36"/>
      <c r="AI20" s="36"/>
      <c r="AJ20" s="37" t="str">
        <f t="shared" si="14"/>
        <v/>
      </c>
      <c r="AK20" s="36"/>
      <c r="AL20" s="36"/>
      <c r="AM20" s="37" t="str">
        <f t="shared" si="15"/>
        <v/>
      </c>
      <c r="AN20" s="36"/>
      <c r="AO20" s="36"/>
      <c r="AP20" s="37" t="str">
        <f t="shared" si="16"/>
        <v/>
      </c>
      <c r="AQ20" s="36"/>
      <c r="AR20" s="36"/>
      <c r="AS20" s="37" t="str">
        <f t="shared" si="17"/>
        <v/>
      </c>
      <c r="AT20" s="37">
        <f t="shared" si="18"/>
        <v>80</v>
      </c>
      <c r="AU20" s="45">
        <v>90</v>
      </c>
      <c r="AV20" s="36"/>
      <c r="AW20" s="36"/>
      <c r="AX20" s="36"/>
      <c r="AY20" s="36"/>
      <c r="AZ20" s="36"/>
      <c r="BA20" s="36"/>
      <c r="BB20" s="36"/>
      <c r="BC20" s="36"/>
      <c r="BD20" s="36"/>
      <c r="BE20" s="37">
        <f t="shared" si="19"/>
        <v>90</v>
      </c>
      <c r="BF20" s="36">
        <v>75</v>
      </c>
      <c r="BG20" s="36"/>
      <c r="BH20" s="38">
        <f t="shared" si="20"/>
        <v>83</v>
      </c>
      <c r="BI20" s="39">
        <f t="shared" si="21"/>
        <v>83</v>
      </c>
      <c r="BJ20" s="40"/>
      <c r="BK20" s="36"/>
      <c r="BL20" s="36"/>
      <c r="BM20" s="36"/>
      <c r="BN20" s="36"/>
      <c r="BO20" s="36"/>
      <c r="BP20" s="36"/>
      <c r="BQ20" s="36"/>
      <c r="BR20" s="36"/>
      <c r="BS20" s="36"/>
      <c r="BT20" s="36"/>
      <c r="BU20" s="41" t="str">
        <f t="shared" si="22"/>
        <v/>
      </c>
      <c r="BV20" s="40"/>
      <c r="BW20" s="45">
        <v>80</v>
      </c>
      <c r="BX20" s="36"/>
      <c r="BY20" s="36"/>
      <c r="BZ20" s="36"/>
      <c r="CA20" s="36"/>
      <c r="CB20" s="36"/>
      <c r="CC20" s="36"/>
      <c r="CD20" s="36"/>
      <c r="CE20" s="36"/>
      <c r="CF20" s="36"/>
      <c r="CG20" s="37">
        <f t="shared" si="23"/>
        <v>80</v>
      </c>
      <c r="CH20" s="42" t="str">
        <f t="shared" si="24"/>
        <v>B</v>
      </c>
      <c r="CI20" s="43"/>
      <c r="CJ20" s="45">
        <v>3</v>
      </c>
      <c r="CK20" s="44" t="str">
        <f t="shared" si="25"/>
        <v xml:space="preserve">Sudah memahami tentang Perkembangan pengaruh barat dan perubahan ekonomi demografi dan kehidupan sosial budaya sosial budaya di Indonesia pada masa kolonial , Hubungan perkembangan paham paham baru dan transformasi sosial dengan kesadaran dan pergerakan kebangsaan, </v>
      </c>
      <c r="CW20" s="20">
        <v>11</v>
      </c>
      <c r="CX20" s="20" t="str">
        <f>(IF(CN10="","","Sudah memahami tentang "))&amp;(IF(CN10="","",CN10&amp;", "))&amp;(IF(CN11="","",CN11&amp;", "))&amp;(IF(CN12="","",CN12&amp;", "))&amp;(IF(CN13="","",CN13&amp;", "))&amp;(IF(CN14="","",CN14&amp;", "))&amp;(IF(CN15="","",CN15&amp;", "))&amp;(IF(CN16="","",CN16&amp;", "))&amp;(IF(CN17="","",CN17&amp;", "))&amp;(IF(CN18="","",CN18&amp;", "))&amp;(IF(CN19="","",CN19&amp;"."))</f>
        <v xml:space="preserve">Sudah memahami tentang Perkembangan pengaruh barat dan perubahan ekonomi demografi dan kehidupan sosial budaya sosial budaya di Indonesia pada masa kolonial , Hubungan perkembangan paham paham baru dan transformasi sosial dengan kesadaran dan pergerakan kebangsaan, </v>
      </c>
    </row>
    <row r="21" spans="1:102" x14ac:dyDescent="0.25">
      <c r="A21" s="14">
        <v>11</v>
      </c>
      <c r="B21" s="14">
        <v>33707</v>
      </c>
      <c r="C21" s="14" t="s">
        <v>67</v>
      </c>
      <c r="E21" s="31">
        <f t="shared" si="0"/>
        <v>89</v>
      </c>
      <c r="F21" s="20"/>
      <c r="G21" s="31">
        <f t="shared" si="1"/>
        <v>89</v>
      </c>
      <c r="H21" s="31" t="str">
        <f t="shared" si="2"/>
        <v/>
      </c>
      <c r="I21" s="31" t="str">
        <f t="shared" si="3"/>
        <v>B</v>
      </c>
      <c r="J21" s="31" t="str">
        <f t="shared" si="4"/>
        <v xml:space="preserve">Sudah memahami tentang Perkembangan pengaruh barat dan perubahan ekonomi demografi dan kehidupan sosial budaya sosial budaya di Indonesia pada masa kolonial , Hubungan perkembangan paham paham baru dan transformasi sosial dengan kesadaran dan pergerakan kebangsaan, </v>
      </c>
      <c r="K21" s="20"/>
      <c r="L21" s="31">
        <f t="shared" si="5"/>
        <v>85</v>
      </c>
      <c r="M21" s="31">
        <f t="shared" si="6"/>
        <v>95</v>
      </c>
      <c r="N21" s="31" t="str">
        <f t="shared" si="7"/>
        <v/>
      </c>
      <c r="P21" s="36">
        <v>75</v>
      </c>
      <c r="Q21" s="36"/>
      <c r="R21" s="37">
        <f t="shared" si="8"/>
        <v>75</v>
      </c>
      <c r="S21" s="36">
        <v>95</v>
      </c>
      <c r="T21" s="36"/>
      <c r="U21" s="37">
        <f t="shared" si="9"/>
        <v>95</v>
      </c>
      <c r="V21" s="36"/>
      <c r="W21" s="36"/>
      <c r="X21" s="37" t="str">
        <f t="shared" si="10"/>
        <v/>
      </c>
      <c r="Y21" s="36"/>
      <c r="Z21" s="36"/>
      <c r="AA21" s="37" t="str">
        <f t="shared" si="11"/>
        <v/>
      </c>
      <c r="AB21" s="36"/>
      <c r="AC21" s="36"/>
      <c r="AD21" s="37" t="str">
        <f t="shared" si="12"/>
        <v/>
      </c>
      <c r="AE21" s="36"/>
      <c r="AF21" s="36"/>
      <c r="AG21" s="37" t="str">
        <f t="shared" si="13"/>
        <v/>
      </c>
      <c r="AH21" s="36"/>
      <c r="AI21" s="36"/>
      <c r="AJ21" s="37" t="str">
        <f t="shared" si="14"/>
        <v/>
      </c>
      <c r="AK21" s="36"/>
      <c r="AL21" s="36"/>
      <c r="AM21" s="37" t="str">
        <f t="shared" si="15"/>
        <v/>
      </c>
      <c r="AN21" s="36"/>
      <c r="AO21" s="36"/>
      <c r="AP21" s="37" t="str">
        <f t="shared" si="16"/>
        <v/>
      </c>
      <c r="AQ21" s="36"/>
      <c r="AR21" s="36"/>
      <c r="AS21" s="37" t="str">
        <f t="shared" si="17"/>
        <v/>
      </c>
      <c r="AT21" s="37">
        <f t="shared" si="18"/>
        <v>85</v>
      </c>
      <c r="AU21" s="45">
        <v>90</v>
      </c>
      <c r="AV21" s="36"/>
      <c r="AW21" s="36"/>
      <c r="AX21" s="36"/>
      <c r="AY21" s="36"/>
      <c r="AZ21" s="36"/>
      <c r="BA21" s="36"/>
      <c r="BB21" s="36"/>
      <c r="BC21" s="36"/>
      <c r="BD21" s="36"/>
      <c r="BE21" s="37">
        <f t="shared" si="19"/>
        <v>90</v>
      </c>
      <c r="BF21" s="36">
        <v>95</v>
      </c>
      <c r="BG21" s="36"/>
      <c r="BH21" s="38">
        <f t="shared" si="20"/>
        <v>89</v>
      </c>
      <c r="BI21" s="39">
        <f t="shared" si="21"/>
        <v>89</v>
      </c>
      <c r="BJ21" s="40"/>
      <c r="BK21" s="36"/>
      <c r="BL21" s="36"/>
      <c r="BM21" s="36"/>
      <c r="BN21" s="36"/>
      <c r="BO21" s="36"/>
      <c r="BP21" s="36"/>
      <c r="BQ21" s="36"/>
      <c r="BR21" s="36"/>
      <c r="BS21" s="36"/>
      <c r="BT21" s="36"/>
      <c r="BU21" s="41" t="str">
        <f t="shared" si="22"/>
        <v/>
      </c>
      <c r="BV21" s="40"/>
      <c r="BW21" s="45">
        <v>80</v>
      </c>
      <c r="BX21" s="36"/>
      <c r="BY21" s="36"/>
      <c r="BZ21" s="36"/>
      <c r="CA21" s="36"/>
      <c r="CB21" s="36"/>
      <c r="CC21" s="36"/>
      <c r="CD21" s="36"/>
      <c r="CE21" s="36"/>
      <c r="CF21" s="36"/>
      <c r="CG21" s="37">
        <f t="shared" si="23"/>
        <v>80</v>
      </c>
      <c r="CH21" s="42" t="str">
        <f t="shared" si="24"/>
        <v>B</v>
      </c>
      <c r="CI21" s="43"/>
      <c r="CJ21" s="45">
        <v>3</v>
      </c>
      <c r="CK21" s="44" t="str">
        <f t="shared" si="25"/>
        <v xml:space="preserve">Sudah memahami tentang Perkembangan pengaruh barat dan perubahan ekonomi demografi dan kehidupan sosial budaya sosial budaya di Indonesia pada masa kolonial , Hubungan perkembangan paham paham baru dan transformasi sosial dengan kesadaran dan pergerakan kebangsaan, </v>
      </c>
    </row>
    <row r="22" spans="1:102" x14ac:dyDescent="0.25">
      <c r="A22" s="14">
        <v>12</v>
      </c>
      <c r="B22" s="14">
        <v>33708</v>
      </c>
      <c r="C22" s="14" t="s">
        <v>68</v>
      </c>
      <c r="E22" s="31">
        <f t="shared" si="0"/>
        <v>83</v>
      </c>
      <c r="F22" s="20"/>
      <c r="G22" s="31">
        <f t="shared" si="1"/>
        <v>83</v>
      </c>
      <c r="H22" s="31" t="str">
        <f t="shared" si="2"/>
        <v/>
      </c>
      <c r="I22" s="31" t="str">
        <f t="shared" si="3"/>
        <v>B</v>
      </c>
      <c r="J22" s="31" t="str">
        <f t="shared" si="4"/>
        <v xml:space="preserve">Sudah memahami tentang Perkembangan pengaruh barat dan perubahan ekonomi demografi dan kehidupan sosial budaya sosial budaya di Indonesia pada masa kolonial , Hubungan perkembangan paham paham baru dan transformasi sosial dengan kesadaran dan pergerakan kebangsaan, </v>
      </c>
      <c r="K22" s="20"/>
      <c r="L22" s="31">
        <f t="shared" si="5"/>
        <v>79</v>
      </c>
      <c r="M22" s="31">
        <f t="shared" si="6"/>
        <v>75</v>
      </c>
      <c r="N22" s="31" t="str">
        <f t="shared" si="7"/>
        <v/>
      </c>
      <c r="P22" s="36">
        <v>82</v>
      </c>
      <c r="Q22" s="36"/>
      <c r="R22" s="37">
        <f t="shared" si="8"/>
        <v>82</v>
      </c>
      <c r="S22" s="36">
        <v>72</v>
      </c>
      <c r="T22" s="36">
        <v>75</v>
      </c>
      <c r="U22" s="37">
        <f t="shared" si="9"/>
        <v>75</v>
      </c>
      <c r="V22" s="36"/>
      <c r="W22" s="36"/>
      <c r="X22" s="37" t="str">
        <f t="shared" si="10"/>
        <v/>
      </c>
      <c r="Y22" s="36"/>
      <c r="Z22" s="36"/>
      <c r="AA22" s="37" t="str">
        <f t="shared" si="11"/>
        <v/>
      </c>
      <c r="AB22" s="36"/>
      <c r="AC22" s="36"/>
      <c r="AD22" s="37" t="str">
        <f t="shared" si="12"/>
        <v/>
      </c>
      <c r="AE22" s="36"/>
      <c r="AF22" s="36"/>
      <c r="AG22" s="37" t="str">
        <f t="shared" si="13"/>
        <v/>
      </c>
      <c r="AH22" s="36"/>
      <c r="AI22" s="36"/>
      <c r="AJ22" s="37" t="str">
        <f t="shared" si="14"/>
        <v/>
      </c>
      <c r="AK22" s="36"/>
      <c r="AL22" s="36"/>
      <c r="AM22" s="37" t="str">
        <f t="shared" si="15"/>
        <v/>
      </c>
      <c r="AN22" s="36"/>
      <c r="AO22" s="36"/>
      <c r="AP22" s="37" t="str">
        <f t="shared" si="16"/>
        <v/>
      </c>
      <c r="AQ22" s="36"/>
      <c r="AR22" s="36"/>
      <c r="AS22" s="37" t="str">
        <f t="shared" si="17"/>
        <v/>
      </c>
      <c r="AT22" s="37">
        <f t="shared" si="18"/>
        <v>79</v>
      </c>
      <c r="AU22" s="45">
        <v>90</v>
      </c>
      <c r="AV22" s="36"/>
      <c r="AW22" s="36"/>
      <c r="AX22" s="36"/>
      <c r="AY22" s="36"/>
      <c r="AZ22" s="36"/>
      <c r="BA22" s="36"/>
      <c r="BB22" s="36"/>
      <c r="BC22" s="36"/>
      <c r="BD22" s="36"/>
      <c r="BE22" s="37">
        <f t="shared" si="19"/>
        <v>90</v>
      </c>
      <c r="BF22" s="36">
        <v>75</v>
      </c>
      <c r="BG22" s="36"/>
      <c r="BH22" s="38">
        <f t="shared" si="20"/>
        <v>82.6</v>
      </c>
      <c r="BI22" s="39">
        <f t="shared" si="21"/>
        <v>83</v>
      </c>
      <c r="BJ22" s="40"/>
      <c r="BK22" s="36"/>
      <c r="BL22" s="36"/>
      <c r="BM22" s="36"/>
      <c r="BN22" s="36"/>
      <c r="BO22" s="36"/>
      <c r="BP22" s="36"/>
      <c r="BQ22" s="36"/>
      <c r="BR22" s="36"/>
      <c r="BS22" s="36"/>
      <c r="BT22" s="36"/>
      <c r="BU22" s="41" t="str">
        <f t="shared" si="22"/>
        <v/>
      </c>
      <c r="BV22" s="40"/>
      <c r="BW22" s="45">
        <v>80</v>
      </c>
      <c r="BX22" s="36"/>
      <c r="BY22" s="36"/>
      <c r="BZ22" s="36"/>
      <c r="CA22" s="36"/>
      <c r="CB22" s="36"/>
      <c r="CC22" s="36"/>
      <c r="CD22" s="36"/>
      <c r="CE22" s="36"/>
      <c r="CF22" s="36"/>
      <c r="CG22" s="37">
        <f t="shared" si="23"/>
        <v>80</v>
      </c>
      <c r="CH22" s="42" t="str">
        <f t="shared" si="24"/>
        <v>B</v>
      </c>
      <c r="CI22" s="43"/>
      <c r="CJ22" s="45">
        <v>3</v>
      </c>
      <c r="CK22" s="44" t="str">
        <f t="shared" si="25"/>
        <v xml:space="preserve">Sudah memahami tentang Perkembangan pengaruh barat dan perubahan ekonomi demografi dan kehidupan sosial budaya sosial budaya di Indonesia pada masa kolonial , Hubungan perkembangan paham paham baru dan transformasi sosial dengan kesadaran dan pergerakan kebangsaan, </v>
      </c>
    </row>
    <row r="23" spans="1:102" x14ac:dyDescent="0.25">
      <c r="A23" s="14">
        <v>13</v>
      </c>
      <c r="B23" s="14">
        <v>33709</v>
      </c>
      <c r="C23" s="14" t="s">
        <v>69</v>
      </c>
      <c r="E23" s="31">
        <f t="shared" si="0"/>
        <v>88</v>
      </c>
      <c r="F23" s="20"/>
      <c r="G23" s="31">
        <f t="shared" si="1"/>
        <v>88</v>
      </c>
      <c r="H23" s="31" t="str">
        <f t="shared" si="2"/>
        <v/>
      </c>
      <c r="I23" s="31" t="str">
        <f t="shared" si="3"/>
        <v>B</v>
      </c>
      <c r="J23" s="31" t="str">
        <f t="shared" si="4"/>
        <v xml:space="preserve">Sudah memahami tentang Perkembangan pengaruh barat dan perubahan ekonomi demografi dan kehidupan sosial budaya sosial budaya di Indonesia pada masa kolonial , Hubungan perkembangan paham paham baru dan transformasi sosial dengan kesadaran dan pergerakan kebangsaan, </v>
      </c>
      <c r="K23" s="20"/>
      <c r="L23" s="31">
        <f t="shared" si="5"/>
        <v>85</v>
      </c>
      <c r="M23" s="31">
        <f t="shared" si="6"/>
        <v>88</v>
      </c>
      <c r="N23" s="31" t="str">
        <f t="shared" si="7"/>
        <v/>
      </c>
      <c r="P23" s="36">
        <v>81</v>
      </c>
      <c r="Q23" s="36"/>
      <c r="R23" s="37">
        <f t="shared" si="8"/>
        <v>81</v>
      </c>
      <c r="S23" s="36">
        <v>88</v>
      </c>
      <c r="T23" s="36"/>
      <c r="U23" s="37">
        <f t="shared" si="9"/>
        <v>88</v>
      </c>
      <c r="V23" s="36"/>
      <c r="W23" s="36"/>
      <c r="X23" s="37" t="str">
        <f t="shared" si="10"/>
        <v/>
      </c>
      <c r="Y23" s="36"/>
      <c r="Z23" s="36"/>
      <c r="AA23" s="37" t="str">
        <f t="shared" si="11"/>
        <v/>
      </c>
      <c r="AB23" s="36"/>
      <c r="AC23" s="36"/>
      <c r="AD23" s="37" t="str">
        <f t="shared" si="12"/>
        <v/>
      </c>
      <c r="AE23" s="36"/>
      <c r="AF23" s="36"/>
      <c r="AG23" s="37" t="str">
        <f t="shared" si="13"/>
        <v/>
      </c>
      <c r="AH23" s="36"/>
      <c r="AI23" s="36"/>
      <c r="AJ23" s="37" t="str">
        <f t="shared" si="14"/>
        <v/>
      </c>
      <c r="AK23" s="36"/>
      <c r="AL23" s="36"/>
      <c r="AM23" s="37" t="str">
        <f t="shared" si="15"/>
        <v/>
      </c>
      <c r="AN23" s="36"/>
      <c r="AO23" s="36"/>
      <c r="AP23" s="37" t="str">
        <f t="shared" si="16"/>
        <v/>
      </c>
      <c r="AQ23" s="36"/>
      <c r="AR23" s="36"/>
      <c r="AS23" s="37" t="str">
        <f t="shared" si="17"/>
        <v/>
      </c>
      <c r="AT23" s="37">
        <f t="shared" si="18"/>
        <v>85</v>
      </c>
      <c r="AU23" s="45">
        <v>90</v>
      </c>
      <c r="AV23" s="36"/>
      <c r="AW23" s="36"/>
      <c r="AX23" s="36"/>
      <c r="AY23" s="36"/>
      <c r="AZ23" s="36"/>
      <c r="BA23" s="36"/>
      <c r="BB23" s="36"/>
      <c r="BC23" s="36"/>
      <c r="BD23" s="36"/>
      <c r="BE23" s="37">
        <f t="shared" si="19"/>
        <v>90</v>
      </c>
      <c r="BF23" s="36">
        <v>88</v>
      </c>
      <c r="BG23" s="36"/>
      <c r="BH23" s="38">
        <f t="shared" si="20"/>
        <v>87.6</v>
      </c>
      <c r="BI23" s="39">
        <f t="shared" si="21"/>
        <v>88</v>
      </c>
      <c r="BJ23" s="40"/>
      <c r="BK23" s="36"/>
      <c r="BL23" s="36"/>
      <c r="BM23" s="36"/>
      <c r="BN23" s="36"/>
      <c r="BO23" s="36"/>
      <c r="BP23" s="36"/>
      <c r="BQ23" s="36"/>
      <c r="BR23" s="36"/>
      <c r="BS23" s="36"/>
      <c r="BT23" s="36"/>
      <c r="BU23" s="41" t="str">
        <f t="shared" si="22"/>
        <v/>
      </c>
      <c r="BV23" s="40"/>
      <c r="BW23" s="45">
        <v>80</v>
      </c>
      <c r="BX23" s="36"/>
      <c r="BY23" s="36"/>
      <c r="BZ23" s="36"/>
      <c r="CA23" s="36"/>
      <c r="CB23" s="36"/>
      <c r="CC23" s="36"/>
      <c r="CD23" s="36"/>
      <c r="CE23" s="36"/>
      <c r="CF23" s="36"/>
      <c r="CG23" s="37">
        <f t="shared" si="23"/>
        <v>80</v>
      </c>
      <c r="CH23" s="42" t="str">
        <f t="shared" si="24"/>
        <v>B</v>
      </c>
      <c r="CI23" s="43"/>
      <c r="CJ23" s="45">
        <v>3</v>
      </c>
      <c r="CK23" s="44" t="str">
        <f t="shared" si="25"/>
        <v xml:space="preserve">Sudah memahami tentang Perkembangan pengaruh barat dan perubahan ekonomi demografi dan kehidupan sosial budaya sosial budaya di Indonesia pada masa kolonial , Hubungan perkembangan paham paham baru dan transformasi sosial dengan kesadaran dan pergerakan kebangsaan, </v>
      </c>
    </row>
    <row r="24" spans="1:102" x14ac:dyDescent="0.25">
      <c r="A24" s="14">
        <v>14</v>
      </c>
      <c r="B24" s="14">
        <v>33710</v>
      </c>
      <c r="C24" s="14" t="s">
        <v>70</v>
      </c>
      <c r="E24" s="31">
        <f t="shared" si="0"/>
        <v>90</v>
      </c>
      <c r="F24" s="20"/>
      <c r="G24" s="31">
        <f t="shared" si="1"/>
        <v>90</v>
      </c>
      <c r="H24" s="31" t="str">
        <f t="shared" si="2"/>
        <v/>
      </c>
      <c r="I24" s="31" t="str">
        <f t="shared" si="3"/>
        <v>B</v>
      </c>
      <c r="J24" s="31" t="str">
        <f t="shared" si="4"/>
        <v xml:space="preserve">Sudah memahami tentang Perkembangan pengaruh barat dan perubahan ekonomi demografi dan kehidupan sosial budaya sosial budaya di Indonesia pada masa kolonial , Hubungan perkembangan paham paham baru dan transformasi sosial dengan kesadaran dan pergerakan kebangsaan, </v>
      </c>
      <c r="K24" s="20"/>
      <c r="L24" s="31">
        <f t="shared" si="5"/>
        <v>91</v>
      </c>
      <c r="M24" s="31">
        <f t="shared" si="6"/>
        <v>90</v>
      </c>
      <c r="N24" s="31" t="str">
        <f t="shared" si="7"/>
        <v/>
      </c>
      <c r="P24" s="36">
        <v>91</v>
      </c>
      <c r="Q24" s="36"/>
      <c r="R24" s="37">
        <f t="shared" si="8"/>
        <v>91</v>
      </c>
      <c r="S24" s="36">
        <v>90</v>
      </c>
      <c r="T24" s="36"/>
      <c r="U24" s="37">
        <f t="shared" si="9"/>
        <v>90</v>
      </c>
      <c r="V24" s="36"/>
      <c r="W24" s="36"/>
      <c r="X24" s="37" t="str">
        <f t="shared" si="10"/>
        <v/>
      </c>
      <c r="Y24" s="36"/>
      <c r="Z24" s="36"/>
      <c r="AA24" s="37" t="str">
        <f t="shared" si="11"/>
        <v/>
      </c>
      <c r="AB24" s="36"/>
      <c r="AC24" s="36"/>
      <c r="AD24" s="37" t="str">
        <f t="shared" si="12"/>
        <v/>
      </c>
      <c r="AE24" s="36"/>
      <c r="AF24" s="36"/>
      <c r="AG24" s="37" t="str">
        <f t="shared" si="13"/>
        <v/>
      </c>
      <c r="AH24" s="36"/>
      <c r="AI24" s="36"/>
      <c r="AJ24" s="37" t="str">
        <f t="shared" si="14"/>
        <v/>
      </c>
      <c r="AK24" s="36"/>
      <c r="AL24" s="36"/>
      <c r="AM24" s="37" t="str">
        <f t="shared" si="15"/>
        <v/>
      </c>
      <c r="AN24" s="36"/>
      <c r="AO24" s="36"/>
      <c r="AP24" s="37" t="str">
        <f t="shared" si="16"/>
        <v/>
      </c>
      <c r="AQ24" s="36"/>
      <c r="AR24" s="36"/>
      <c r="AS24" s="37" t="str">
        <f t="shared" si="17"/>
        <v/>
      </c>
      <c r="AT24" s="37">
        <f t="shared" si="18"/>
        <v>91</v>
      </c>
      <c r="AU24" s="45">
        <v>90</v>
      </c>
      <c r="AV24" s="36"/>
      <c r="AW24" s="36"/>
      <c r="AX24" s="36"/>
      <c r="AY24" s="36"/>
      <c r="AZ24" s="36"/>
      <c r="BA24" s="36"/>
      <c r="BB24" s="36"/>
      <c r="BC24" s="36"/>
      <c r="BD24" s="36"/>
      <c r="BE24" s="37">
        <f t="shared" si="19"/>
        <v>90</v>
      </c>
      <c r="BF24" s="36">
        <v>90</v>
      </c>
      <c r="BG24" s="36"/>
      <c r="BH24" s="38">
        <f t="shared" si="20"/>
        <v>90.4</v>
      </c>
      <c r="BI24" s="39">
        <f t="shared" si="21"/>
        <v>90</v>
      </c>
      <c r="BJ24" s="40"/>
      <c r="BK24" s="36"/>
      <c r="BL24" s="36"/>
      <c r="BM24" s="36"/>
      <c r="BN24" s="36"/>
      <c r="BO24" s="36"/>
      <c r="BP24" s="36"/>
      <c r="BQ24" s="36"/>
      <c r="BR24" s="36"/>
      <c r="BS24" s="36"/>
      <c r="BT24" s="36"/>
      <c r="BU24" s="41" t="str">
        <f t="shared" si="22"/>
        <v/>
      </c>
      <c r="BV24" s="40"/>
      <c r="BW24" s="45">
        <v>80</v>
      </c>
      <c r="BX24" s="36"/>
      <c r="BY24" s="36"/>
      <c r="BZ24" s="36"/>
      <c r="CA24" s="36"/>
      <c r="CB24" s="36"/>
      <c r="CC24" s="36"/>
      <c r="CD24" s="36"/>
      <c r="CE24" s="36"/>
      <c r="CF24" s="36"/>
      <c r="CG24" s="37">
        <f t="shared" si="23"/>
        <v>80</v>
      </c>
      <c r="CH24" s="42" t="str">
        <f t="shared" si="24"/>
        <v>B</v>
      </c>
      <c r="CI24" s="43"/>
      <c r="CJ24" s="45">
        <v>3</v>
      </c>
      <c r="CK24" s="44" t="str">
        <f t="shared" si="25"/>
        <v xml:space="preserve">Sudah memahami tentang Perkembangan pengaruh barat dan perubahan ekonomi demografi dan kehidupan sosial budaya sosial budaya di Indonesia pada masa kolonial , Hubungan perkembangan paham paham baru dan transformasi sosial dengan kesadaran dan pergerakan kebangsaan, </v>
      </c>
    </row>
    <row r="25" spans="1:102" x14ac:dyDescent="0.25">
      <c r="A25" s="14">
        <v>15</v>
      </c>
      <c r="B25" s="14">
        <v>33711</v>
      </c>
      <c r="C25" s="14" t="s">
        <v>71</v>
      </c>
      <c r="E25" s="31">
        <f t="shared" si="0"/>
        <v>84</v>
      </c>
      <c r="F25" s="20"/>
      <c r="G25" s="31">
        <f t="shared" si="1"/>
        <v>84</v>
      </c>
      <c r="H25" s="31" t="str">
        <f t="shared" si="2"/>
        <v/>
      </c>
      <c r="I25" s="31" t="str">
        <f t="shared" si="3"/>
        <v>B</v>
      </c>
      <c r="J25" s="31" t="str">
        <f t="shared" si="4"/>
        <v xml:space="preserve">Sudah memahami tentang Perkembangan pengaruh barat dan perubahan ekonomi demografi dan kehidupan sosial budaya sosial budaya di Indonesia pada masa kolonial , Hubungan perkembangan paham paham baru dan transformasi sosial dengan kesadaran dan pergerakan kebangsaan, </v>
      </c>
      <c r="K25" s="20"/>
      <c r="L25" s="31">
        <f t="shared" si="5"/>
        <v>80</v>
      </c>
      <c r="M25" s="31">
        <f t="shared" si="6"/>
        <v>78</v>
      </c>
      <c r="N25" s="31" t="str">
        <f t="shared" si="7"/>
        <v/>
      </c>
      <c r="P25" s="36">
        <v>81</v>
      </c>
      <c r="Q25" s="36"/>
      <c r="R25" s="37">
        <f t="shared" si="8"/>
        <v>81</v>
      </c>
      <c r="S25" s="36">
        <v>78</v>
      </c>
      <c r="T25" s="36"/>
      <c r="U25" s="37">
        <f t="shared" si="9"/>
        <v>78</v>
      </c>
      <c r="V25" s="36"/>
      <c r="W25" s="36"/>
      <c r="X25" s="37" t="str">
        <f t="shared" si="10"/>
        <v/>
      </c>
      <c r="Y25" s="36"/>
      <c r="Z25" s="36"/>
      <c r="AA25" s="37" t="str">
        <f t="shared" si="11"/>
        <v/>
      </c>
      <c r="AB25" s="36"/>
      <c r="AC25" s="36"/>
      <c r="AD25" s="37" t="str">
        <f t="shared" si="12"/>
        <v/>
      </c>
      <c r="AE25" s="36"/>
      <c r="AF25" s="36"/>
      <c r="AG25" s="37" t="str">
        <f t="shared" si="13"/>
        <v/>
      </c>
      <c r="AH25" s="36"/>
      <c r="AI25" s="36"/>
      <c r="AJ25" s="37" t="str">
        <f t="shared" si="14"/>
        <v/>
      </c>
      <c r="AK25" s="36"/>
      <c r="AL25" s="36"/>
      <c r="AM25" s="37" t="str">
        <f t="shared" si="15"/>
        <v/>
      </c>
      <c r="AN25" s="36"/>
      <c r="AO25" s="36"/>
      <c r="AP25" s="37" t="str">
        <f t="shared" si="16"/>
        <v/>
      </c>
      <c r="AQ25" s="36"/>
      <c r="AR25" s="36"/>
      <c r="AS25" s="37" t="str">
        <f t="shared" si="17"/>
        <v/>
      </c>
      <c r="AT25" s="37">
        <f t="shared" si="18"/>
        <v>80</v>
      </c>
      <c r="AU25" s="45">
        <v>90</v>
      </c>
      <c r="AV25" s="36"/>
      <c r="AW25" s="36"/>
      <c r="AX25" s="36"/>
      <c r="AY25" s="36"/>
      <c r="AZ25" s="36"/>
      <c r="BA25" s="36"/>
      <c r="BB25" s="36"/>
      <c r="BC25" s="36"/>
      <c r="BD25" s="36"/>
      <c r="BE25" s="37">
        <f t="shared" si="19"/>
        <v>90</v>
      </c>
      <c r="BF25" s="36">
        <v>78</v>
      </c>
      <c r="BG25" s="36"/>
      <c r="BH25" s="38">
        <f t="shared" si="20"/>
        <v>83.6</v>
      </c>
      <c r="BI25" s="39">
        <f t="shared" si="21"/>
        <v>84</v>
      </c>
      <c r="BJ25" s="40"/>
      <c r="BK25" s="36"/>
      <c r="BL25" s="36"/>
      <c r="BM25" s="36"/>
      <c r="BN25" s="36"/>
      <c r="BO25" s="36"/>
      <c r="BP25" s="36"/>
      <c r="BQ25" s="36"/>
      <c r="BR25" s="36"/>
      <c r="BS25" s="36"/>
      <c r="BT25" s="36"/>
      <c r="BU25" s="41" t="str">
        <f t="shared" si="22"/>
        <v/>
      </c>
      <c r="BV25" s="40"/>
      <c r="BW25" s="45">
        <v>80</v>
      </c>
      <c r="BX25" s="36"/>
      <c r="BY25" s="36"/>
      <c r="BZ25" s="36"/>
      <c r="CA25" s="36"/>
      <c r="CB25" s="36"/>
      <c r="CC25" s="36"/>
      <c r="CD25" s="36"/>
      <c r="CE25" s="36"/>
      <c r="CF25" s="36"/>
      <c r="CG25" s="37">
        <f t="shared" si="23"/>
        <v>80</v>
      </c>
      <c r="CH25" s="42" t="str">
        <f t="shared" si="24"/>
        <v>B</v>
      </c>
      <c r="CI25" s="43"/>
      <c r="CJ25" s="45">
        <v>3</v>
      </c>
      <c r="CK25" s="44" t="str">
        <f t="shared" si="25"/>
        <v xml:space="preserve">Sudah memahami tentang Perkembangan pengaruh barat dan perubahan ekonomi demografi dan kehidupan sosial budaya sosial budaya di Indonesia pada masa kolonial , Hubungan perkembangan paham paham baru dan transformasi sosial dengan kesadaran dan pergerakan kebangsaan, </v>
      </c>
    </row>
    <row r="26" spans="1:102" x14ac:dyDescent="0.25">
      <c r="A26" s="14">
        <v>16</v>
      </c>
      <c r="B26" s="14">
        <v>33712</v>
      </c>
      <c r="C26" s="14" t="s">
        <v>72</v>
      </c>
      <c r="E26" s="31">
        <f t="shared" si="0"/>
        <v>82</v>
      </c>
      <c r="F26" s="20"/>
      <c r="G26" s="31">
        <f t="shared" si="1"/>
        <v>82</v>
      </c>
      <c r="H26" s="31" t="str">
        <f t="shared" si="2"/>
        <v/>
      </c>
      <c r="I26" s="31" t="str">
        <f t="shared" si="3"/>
        <v>B</v>
      </c>
      <c r="J26" s="31" t="str">
        <f t="shared" si="4"/>
        <v xml:space="preserve">Sudah memahami tentang Perkembangan pengaruh barat dan perubahan ekonomi demografi dan kehidupan sosial budaya sosial budaya di Indonesia pada masa kolonial , Hubungan perkembangan paham paham baru dan transformasi sosial dengan kesadaran dan pergerakan kebangsaan, </v>
      </c>
      <c r="K26" s="20"/>
      <c r="L26" s="31">
        <f t="shared" si="5"/>
        <v>78</v>
      </c>
      <c r="M26" s="31">
        <f t="shared" si="6"/>
        <v>75</v>
      </c>
      <c r="N26" s="31" t="str">
        <f t="shared" si="7"/>
        <v/>
      </c>
      <c r="P26" s="36">
        <v>81</v>
      </c>
      <c r="Q26" s="36"/>
      <c r="R26" s="37">
        <f t="shared" si="8"/>
        <v>81</v>
      </c>
      <c r="S26" s="36">
        <v>75</v>
      </c>
      <c r="T26" s="36"/>
      <c r="U26" s="37">
        <f t="shared" si="9"/>
        <v>75</v>
      </c>
      <c r="V26" s="36"/>
      <c r="W26" s="36"/>
      <c r="X26" s="37" t="str">
        <f t="shared" si="10"/>
        <v/>
      </c>
      <c r="Y26" s="36"/>
      <c r="Z26" s="36"/>
      <c r="AA26" s="37" t="str">
        <f t="shared" si="11"/>
        <v/>
      </c>
      <c r="AB26" s="36"/>
      <c r="AC26" s="36"/>
      <c r="AD26" s="37" t="str">
        <f t="shared" si="12"/>
        <v/>
      </c>
      <c r="AE26" s="36"/>
      <c r="AF26" s="36"/>
      <c r="AG26" s="37" t="str">
        <f t="shared" si="13"/>
        <v/>
      </c>
      <c r="AH26" s="36"/>
      <c r="AI26" s="36"/>
      <c r="AJ26" s="37" t="str">
        <f t="shared" si="14"/>
        <v/>
      </c>
      <c r="AK26" s="36"/>
      <c r="AL26" s="36"/>
      <c r="AM26" s="37" t="str">
        <f t="shared" si="15"/>
        <v/>
      </c>
      <c r="AN26" s="36"/>
      <c r="AO26" s="36"/>
      <c r="AP26" s="37" t="str">
        <f t="shared" si="16"/>
        <v/>
      </c>
      <c r="AQ26" s="36"/>
      <c r="AR26" s="36"/>
      <c r="AS26" s="37" t="str">
        <f t="shared" si="17"/>
        <v/>
      </c>
      <c r="AT26" s="37">
        <f t="shared" si="18"/>
        <v>78</v>
      </c>
      <c r="AU26" s="45">
        <v>90</v>
      </c>
      <c r="AV26" s="36"/>
      <c r="AW26" s="36"/>
      <c r="AX26" s="36"/>
      <c r="AY26" s="36"/>
      <c r="AZ26" s="36"/>
      <c r="BA26" s="36"/>
      <c r="BB26" s="36"/>
      <c r="BC26" s="36"/>
      <c r="BD26" s="36"/>
      <c r="BE26" s="37">
        <f t="shared" si="19"/>
        <v>90</v>
      </c>
      <c r="BF26" s="36">
        <v>75</v>
      </c>
      <c r="BG26" s="36"/>
      <c r="BH26" s="38">
        <f t="shared" si="20"/>
        <v>82.2</v>
      </c>
      <c r="BI26" s="39">
        <f t="shared" si="21"/>
        <v>82</v>
      </c>
      <c r="BJ26" s="40"/>
      <c r="BK26" s="36"/>
      <c r="BL26" s="36"/>
      <c r="BM26" s="36"/>
      <c r="BN26" s="36"/>
      <c r="BO26" s="36"/>
      <c r="BP26" s="36"/>
      <c r="BQ26" s="36"/>
      <c r="BR26" s="36"/>
      <c r="BS26" s="36"/>
      <c r="BT26" s="36"/>
      <c r="BU26" s="41" t="str">
        <f t="shared" si="22"/>
        <v/>
      </c>
      <c r="BV26" s="40"/>
      <c r="BW26" s="45">
        <v>80</v>
      </c>
      <c r="BX26" s="36"/>
      <c r="BY26" s="36"/>
      <c r="BZ26" s="36"/>
      <c r="CA26" s="36"/>
      <c r="CB26" s="36"/>
      <c r="CC26" s="36"/>
      <c r="CD26" s="36"/>
      <c r="CE26" s="36"/>
      <c r="CF26" s="36"/>
      <c r="CG26" s="37">
        <f t="shared" si="23"/>
        <v>80</v>
      </c>
      <c r="CH26" s="42" t="str">
        <f t="shared" si="24"/>
        <v>B</v>
      </c>
      <c r="CI26" s="43"/>
      <c r="CJ26" s="45">
        <v>3</v>
      </c>
      <c r="CK26" s="44" t="str">
        <f t="shared" si="25"/>
        <v xml:space="preserve">Sudah memahami tentang Perkembangan pengaruh barat dan perubahan ekonomi demografi dan kehidupan sosial budaya sosial budaya di Indonesia pada masa kolonial , Hubungan perkembangan paham paham baru dan transformasi sosial dengan kesadaran dan pergerakan kebangsaan, </v>
      </c>
    </row>
    <row r="27" spans="1:102" x14ac:dyDescent="0.25">
      <c r="A27" s="14">
        <v>17</v>
      </c>
      <c r="B27" s="14">
        <v>33713</v>
      </c>
      <c r="C27" s="14" t="s">
        <v>73</v>
      </c>
      <c r="E27" s="31">
        <f t="shared" si="0"/>
        <v>87</v>
      </c>
      <c r="F27" s="20"/>
      <c r="G27" s="31">
        <f t="shared" si="1"/>
        <v>87</v>
      </c>
      <c r="H27" s="31" t="str">
        <f t="shared" si="2"/>
        <v/>
      </c>
      <c r="I27" s="31" t="str">
        <f t="shared" si="3"/>
        <v>B</v>
      </c>
      <c r="J27" s="31" t="str">
        <f t="shared" si="4"/>
        <v xml:space="preserve">Sudah memahami tentang Perkembangan pengaruh barat dan perubahan ekonomi demografi dan kehidupan sosial budaya sosial budaya di Indonesia pada masa kolonial , Hubungan perkembangan paham paham baru dan transformasi sosial dengan kesadaran dan pergerakan kebangsaan, </v>
      </c>
      <c r="K27" s="20"/>
      <c r="L27" s="31">
        <f t="shared" si="5"/>
        <v>85</v>
      </c>
      <c r="M27" s="31">
        <f t="shared" si="6"/>
        <v>85</v>
      </c>
      <c r="N27" s="31" t="str">
        <f t="shared" si="7"/>
        <v/>
      </c>
      <c r="P27" s="36">
        <v>85</v>
      </c>
      <c r="Q27" s="36"/>
      <c r="R27" s="37">
        <f t="shared" si="8"/>
        <v>85</v>
      </c>
      <c r="S27" s="36">
        <v>85</v>
      </c>
      <c r="T27" s="36"/>
      <c r="U27" s="37">
        <f t="shared" si="9"/>
        <v>85</v>
      </c>
      <c r="V27" s="36"/>
      <c r="W27" s="36"/>
      <c r="X27" s="37" t="str">
        <f t="shared" si="10"/>
        <v/>
      </c>
      <c r="Y27" s="36"/>
      <c r="Z27" s="36"/>
      <c r="AA27" s="37" t="str">
        <f t="shared" si="11"/>
        <v/>
      </c>
      <c r="AB27" s="36"/>
      <c r="AC27" s="36"/>
      <c r="AD27" s="37" t="str">
        <f t="shared" si="12"/>
        <v/>
      </c>
      <c r="AE27" s="36"/>
      <c r="AF27" s="36"/>
      <c r="AG27" s="37" t="str">
        <f t="shared" si="13"/>
        <v/>
      </c>
      <c r="AH27" s="36"/>
      <c r="AI27" s="36"/>
      <c r="AJ27" s="37" t="str">
        <f t="shared" si="14"/>
        <v/>
      </c>
      <c r="AK27" s="36"/>
      <c r="AL27" s="36"/>
      <c r="AM27" s="37" t="str">
        <f t="shared" si="15"/>
        <v/>
      </c>
      <c r="AN27" s="36"/>
      <c r="AO27" s="36"/>
      <c r="AP27" s="37" t="str">
        <f t="shared" si="16"/>
        <v/>
      </c>
      <c r="AQ27" s="36"/>
      <c r="AR27" s="36"/>
      <c r="AS27" s="37" t="str">
        <f t="shared" si="17"/>
        <v/>
      </c>
      <c r="AT27" s="37">
        <f t="shared" si="18"/>
        <v>85</v>
      </c>
      <c r="AU27" s="45">
        <v>90</v>
      </c>
      <c r="AV27" s="36"/>
      <c r="AW27" s="36"/>
      <c r="AX27" s="36"/>
      <c r="AY27" s="36"/>
      <c r="AZ27" s="36"/>
      <c r="BA27" s="36"/>
      <c r="BB27" s="36"/>
      <c r="BC27" s="36"/>
      <c r="BD27" s="36"/>
      <c r="BE27" s="37">
        <f t="shared" si="19"/>
        <v>90</v>
      </c>
      <c r="BF27" s="36">
        <v>85</v>
      </c>
      <c r="BG27" s="36"/>
      <c r="BH27" s="38">
        <f t="shared" si="20"/>
        <v>87</v>
      </c>
      <c r="BI27" s="39">
        <f t="shared" si="21"/>
        <v>87</v>
      </c>
      <c r="BJ27" s="40"/>
      <c r="BK27" s="36"/>
      <c r="BL27" s="36"/>
      <c r="BM27" s="36"/>
      <c r="BN27" s="36"/>
      <c r="BO27" s="36"/>
      <c r="BP27" s="36"/>
      <c r="BQ27" s="36"/>
      <c r="BR27" s="36"/>
      <c r="BS27" s="36"/>
      <c r="BT27" s="36"/>
      <c r="BU27" s="41" t="str">
        <f t="shared" si="22"/>
        <v/>
      </c>
      <c r="BV27" s="40"/>
      <c r="BW27" s="45">
        <v>80</v>
      </c>
      <c r="BX27" s="36"/>
      <c r="BY27" s="36"/>
      <c r="BZ27" s="36"/>
      <c r="CA27" s="36"/>
      <c r="CB27" s="36"/>
      <c r="CC27" s="36"/>
      <c r="CD27" s="36"/>
      <c r="CE27" s="36"/>
      <c r="CF27" s="36"/>
      <c r="CG27" s="37">
        <f t="shared" si="23"/>
        <v>80</v>
      </c>
      <c r="CH27" s="42" t="str">
        <f t="shared" si="24"/>
        <v>B</v>
      </c>
      <c r="CI27" s="43"/>
      <c r="CJ27" s="45">
        <v>3</v>
      </c>
      <c r="CK27" s="44" t="str">
        <f t="shared" si="25"/>
        <v xml:space="preserve">Sudah memahami tentang Perkembangan pengaruh barat dan perubahan ekonomi demografi dan kehidupan sosial budaya sosial budaya di Indonesia pada masa kolonial , Hubungan perkembangan paham paham baru dan transformasi sosial dengan kesadaran dan pergerakan kebangsaan, </v>
      </c>
    </row>
    <row r="28" spans="1:102" x14ac:dyDescent="0.25">
      <c r="A28" s="14">
        <v>18</v>
      </c>
      <c r="B28" s="14">
        <v>33714</v>
      </c>
      <c r="C28" s="14" t="s">
        <v>74</v>
      </c>
      <c r="E28" s="31">
        <f t="shared" si="0"/>
        <v>89</v>
      </c>
      <c r="F28" s="20"/>
      <c r="G28" s="31">
        <f t="shared" si="1"/>
        <v>89</v>
      </c>
      <c r="H28" s="31" t="str">
        <f t="shared" si="2"/>
        <v/>
      </c>
      <c r="I28" s="31" t="str">
        <f t="shared" si="3"/>
        <v>B</v>
      </c>
      <c r="J28" s="31" t="str">
        <f t="shared" si="4"/>
        <v xml:space="preserve">Sudah memahami tentang Perkembangan pengaruh barat dan perubahan ekonomi demografi dan kehidupan sosial budaya sosial budaya di Indonesia pada masa kolonial , Hubungan perkembangan paham paham baru dan transformasi sosial dengan kesadaran dan pergerakan kebangsaan, </v>
      </c>
      <c r="K28" s="20"/>
      <c r="L28" s="31">
        <f t="shared" si="5"/>
        <v>89</v>
      </c>
      <c r="M28" s="31">
        <f t="shared" si="6"/>
        <v>85</v>
      </c>
      <c r="N28" s="31" t="str">
        <f t="shared" si="7"/>
        <v/>
      </c>
      <c r="P28" s="36">
        <v>92</v>
      </c>
      <c r="Q28" s="36"/>
      <c r="R28" s="37">
        <f t="shared" si="8"/>
        <v>92</v>
      </c>
      <c r="S28" s="36">
        <v>85</v>
      </c>
      <c r="T28" s="36"/>
      <c r="U28" s="37">
        <f t="shared" si="9"/>
        <v>85</v>
      </c>
      <c r="V28" s="36"/>
      <c r="W28" s="36"/>
      <c r="X28" s="37" t="str">
        <f t="shared" si="10"/>
        <v/>
      </c>
      <c r="Y28" s="36"/>
      <c r="Z28" s="36"/>
      <c r="AA28" s="37" t="str">
        <f t="shared" si="11"/>
        <v/>
      </c>
      <c r="AB28" s="36"/>
      <c r="AC28" s="36"/>
      <c r="AD28" s="37" t="str">
        <f t="shared" si="12"/>
        <v/>
      </c>
      <c r="AE28" s="36"/>
      <c r="AF28" s="36"/>
      <c r="AG28" s="37" t="str">
        <f t="shared" si="13"/>
        <v/>
      </c>
      <c r="AH28" s="36"/>
      <c r="AI28" s="36"/>
      <c r="AJ28" s="37" t="str">
        <f t="shared" si="14"/>
        <v/>
      </c>
      <c r="AK28" s="36"/>
      <c r="AL28" s="36"/>
      <c r="AM28" s="37" t="str">
        <f t="shared" si="15"/>
        <v/>
      </c>
      <c r="AN28" s="36"/>
      <c r="AO28" s="36"/>
      <c r="AP28" s="37" t="str">
        <f t="shared" si="16"/>
        <v/>
      </c>
      <c r="AQ28" s="36"/>
      <c r="AR28" s="36"/>
      <c r="AS28" s="37" t="str">
        <f t="shared" si="17"/>
        <v/>
      </c>
      <c r="AT28" s="37">
        <f t="shared" si="18"/>
        <v>89</v>
      </c>
      <c r="AU28" s="45">
        <v>90</v>
      </c>
      <c r="AV28" s="36"/>
      <c r="AW28" s="36"/>
      <c r="AX28" s="36"/>
      <c r="AY28" s="36"/>
      <c r="AZ28" s="36"/>
      <c r="BA28" s="36"/>
      <c r="BB28" s="36"/>
      <c r="BC28" s="36"/>
      <c r="BD28" s="36"/>
      <c r="BE28" s="37">
        <f t="shared" si="19"/>
        <v>90</v>
      </c>
      <c r="BF28" s="36">
        <v>85</v>
      </c>
      <c r="BG28" s="36"/>
      <c r="BH28" s="38">
        <f t="shared" si="20"/>
        <v>88.6</v>
      </c>
      <c r="BI28" s="39">
        <f t="shared" si="21"/>
        <v>89</v>
      </c>
      <c r="BJ28" s="40"/>
      <c r="BK28" s="36"/>
      <c r="BL28" s="36"/>
      <c r="BM28" s="36"/>
      <c r="BN28" s="36"/>
      <c r="BO28" s="36"/>
      <c r="BP28" s="36"/>
      <c r="BQ28" s="36"/>
      <c r="BR28" s="36"/>
      <c r="BS28" s="36"/>
      <c r="BT28" s="36"/>
      <c r="BU28" s="41" t="str">
        <f t="shared" si="22"/>
        <v/>
      </c>
      <c r="BV28" s="40"/>
      <c r="BW28" s="45">
        <v>80</v>
      </c>
      <c r="BX28" s="36"/>
      <c r="BY28" s="36"/>
      <c r="BZ28" s="36"/>
      <c r="CA28" s="36"/>
      <c r="CB28" s="36"/>
      <c r="CC28" s="36"/>
      <c r="CD28" s="36"/>
      <c r="CE28" s="36"/>
      <c r="CF28" s="36"/>
      <c r="CG28" s="37">
        <f t="shared" si="23"/>
        <v>80</v>
      </c>
      <c r="CH28" s="42" t="str">
        <f t="shared" si="24"/>
        <v>B</v>
      </c>
      <c r="CI28" s="43"/>
      <c r="CJ28" s="45">
        <v>3</v>
      </c>
      <c r="CK28" s="44" t="str">
        <f t="shared" si="25"/>
        <v xml:space="preserve">Sudah memahami tentang Perkembangan pengaruh barat dan perubahan ekonomi demografi dan kehidupan sosial budaya sosial budaya di Indonesia pada masa kolonial , Hubungan perkembangan paham paham baru dan transformasi sosial dengan kesadaran dan pergerakan kebangsaan, </v>
      </c>
    </row>
    <row r="29" spans="1:102" x14ac:dyDescent="0.25">
      <c r="A29" s="14">
        <v>19</v>
      </c>
      <c r="B29" s="14">
        <v>33715</v>
      </c>
      <c r="C29" s="14" t="s">
        <v>75</v>
      </c>
      <c r="E29" s="31">
        <f t="shared" si="0"/>
        <v>90</v>
      </c>
      <c r="F29" s="20"/>
      <c r="G29" s="31">
        <f t="shared" si="1"/>
        <v>90</v>
      </c>
      <c r="H29" s="31" t="str">
        <f t="shared" si="2"/>
        <v/>
      </c>
      <c r="I29" s="31" t="str">
        <f t="shared" si="3"/>
        <v>B</v>
      </c>
      <c r="J29" s="31" t="str">
        <f t="shared" si="4"/>
        <v xml:space="preserve">Sudah memahami tentang Perkembangan pengaruh barat dan perubahan ekonomi demografi dan kehidupan sosial budaya sosial budaya di Indonesia pada masa kolonial , Hubungan perkembangan paham paham baru dan transformasi sosial dengan kesadaran dan pergerakan kebangsaan, </v>
      </c>
      <c r="K29" s="20"/>
      <c r="L29" s="31">
        <f t="shared" si="5"/>
        <v>89</v>
      </c>
      <c r="M29" s="31">
        <f t="shared" si="6"/>
        <v>90</v>
      </c>
      <c r="N29" s="31" t="str">
        <f t="shared" si="7"/>
        <v/>
      </c>
      <c r="P29" s="36">
        <v>88</v>
      </c>
      <c r="Q29" s="36"/>
      <c r="R29" s="37">
        <f t="shared" si="8"/>
        <v>88</v>
      </c>
      <c r="S29" s="36">
        <v>90</v>
      </c>
      <c r="T29" s="36"/>
      <c r="U29" s="37">
        <f t="shared" si="9"/>
        <v>90</v>
      </c>
      <c r="V29" s="36"/>
      <c r="W29" s="36"/>
      <c r="X29" s="37" t="str">
        <f t="shared" si="10"/>
        <v/>
      </c>
      <c r="Y29" s="36"/>
      <c r="Z29" s="36"/>
      <c r="AA29" s="37" t="str">
        <f t="shared" si="11"/>
        <v/>
      </c>
      <c r="AB29" s="36"/>
      <c r="AC29" s="36"/>
      <c r="AD29" s="37" t="str">
        <f t="shared" si="12"/>
        <v/>
      </c>
      <c r="AE29" s="36"/>
      <c r="AF29" s="36"/>
      <c r="AG29" s="37" t="str">
        <f t="shared" si="13"/>
        <v/>
      </c>
      <c r="AH29" s="36"/>
      <c r="AI29" s="36"/>
      <c r="AJ29" s="37" t="str">
        <f t="shared" si="14"/>
        <v/>
      </c>
      <c r="AK29" s="36"/>
      <c r="AL29" s="36"/>
      <c r="AM29" s="37" t="str">
        <f t="shared" si="15"/>
        <v/>
      </c>
      <c r="AN29" s="36"/>
      <c r="AO29" s="36"/>
      <c r="AP29" s="37" t="str">
        <f t="shared" si="16"/>
        <v/>
      </c>
      <c r="AQ29" s="36"/>
      <c r="AR29" s="36"/>
      <c r="AS29" s="37" t="str">
        <f t="shared" si="17"/>
        <v/>
      </c>
      <c r="AT29" s="37">
        <f t="shared" si="18"/>
        <v>89</v>
      </c>
      <c r="AU29" s="45">
        <v>90</v>
      </c>
      <c r="AV29" s="36"/>
      <c r="AW29" s="36"/>
      <c r="AX29" s="36"/>
      <c r="AY29" s="36"/>
      <c r="AZ29" s="36"/>
      <c r="BA29" s="36"/>
      <c r="BB29" s="36"/>
      <c r="BC29" s="36"/>
      <c r="BD29" s="36"/>
      <c r="BE29" s="37">
        <f t="shared" si="19"/>
        <v>90</v>
      </c>
      <c r="BF29" s="36">
        <v>90</v>
      </c>
      <c r="BG29" s="36"/>
      <c r="BH29" s="38">
        <f t="shared" si="20"/>
        <v>89.6</v>
      </c>
      <c r="BI29" s="39">
        <f t="shared" si="21"/>
        <v>90</v>
      </c>
      <c r="BJ29" s="40"/>
      <c r="BK29" s="36"/>
      <c r="BL29" s="36"/>
      <c r="BM29" s="36"/>
      <c r="BN29" s="36"/>
      <c r="BO29" s="36"/>
      <c r="BP29" s="36"/>
      <c r="BQ29" s="36"/>
      <c r="BR29" s="36"/>
      <c r="BS29" s="36"/>
      <c r="BT29" s="36"/>
      <c r="BU29" s="41" t="str">
        <f t="shared" si="22"/>
        <v/>
      </c>
      <c r="BV29" s="40"/>
      <c r="BW29" s="45">
        <v>80</v>
      </c>
      <c r="BX29" s="36"/>
      <c r="BY29" s="36"/>
      <c r="BZ29" s="36"/>
      <c r="CA29" s="36"/>
      <c r="CB29" s="36"/>
      <c r="CC29" s="36"/>
      <c r="CD29" s="36"/>
      <c r="CE29" s="36"/>
      <c r="CF29" s="36"/>
      <c r="CG29" s="37">
        <f t="shared" si="23"/>
        <v>80</v>
      </c>
      <c r="CH29" s="42" t="str">
        <f t="shared" si="24"/>
        <v>B</v>
      </c>
      <c r="CI29" s="43"/>
      <c r="CJ29" s="45">
        <v>3</v>
      </c>
      <c r="CK29" s="44" t="str">
        <f t="shared" si="25"/>
        <v xml:space="preserve">Sudah memahami tentang Perkembangan pengaruh barat dan perubahan ekonomi demografi dan kehidupan sosial budaya sosial budaya di Indonesia pada masa kolonial , Hubungan perkembangan paham paham baru dan transformasi sosial dengan kesadaran dan pergerakan kebangsaan, </v>
      </c>
    </row>
    <row r="30" spans="1:102" x14ac:dyDescent="0.25">
      <c r="A30" s="14">
        <v>20</v>
      </c>
      <c r="B30" s="14">
        <v>33716</v>
      </c>
      <c r="C30" s="14" t="s">
        <v>76</v>
      </c>
      <c r="E30" s="31">
        <f t="shared" si="0"/>
        <v>87</v>
      </c>
      <c r="F30" s="20"/>
      <c r="G30" s="31">
        <f t="shared" si="1"/>
        <v>87</v>
      </c>
      <c r="H30" s="31" t="str">
        <f t="shared" si="2"/>
        <v/>
      </c>
      <c r="I30" s="31" t="str">
        <f t="shared" si="3"/>
        <v>B</v>
      </c>
      <c r="J30" s="31" t="str">
        <f t="shared" si="4"/>
        <v xml:space="preserve">Sudah memahami tentang Perkembangan pengaruh barat dan perubahan ekonomi demografi dan kehidupan sosial budaya sosial budaya di Indonesia pada masa kolonial , Hubungan perkembangan paham paham baru dan transformasi sosial dengan kesadaran dan pergerakan kebangsaan, </v>
      </c>
      <c r="K30" s="20"/>
      <c r="L30" s="31">
        <f t="shared" si="5"/>
        <v>83</v>
      </c>
      <c r="M30" s="31">
        <f t="shared" si="6"/>
        <v>90</v>
      </c>
      <c r="N30" s="31" t="str">
        <f t="shared" si="7"/>
        <v/>
      </c>
      <c r="P30" s="36">
        <v>35</v>
      </c>
      <c r="Q30" s="36">
        <v>75</v>
      </c>
      <c r="R30" s="37">
        <f t="shared" si="8"/>
        <v>75</v>
      </c>
      <c r="S30" s="36">
        <v>90</v>
      </c>
      <c r="T30" s="36"/>
      <c r="U30" s="37">
        <f t="shared" si="9"/>
        <v>90</v>
      </c>
      <c r="V30" s="36"/>
      <c r="W30" s="36"/>
      <c r="X30" s="37" t="str">
        <f t="shared" si="10"/>
        <v/>
      </c>
      <c r="Y30" s="36"/>
      <c r="Z30" s="36"/>
      <c r="AA30" s="37" t="str">
        <f t="shared" si="11"/>
        <v/>
      </c>
      <c r="AB30" s="36"/>
      <c r="AC30" s="36"/>
      <c r="AD30" s="37" t="str">
        <f t="shared" si="12"/>
        <v/>
      </c>
      <c r="AE30" s="36"/>
      <c r="AF30" s="36"/>
      <c r="AG30" s="37" t="str">
        <f t="shared" si="13"/>
        <v/>
      </c>
      <c r="AH30" s="36"/>
      <c r="AI30" s="36"/>
      <c r="AJ30" s="37" t="str">
        <f t="shared" si="14"/>
        <v/>
      </c>
      <c r="AK30" s="36"/>
      <c r="AL30" s="36"/>
      <c r="AM30" s="37" t="str">
        <f t="shared" si="15"/>
        <v/>
      </c>
      <c r="AN30" s="36"/>
      <c r="AO30" s="36"/>
      <c r="AP30" s="37" t="str">
        <f t="shared" si="16"/>
        <v/>
      </c>
      <c r="AQ30" s="36"/>
      <c r="AR30" s="36"/>
      <c r="AS30" s="37" t="str">
        <f t="shared" si="17"/>
        <v/>
      </c>
      <c r="AT30" s="37">
        <f t="shared" si="18"/>
        <v>83</v>
      </c>
      <c r="AU30" s="45">
        <v>90</v>
      </c>
      <c r="AV30" s="36"/>
      <c r="AW30" s="36"/>
      <c r="AX30" s="36"/>
      <c r="AY30" s="36"/>
      <c r="AZ30" s="36"/>
      <c r="BA30" s="36"/>
      <c r="BB30" s="36"/>
      <c r="BC30" s="36"/>
      <c r="BD30" s="36"/>
      <c r="BE30" s="37">
        <f t="shared" si="19"/>
        <v>90</v>
      </c>
      <c r="BF30" s="36">
        <v>90</v>
      </c>
      <c r="BG30" s="36"/>
      <c r="BH30" s="38">
        <f t="shared" si="20"/>
        <v>87.2</v>
      </c>
      <c r="BI30" s="39">
        <f t="shared" si="21"/>
        <v>87</v>
      </c>
      <c r="BJ30" s="40"/>
      <c r="BK30" s="36"/>
      <c r="BL30" s="36"/>
      <c r="BM30" s="36"/>
      <c r="BN30" s="36"/>
      <c r="BO30" s="36"/>
      <c r="BP30" s="36"/>
      <c r="BQ30" s="36"/>
      <c r="BR30" s="36"/>
      <c r="BS30" s="36"/>
      <c r="BT30" s="36"/>
      <c r="BU30" s="41" t="str">
        <f t="shared" si="22"/>
        <v/>
      </c>
      <c r="BV30" s="40"/>
      <c r="BW30" s="45">
        <v>80</v>
      </c>
      <c r="BX30" s="36"/>
      <c r="BY30" s="36"/>
      <c r="BZ30" s="36"/>
      <c r="CA30" s="36"/>
      <c r="CB30" s="36"/>
      <c r="CC30" s="36"/>
      <c r="CD30" s="36"/>
      <c r="CE30" s="36"/>
      <c r="CF30" s="36"/>
      <c r="CG30" s="37">
        <f t="shared" si="23"/>
        <v>80</v>
      </c>
      <c r="CH30" s="42" t="str">
        <f t="shared" si="24"/>
        <v>B</v>
      </c>
      <c r="CI30" s="43"/>
      <c r="CJ30" s="45">
        <v>3</v>
      </c>
      <c r="CK30" s="44" t="str">
        <f t="shared" si="25"/>
        <v xml:space="preserve">Sudah memahami tentang Perkembangan pengaruh barat dan perubahan ekonomi demografi dan kehidupan sosial budaya sosial budaya di Indonesia pada masa kolonial , Hubungan perkembangan paham paham baru dan transformasi sosial dengan kesadaran dan pergerakan kebangsaan, </v>
      </c>
    </row>
    <row r="31" spans="1:102" x14ac:dyDescent="0.25">
      <c r="A31" s="14">
        <v>21</v>
      </c>
      <c r="B31" s="14">
        <v>33717</v>
      </c>
      <c r="C31" s="14" t="s">
        <v>77</v>
      </c>
      <c r="E31" s="31">
        <f t="shared" si="0"/>
        <v>87</v>
      </c>
      <c r="F31" s="20"/>
      <c r="G31" s="31">
        <f t="shared" si="1"/>
        <v>87</v>
      </c>
      <c r="H31" s="31" t="str">
        <f t="shared" si="2"/>
        <v/>
      </c>
      <c r="I31" s="31" t="str">
        <f t="shared" si="3"/>
        <v>B</v>
      </c>
      <c r="J31" s="31" t="str">
        <f t="shared" si="4"/>
        <v xml:space="preserve">Sudah memahami tentang Perkembangan pengaruh barat dan perubahan ekonomi demografi dan kehidupan sosial budaya sosial budaya di Indonesia pada masa kolonial , Hubungan perkembangan paham paham baru dan transformasi sosial dengan kesadaran dan pergerakan kebangsaan, </v>
      </c>
      <c r="K31" s="20"/>
      <c r="L31" s="31">
        <f t="shared" si="5"/>
        <v>83</v>
      </c>
      <c r="M31" s="31">
        <f t="shared" si="6"/>
        <v>90</v>
      </c>
      <c r="N31" s="31" t="str">
        <f t="shared" si="7"/>
        <v/>
      </c>
      <c r="P31" s="36">
        <v>75</v>
      </c>
      <c r="Q31" s="36"/>
      <c r="R31" s="37">
        <f t="shared" si="8"/>
        <v>75</v>
      </c>
      <c r="S31" s="36">
        <v>90</v>
      </c>
      <c r="T31" s="36"/>
      <c r="U31" s="37">
        <f t="shared" si="9"/>
        <v>90</v>
      </c>
      <c r="V31" s="36"/>
      <c r="W31" s="36"/>
      <c r="X31" s="37" t="str">
        <f t="shared" si="10"/>
        <v/>
      </c>
      <c r="Y31" s="36"/>
      <c r="Z31" s="36"/>
      <c r="AA31" s="37" t="str">
        <f t="shared" si="11"/>
        <v/>
      </c>
      <c r="AB31" s="36"/>
      <c r="AC31" s="36"/>
      <c r="AD31" s="37" t="str">
        <f t="shared" si="12"/>
        <v/>
      </c>
      <c r="AE31" s="36"/>
      <c r="AF31" s="36"/>
      <c r="AG31" s="37" t="str">
        <f t="shared" si="13"/>
        <v/>
      </c>
      <c r="AH31" s="36"/>
      <c r="AI31" s="36"/>
      <c r="AJ31" s="37" t="str">
        <f t="shared" si="14"/>
        <v/>
      </c>
      <c r="AK31" s="36"/>
      <c r="AL31" s="36"/>
      <c r="AM31" s="37" t="str">
        <f t="shared" si="15"/>
        <v/>
      </c>
      <c r="AN31" s="36"/>
      <c r="AO31" s="36"/>
      <c r="AP31" s="37" t="str">
        <f t="shared" si="16"/>
        <v/>
      </c>
      <c r="AQ31" s="36"/>
      <c r="AR31" s="36"/>
      <c r="AS31" s="37" t="str">
        <f t="shared" si="17"/>
        <v/>
      </c>
      <c r="AT31" s="37">
        <f t="shared" si="18"/>
        <v>83</v>
      </c>
      <c r="AU31" s="45">
        <v>90</v>
      </c>
      <c r="AV31" s="36"/>
      <c r="AW31" s="36"/>
      <c r="AX31" s="36"/>
      <c r="AY31" s="36"/>
      <c r="AZ31" s="36"/>
      <c r="BA31" s="36"/>
      <c r="BB31" s="36"/>
      <c r="BC31" s="36"/>
      <c r="BD31" s="36"/>
      <c r="BE31" s="37">
        <f t="shared" si="19"/>
        <v>90</v>
      </c>
      <c r="BF31" s="36">
        <v>90</v>
      </c>
      <c r="BG31" s="36"/>
      <c r="BH31" s="38">
        <f t="shared" si="20"/>
        <v>87.2</v>
      </c>
      <c r="BI31" s="39">
        <f t="shared" si="21"/>
        <v>87</v>
      </c>
      <c r="BJ31" s="40"/>
      <c r="BK31" s="36"/>
      <c r="BL31" s="36"/>
      <c r="BM31" s="36"/>
      <c r="BN31" s="36"/>
      <c r="BO31" s="36"/>
      <c r="BP31" s="36"/>
      <c r="BQ31" s="36"/>
      <c r="BR31" s="36"/>
      <c r="BS31" s="36"/>
      <c r="BT31" s="36"/>
      <c r="BU31" s="41" t="str">
        <f t="shared" si="22"/>
        <v/>
      </c>
      <c r="BV31" s="40"/>
      <c r="BW31" s="45">
        <v>80</v>
      </c>
      <c r="BX31" s="36"/>
      <c r="BY31" s="36"/>
      <c r="BZ31" s="36"/>
      <c r="CA31" s="36"/>
      <c r="CB31" s="36"/>
      <c r="CC31" s="36"/>
      <c r="CD31" s="36"/>
      <c r="CE31" s="36"/>
      <c r="CF31" s="36"/>
      <c r="CG31" s="37">
        <f t="shared" si="23"/>
        <v>80</v>
      </c>
      <c r="CH31" s="42" t="str">
        <f t="shared" si="24"/>
        <v>B</v>
      </c>
      <c r="CI31" s="43"/>
      <c r="CJ31" s="45">
        <v>3</v>
      </c>
      <c r="CK31" s="44" t="str">
        <f t="shared" si="25"/>
        <v xml:space="preserve">Sudah memahami tentang Perkembangan pengaruh barat dan perubahan ekonomi demografi dan kehidupan sosial budaya sosial budaya di Indonesia pada masa kolonial , Hubungan perkembangan paham paham baru dan transformasi sosial dengan kesadaran dan pergerakan kebangsaan, </v>
      </c>
    </row>
    <row r="32" spans="1:102" x14ac:dyDescent="0.25">
      <c r="A32" s="14">
        <v>22</v>
      </c>
      <c r="B32" s="14">
        <v>33718</v>
      </c>
      <c r="C32" s="14" t="s">
        <v>78</v>
      </c>
      <c r="E32" s="31">
        <f t="shared" si="0"/>
        <v>91</v>
      </c>
      <c r="F32" s="20"/>
      <c r="G32" s="31">
        <f t="shared" si="1"/>
        <v>91</v>
      </c>
      <c r="H32" s="31" t="str">
        <f t="shared" si="2"/>
        <v/>
      </c>
      <c r="I32" s="31" t="str">
        <f t="shared" si="3"/>
        <v>B</v>
      </c>
      <c r="J32" s="31" t="str">
        <f t="shared" si="4"/>
        <v xml:space="preserve">Sudah memahami tentang Perkembangan pengaruh barat dan perubahan ekonomi demografi dan kehidupan sosial budaya sosial budaya di Indonesia pada masa kolonial , Hubungan perkembangan paham paham baru dan transformasi sosial dengan kesadaran dan pergerakan kebangsaan, </v>
      </c>
      <c r="K32" s="20"/>
      <c r="L32" s="31">
        <f t="shared" si="5"/>
        <v>93</v>
      </c>
      <c r="M32" s="31">
        <f t="shared" si="6"/>
        <v>90</v>
      </c>
      <c r="N32" s="31" t="str">
        <f t="shared" si="7"/>
        <v/>
      </c>
      <c r="P32" s="36">
        <v>95</v>
      </c>
      <c r="Q32" s="36"/>
      <c r="R32" s="37">
        <f t="shared" si="8"/>
        <v>95</v>
      </c>
      <c r="S32" s="36">
        <v>90</v>
      </c>
      <c r="T32" s="36"/>
      <c r="U32" s="37">
        <f t="shared" si="9"/>
        <v>90</v>
      </c>
      <c r="V32" s="36"/>
      <c r="W32" s="36"/>
      <c r="X32" s="37" t="str">
        <f t="shared" si="10"/>
        <v/>
      </c>
      <c r="Y32" s="36"/>
      <c r="Z32" s="36"/>
      <c r="AA32" s="37" t="str">
        <f t="shared" si="11"/>
        <v/>
      </c>
      <c r="AB32" s="36"/>
      <c r="AC32" s="36"/>
      <c r="AD32" s="37" t="str">
        <f t="shared" si="12"/>
        <v/>
      </c>
      <c r="AE32" s="36"/>
      <c r="AF32" s="36"/>
      <c r="AG32" s="37" t="str">
        <f t="shared" si="13"/>
        <v/>
      </c>
      <c r="AH32" s="36"/>
      <c r="AI32" s="36"/>
      <c r="AJ32" s="37" t="str">
        <f t="shared" si="14"/>
        <v/>
      </c>
      <c r="AK32" s="36"/>
      <c r="AL32" s="36"/>
      <c r="AM32" s="37" t="str">
        <f t="shared" si="15"/>
        <v/>
      </c>
      <c r="AN32" s="36"/>
      <c r="AO32" s="36"/>
      <c r="AP32" s="37" t="str">
        <f t="shared" si="16"/>
        <v/>
      </c>
      <c r="AQ32" s="36"/>
      <c r="AR32" s="36"/>
      <c r="AS32" s="37" t="str">
        <f t="shared" si="17"/>
        <v/>
      </c>
      <c r="AT32" s="37">
        <f t="shared" si="18"/>
        <v>93</v>
      </c>
      <c r="AU32" s="45">
        <v>90</v>
      </c>
      <c r="AV32" s="36"/>
      <c r="AW32" s="36"/>
      <c r="AX32" s="36"/>
      <c r="AY32" s="36"/>
      <c r="AZ32" s="36"/>
      <c r="BA32" s="36"/>
      <c r="BB32" s="36"/>
      <c r="BC32" s="36"/>
      <c r="BD32" s="36"/>
      <c r="BE32" s="37">
        <f t="shared" si="19"/>
        <v>90</v>
      </c>
      <c r="BF32" s="36">
        <v>90</v>
      </c>
      <c r="BG32" s="36"/>
      <c r="BH32" s="38">
        <f t="shared" si="20"/>
        <v>91.2</v>
      </c>
      <c r="BI32" s="39">
        <f t="shared" si="21"/>
        <v>91</v>
      </c>
      <c r="BJ32" s="40"/>
      <c r="BK32" s="36"/>
      <c r="BL32" s="36"/>
      <c r="BM32" s="36"/>
      <c r="BN32" s="36"/>
      <c r="BO32" s="36"/>
      <c r="BP32" s="36"/>
      <c r="BQ32" s="36"/>
      <c r="BR32" s="36"/>
      <c r="BS32" s="36"/>
      <c r="BT32" s="36"/>
      <c r="BU32" s="41" t="str">
        <f t="shared" si="22"/>
        <v/>
      </c>
      <c r="BV32" s="40"/>
      <c r="BW32" s="45">
        <v>80</v>
      </c>
      <c r="BX32" s="36"/>
      <c r="BY32" s="36"/>
      <c r="BZ32" s="36"/>
      <c r="CA32" s="36"/>
      <c r="CB32" s="36"/>
      <c r="CC32" s="36"/>
      <c r="CD32" s="36"/>
      <c r="CE32" s="36"/>
      <c r="CF32" s="36"/>
      <c r="CG32" s="37">
        <f t="shared" si="23"/>
        <v>80</v>
      </c>
      <c r="CH32" s="42" t="str">
        <f t="shared" si="24"/>
        <v>B</v>
      </c>
      <c r="CI32" s="43"/>
      <c r="CJ32" s="45">
        <v>3</v>
      </c>
      <c r="CK32" s="44" t="str">
        <f t="shared" si="25"/>
        <v xml:space="preserve">Sudah memahami tentang Perkembangan pengaruh barat dan perubahan ekonomi demografi dan kehidupan sosial budaya sosial budaya di Indonesia pada masa kolonial , Hubungan perkembangan paham paham baru dan transformasi sosial dengan kesadaran dan pergerakan kebangsaan, </v>
      </c>
    </row>
    <row r="33" spans="1:89" x14ac:dyDescent="0.25">
      <c r="A33" s="14">
        <v>23</v>
      </c>
      <c r="B33" s="14">
        <v>33719</v>
      </c>
      <c r="C33" s="14" t="s">
        <v>79</v>
      </c>
      <c r="E33" s="31">
        <f t="shared" si="0"/>
        <v>81</v>
      </c>
      <c r="F33" s="20"/>
      <c r="G33" s="31">
        <f t="shared" si="1"/>
        <v>81</v>
      </c>
      <c r="H33" s="31" t="str">
        <f t="shared" si="2"/>
        <v/>
      </c>
      <c r="I33" s="31" t="str">
        <f t="shared" si="3"/>
        <v>B</v>
      </c>
      <c r="J33" s="31" t="str">
        <f t="shared" si="4"/>
        <v xml:space="preserve">Sudah memahami tentang Perkembangan pengaruh barat dan perubahan ekonomi demografi dan kehidupan sosial budaya sosial budaya di Indonesia pada masa kolonial , Hubungan perkembangan paham paham baru dan transformasi sosial dengan kesadaran dan pergerakan kebangsaan, </v>
      </c>
      <c r="K33" s="20"/>
      <c r="L33" s="31">
        <f t="shared" si="5"/>
        <v>75</v>
      </c>
      <c r="M33" s="31">
        <f t="shared" si="6"/>
        <v>75</v>
      </c>
      <c r="N33" s="31" t="str">
        <f t="shared" si="7"/>
        <v/>
      </c>
      <c r="P33" s="36">
        <v>65</v>
      </c>
      <c r="Q33" s="36">
        <v>75</v>
      </c>
      <c r="R33" s="37">
        <f t="shared" si="8"/>
        <v>75</v>
      </c>
      <c r="S33" s="36">
        <v>72</v>
      </c>
      <c r="T33" s="36">
        <v>75</v>
      </c>
      <c r="U33" s="37">
        <f t="shared" si="9"/>
        <v>75</v>
      </c>
      <c r="V33" s="36"/>
      <c r="W33" s="36"/>
      <c r="X33" s="37" t="str">
        <f t="shared" si="10"/>
        <v/>
      </c>
      <c r="Y33" s="36"/>
      <c r="Z33" s="36"/>
      <c r="AA33" s="37" t="str">
        <f t="shared" si="11"/>
        <v/>
      </c>
      <c r="AB33" s="36"/>
      <c r="AC33" s="36"/>
      <c r="AD33" s="37" t="str">
        <f t="shared" si="12"/>
        <v/>
      </c>
      <c r="AE33" s="36"/>
      <c r="AF33" s="36"/>
      <c r="AG33" s="37" t="str">
        <f t="shared" si="13"/>
        <v/>
      </c>
      <c r="AH33" s="36"/>
      <c r="AI33" s="36"/>
      <c r="AJ33" s="37" t="str">
        <f t="shared" si="14"/>
        <v/>
      </c>
      <c r="AK33" s="36"/>
      <c r="AL33" s="36"/>
      <c r="AM33" s="37" t="str">
        <f t="shared" si="15"/>
        <v/>
      </c>
      <c r="AN33" s="36"/>
      <c r="AO33" s="36"/>
      <c r="AP33" s="37" t="str">
        <f t="shared" si="16"/>
        <v/>
      </c>
      <c r="AQ33" s="36"/>
      <c r="AR33" s="36"/>
      <c r="AS33" s="37" t="str">
        <f t="shared" si="17"/>
        <v/>
      </c>
      <c r="AT33" s="37">
        <f t="shared" si="18"/>
        <v>75</v>
      </c>
      <c r="AU33" s="45">
        <v>90</v>
      </c>
      <c r="AV33" s="36"/>
      <c r="AW33" s="36"/>
      <c r="AX33" s="36"/>
      <c r="AY33" s="36"/>
      <c r="AZ33" s="36"/>
      <c r="BA33" s="36"/>
      <c r="BB33" s="36"/>
      <c r="BC33" s="36"/>
      <c r="BD33" s="36"/>
      <c r="BE33" s="37">
        <f t="shared" si="19"/>
        <v>90</v>
      </c>
      <c r="BF33" s="36">
        <v>75</v>
      </c>
      <c r="BG33" s="36"/>
      <c r="BH33" s="38">
        <f t="shared" si="20"/>
        <v>81</v>
      </c>
      <c r="BI33" s="39">
        <f t="shared" si="21"/>
        <v>81</v>
      </c>
      <c r="BJ33" s="40"/>
      <c r="BK33" s="36"/>
      <c r="BL33" s="36"/>
      <c r="BM33" s="36"/>
      <c r="BN33" s="36"/>
      <c r="BO33" s="36"/>
      <c r="BP33" s="36"/>
      <c r="BQ33" s="36"/>
      <c r="BR33" s="36"/>
      <c r="BS33" s="36"/>
      <c r="BT33" s="36"/>
      <c r="BU33" s="41" t="str">
        <f t="shared" si="22"/>
        <v/>
      </c>
      <c r="BV33" s="40"/>
      <c r="BW33" s="45">
        <v>80</v>
      </c>
      <c r="BX33" s="36"/>
      <c r="BY33" s="36"/>
      <c r="BZ33" s="36"/>
      <c r="CA33" s="36"/>
      <c r="CB33" s="36"/>
      <c r="CC33" s="36"/>
      <c r="CD33" s="36"/>
      <c r="CE33" s="36"/>
      <c r="CF33" s="36"/>
      <c r="CG33" s="37">
        <f t="shared" si="23"/>
        <v>80</v>
      </c>
      <c r="CH33" s="42" t="str">
        <f t="shared" si="24"/>
        <v>B</v>
      </c>
      <c r="CI33" s="43"/>
      <c r="CJ33" s="45">
        <v>3</v>
      </c>
      <c r="CK33" s="44" t="str">
        <f t="shared" si="25"/>
        <v xml:space="preserve">Sudah memahami tentang Perkembangan pengaruh barat dan perubahan ekonomi demografi dan kehidupan sosial budaya sosial budaya di Indonesia pada masa kolonial , Hubungan perkembangan paham paham baru dan transformasi sosial dengan kesadaran dan pergerakan kebangsaan, </v>
      </c>
    </row>
    <row r="34" spans="1:89" x14ac:dyDescent="0.25">
      <c r="A34" s="14">
        <v>24</v>
      </c>
      <c r="B34" s="14">
        <v>33720</v>
      </c>
      <c r="C34" s="14" t="s">
        <v>80</v>
      </c>
      <c r="E34" s="31">
        <f t="shared" si="0"/>
        <v>86</v>
      </c>
      <c r="F34" s="20"/>
      <c r="G34" s="31">
        <f t="shared" si="1"/>
        <v>86</v>
      </c>
      <c r="H34" s="31" t="str">
        <f t="shared" si="2"/>
        <v/>
      </c>
      <c r="I34" s="31" t="str">
        <f t="shared" si="3"/>
        <v>B</v>
      </c>
      <c r="J34" s="31" t="str">
        <f t="shared" si="4"/>
        <v xml:space="preserve">Sudah memahami tentang Perkembangan pengaruh barat dan perubahan ekonomi demografi dan kehidupan sosial budaya sosial budaya di Indonesia pada masa kolonial , Hubungan perkembangan paham paham baru dan transformasi sosial dengan kesadaran dan pergerakan kebangsaan, </v>
      </c>
      <c r="K34" s="20"/>
      <c r="L34" s="31">
        <f t="shared" si="5"/>
        <v>82</v>
      </c>
      <c r="M34" s="31">
        <f t="shared" si="6"/>
        <v>88</v>
      </c>
      <c r="N34" s="31" t="str">
        <f t="shared" si="7"/>
        <v/>
      </c>
      <c r="P34" s="36">
        <v>75</v>
      </c>
      <c r="Q34" s="36"/>
      <c r="R34" s="37">
        <f t="shared" si="8"/>
        <v>75</v>
      </c>
      <c r="S34" s="36">
        <v>88</v>
      </c>
      <c r="T34" s="36"/>
      <c r="U34" s="37">
        <f t="shared" si="9"/>
        <v>88</v>
      </c>
      <c r="V34" s="36"/>
      <c r="W34" s="36"/>
      <c r="X34" s="37" t="str">
        <f t="shared" si="10"/>
        <v/>
      </c>
      <c r="Y34" s="36"/>
      <c r="Z34" s="36"/>
      <c r="AA34" s="37" t="str">
        <f t="shared" si="11"/>
        <v/>
      </c>
      <c r="AB34" s="36"/>
      <c r="AC34" s="36"/>
      <c r="AD34" s="37" t="str">
        <f t="shared" si="12"/>
        <v/>
      </c>
      <c r="AE34" s="36"/>
      <c r="AF34" s="36"/>
      <c r="AG34" s="37" t="str">
        <f t="shared" si="13"/>
        <v/>
      </c>
      <c r="AH34" s="36"/>
      <c r="AI34" s="36"/>
      <c r="AJ34" s="37" t="str">
        <f t="shared" si="14"/>
        <v/>
      </c>
      <c r="AK34" s="36"/>
      <c r="AL34" s="36"/>
      <c r="AM34" s="37" t="str">
        <f t="shared" si="15"/>
        <v/>
      </c>
      <c r="AN34" s="36"/>
      <c r="AO34" s="36"/>
      <c r="AP34" s="37" t="str">
        <f t="shared" si="16"/>
        <v/>
      </c>
      <c r="AQ34" s="36"/>
      <c r="AR34" s="36"/>
      <c r="AS34" s="37" t="str">
        <f t="shared" si="17"/>
        <v/>
      </c>
      <c r="AT34" s="37">
        <f t="shared" si="18"/>
        <v>82</v>
      </c>
      <c r="AU34" s="45">
        <v>90</v>
      </c>
      <c r="AV34" s="36"/>
      <c r="AW34" s="36"/>
      <c r="AX34" s="36"/>
      <c r="AY34" s="36"/>
      <c r="AZ34" s="36"/>
      <c r="BA34" s="36"/>
      <c r="BB34" s="36"/>
      <c r="BC34" s="36"/>
      <c r="BD34" s="36"/>
      <c r="BE34" s="37">
        <f t="shared" si="19"/>
        <v>90</v>
      </c>
      <c r="BF34" s="36">
        <v>88</v>
      </c>
      <c r="BG34" s="36"/>
      <c r="BH34" s="38">
        <f t="shared" si="20"/>
        <v>86.4</v>
      </c>
      <c r="BI34" s="39">
        <f t="shared" si="21"/>
        <v>86</v>
      </c>
      <c r="BJ34" s="40"/>
      <c r="BK34" s="36"/>
      <c r="BL34" s="36"/>
      <c r="BM34" s="36"/>
      <c r="BN34" s="36"/>
      <c r="BO34" s="36"/>
      <c r="BP34" s="36"/>
      <c r="BQ34" s="36"/>
      <c r="BR34" s="36"/>
      <c r="BS34" s="36"/>
      <c r="BT34" s="36"/>
      <c r="BU34" s="41" t="str">
        <f t="shared" si="22"/>
        <v/>
      </c>
      <c r="BV34" s="40"/>
      <c r="BW34" s="45">
        <v>80</v>
      </c>
      <c r="BX34" s="36"/>
      <c r="BY34" s="36"/>
      <c r="BZ34" s="36"/>
      <c r="CA34" s="36"/>
      <c r="CB34" s="36"/>
      <c r="CC34" s="36"/>
      <c r="CD34" s="36"/>
      <c r="CE34" s="36"/>
      <c r="CF34" s="36"/>
      <c r="CG34" s="37">
        <f t="shared" si="23"/>
        <v>80</v>
      </c>
      <c r="CH34" s="42" t="str">
        <f t="shared" si="24"/>
        <v>B</v>
      </c>
      <c r="CI34" s="43"/>
      <c r="CJ34" s="45">
        <v>3</v>
      </c>
      <c r="CK34" s="44" t="str">
        <f t="shared" si="25"/>
        <v xml:space="preserve">Sudah memahami tentang Perkembangan pengaruh barat dan perubahan ekonomi demografi dan kehidupan sosial budaya sosial budaya di Indonesia pada masa kolonial , Hubungan perkembangan paham paham baru dan transformasi sosial dengan kesadaran dan pergerakan kebangsaan, </v>
      </c>
    </row>
    <row r="35" spans="1:89" x14ac:dyDescent="0.25">
      <c r="A35" s="14">
        <v>25</v>
      </c>
      <c r="B35" s="14">
        <v>33721</v>
      </c>
      <c r="C35" s="14" t="s">
        <v>81</v>
      </c>
      <c r="E35" s="31">
        <f t="shared" si="0"/>
        <v>85</v>
      </c>
      <c r="F35" s="20"/>
      <c r="G35" s="31">
        <f t="shared" si="1"/>
        <v>85</v>
      </c>
      <c r="H35" s="31" t="str">
        <f t="shared" si="2"/>
        <v/>
      </c>
      <c r="I35" s="31" t="str">
        <f t="shared" si="3"/>
        <v>B</v>
      </c>
      <c r="J35" s="31" t="str">
        <f t="shared" si="4"/>
        <v xml:space="preserve">Sudah memahami tentang Perkembangan pengaruh barat dan perubahan ekonomi demografi dan kehidupan sosial budaya sosial budaya di Indonesia pada masa kolonial , Hubungan perkembangan paham paham baru dan transformasi sosial dengan kesadaran dan pergerakan kebangsaan, </v>
      </c>
      <c r="K35" s="20"/>
      <c r="L35" s="31">
        <f t="shared" si="5"/>
        <v>85</v>
      </c>
      <c r="M35" s="31">
        <f t="shared" si="6"/>
        <v>75</v>
      </c>
      <c r="N35" s="31" t="str">
        <f t="shared" si="7"/>
        <v/>
      </c>
      <c r="P35" s="36">
        <v>95</v>
      </c>
      <c r="Q35" s="36"/>
      <c r="R35" s="37">
        <f t="shared" si="8"/>
        <v>95</v>
      </c>
      <c r="S35" s="36">
        <v>72</v>
      </c>
      <c r="T35" s="36">
        <v>75</v>
      </c>
      <c r="U35" s="37">
        <f t="shared" si="9"/>
        <v>75</v>
      </c>
      <c r="V35" s="36"/>
      <c r="W35" s="36"/>
      <c r="X35" s="37" t="str">
        <f t="shared" si="10"/>
        <v/>
      </c>
      <c r="Y35" s="36"/>
      <c r="Z35" s="36"/>
      <c r="AA35" s="37" t="str">
        <f t="shared" si="11"/>
        <v/>
      </c>
      <c r="AB35" s="36"/>
      <c r="AC35" s="36"/>
      <c r="AD35" s="37" t="str">
        <f t="shared" si="12"/>
        <v/>
      </c>
      <c r="AE35" s="36"/>
      <c r="AF35" s="36"/>
      <c r="AG35" s="37" t="str">
        <f t="shared" si="13"/>
        <v/>
      </c>
      <c r="AH35" s="36"/>
      <c r="AI35" s="36"/>
      <c r="AJ35" s="37" t="str">
        <f t="shared" si="14"/>
        <v/>
      </c>
      <c r="AK35" s="36"/>
      <c r="AL35" s="36"/>
      <c r="AM35" s="37" t="str">
        <f t="shared" si="15"/>
        <v/>
      </c>
      <c r="AN35" s="36"/>
      <c r="AO35" s="36"/>
      <c r="AP35" s="37" t="str">
        <f t="shared" si="16"/>
        <v/>
      </c>
      <c r="AQ35" s="36"/>
      <c r="AR35" s="36"/>
      <c r="AS35" s="37" t="str">
        <f t="shared" si="17"/>
        <v/>
      </c>
      <c r="AT35" s="37">
        <f t="shared" si="18"/>
        <v>85</v>
      </c>
      <c r="AU35" s="45">
        <v>90</v>
      </c>
      <c r="AV35" s="36"/>
      <c r="AW35" s="36"/>
      <c r="AX35" s="36"/>
      <c r="AY35" s="36"/>
      <c r="AZ35" s="36"/>
      <c r="BA35" s="36"/>
      <c r="BB35" s="36"/>
      <c r="BC35" s="36"/>
      <c r="BD35" s="36"/>
      <c r="BE35" s="37">
        <f t="shared" si="19"/>
        <v>90</v>
      </c>
      <c r="BF35" s="36">
        <v>75</v>
      </c>
      <c r="BG35" s="36"/>
      <c r="BH35" s="38">
        <f t="shared" si="20"/>
        <v>85</v>
      </c>
      <c r="BI35" s="39">
        <f t="shared" si="21"/>
        <v>85</v>
      </c>
      <c r="BJ35" s="40"/>
      <c r="BK35" s="36"/>
      <c r="BL35" s="36"/>
      <c r="BM35" s="36"/>
      <c r="BN35" s="36"/>
      <c r="BO35" s="36"/>
      <c r="BP35" s="36"/>
      <c r="BQ35" s="36"/>
      <c r="BR35" s="36"/>
      <c r="BS35" s="36"/>
      <c r="BT35" s="36"/>
      <c r="BU35" s="41" t="str">
        <f t="shared" si="22"/>
        <v/>
      </c>
      <c r="BV35" s="40"/>
      <c r="BW35" s="45">
        <v>80</v>
      </c>
      <c r="BX35" s="36"/>
      <c r="BY35" s="36"/>
      <c r="BZ35" s="36"/>
      <c r="CA35" s="36"/>
      <c r="CB35" s="36"/>
      <c r="CC35" s="36"/>
      <c r="CD35" s="36"/>
      <c r="CE35" s="36"/>
      <c r="CF35" s="36"/>
      <c r="CG35" s="37">
        <f t="shared" si="23"/>
        <v>80</v>
      </c>
      <c r="CH35" s="42" t="str">
        <f t="shared" si="24"/>
        <v>B</v>
      </c>
      <c r="CI35" s="43"/>
      <c r="CJ35" s="45">
        <v>3</v>
      </c>
      <c r="CK35" s="44" t="str">
        <f t="shared" si="25"/>
        <v xml:space="preserve">Sudah memahami tentang Perkembangan pengaruh barat dan perubahan ekonomi demografi dan kehidupan sosial budaya sosial budaya di Indonesia pada masa kolonial , Hubungan perkembangan paham paham baru dan transformasi sosial dengan kesadaran dan pergerakan kebangsaan, </v>
      </c>
    </row>
    <row r="36" spans="1:89" x14ac:dyDescent="0.25">
      <c r="A36" s="14">
        <v>26</v>
      </c>
      <c r="B36" s="14">
        <v>33722</v>
      </c>
      <c r="C36" s="14" t="s">
        <v>82</v>
      </c>
      <c r="E36" s="31">
        <f t="shared" si="0"/>
        <v>87</v>
      </c>
      <c r="F36" s="20"/>
      <c r="G36" s="31">
        <f t="shared" si="1"/>
        <v>87</v>
      </c>
      <c r="H36" s="31" t="str">
        <f t="shared" si="2"/>
        <v/>
      </c>
      <c r="I36" s="31" t="str">
        <f t="shared" si="3"/>
        <v>B</v>
      </c>
      <c r="J36" s="31" t="str">
        <f t="shared" si="4"/>
        <v xml:space="preserve">Sudah memahami tentang Perkembangan pengaruh barat dan perubahan ekonomi demografi dan kehidupan sosial budaya sosial budaya di Indonesia pada masa kolonial , Hubungan perkembangan paham paham baru dan transformasi sosial dengan kesadaran dan pergerakan kebangsaan, </v>
      </c>
      <c r="K36" s="20"/>
      <c r="L36" s="31">
        <f t="shared" si="5"/>
        <v>84</v>
      </c>
      <c r="M36" s="31">
        <f t="shared" si="6"/>
        <v>85</v>
      </c>
      <c r="N36" s="31" t="str">
        <f t="shared" si="7"/>
        <v/>
      </c>
      <c r="P36" s="36">
        <v>82</v>
      </c>
      <c r="Q36" s="36"/>
      <c r="R36" s="37">
        <f t="shared" si="8"/>
        <v>82</v>
      </c>
      <c r="S36" s="36">
        <v>85</v>
      </c>
      <c r="T36" s="36"/>
      <c r="U36" s="37">
        <f t="shared" si="9"/>
        <v>85</v>
      </c>
      <c r="V36" s="36"/>
      <c r="W36" s="36"/>
      <c r="X36" s="37" t="str">
        <f t="shared" si="10"/>
        <v/>
      </c>
      <c r="Y36" s="36"/>
      <c r="Z36" s="36"/>
      <c r="AA36" s="37" t="str">
        <f t="shared" si="11"/>
        <v/>
      </c>
      <c r="AB36" s="36"/>
      <c r="AC36" s="36"/>
      <c r="AD36" s="37" t="str">
        <f t="shared" si="12"/>
        <v/>
      </c>
      <c r="AE36" s="36"/>
      <c r="AF36" s="36"/>
      <c r="AG36" s="37" t="str">
        <f t="shared" si="13"/>
        <v/>
      </c>
      <c r="AH36" s="36"/>
      <c r="AI36" s="36"/>
      <c r="AJ36" s="37" t="str">
        <f t="shared" si="14"/>
        <v/>
      </c>
      <c r="AK36" s="36"/>
      <c r="AL36" s="36"/>
      <c r="AM36" s="37" t="str">
        <f t="shared" si="15"/>
        <v/>
      </c>
      <c r="AN36" s="36"/>
      <c r="AO36" s="36"/>
      <c r="AP36" s="37" t="str">
        <f t="shared" si="16"/>
        <v/>
      </c>
      <c r="AQ36" s="36"/>
      <c r="AR36" s="36"/>
      <c r="AS36" s="37" t="str">
        <f t="shared" si="17"/>
        <v/>
      </c>
      <c r="AT36" s="37">
        <f t="shared" si="18"/>
        <v>84</v>
      </c>
      <c r="AU36" s="45">
        <v>90</v>
      </c>
      <c r="AV36" s="36"/>
      <c r="AW36" s="36"/>
      <c r="AX36" s="36"/>
      <c r="AY36" s="36"/>
      <c r="AZ36" s="36"/>
      <c r="BA36" s="36"/>
      <c r="BB36" s="36"/>
      <c r="BC36" s="36"/>
      <c r="BD36" s="36"/>
      <c r="BE36" s="37">
        <f t="shared" si="19"/>
        <v>90</v>
      </c>
      <c r="BF36" s="36">
        <v>85</v>
      </c>
      <c r="BG36" s="36"/>
      <c r="BH36" s="38">
        <f t="shared" si="20"/>
        <v>86.6</v>
      </c>
      <c r="BI36" s="39">
        <f t="shared" si="21"/>
        <v>87</v>
      </c>
      <c r="BJ36" s="40"/>
      <c r="BK36" s="36"/>
      <c r="BL36" s="36"/>
      <c r="BM36" s="36"/>
      <c r="BN36" s="36"/>
      <c r="BO36" s="36"/>
      <c r="BP36" s="36"/>
      <c r="BQ36" s="36"/>
      <c r="BR36" s="36"/>
      <c r="BS36" s="36"/>
      <c r="BT36" s="36"/>
      <c r="BU36" s="41" t="str">
        <f t="shared" si="22"/>
        <v/>
      </c>
      <c r="BV36" s="40"/>
      <c r="BW36" s="45">
        <v>80</v>
      </c>
      <c r="BX36" s="36"/>
      <c r="BY36" s="36"/>
      <c r="BZ36" s="36"/>
      <c r="CA36" s="36"/>
      <c r="CB36" s="36"/>
      <c r="CC36" s="36"/>
      <c r="CD36" s="36"/>
      <c r="CE36" s="36"/>
      <c r="CF36" s="36"/>
      <c r="CG36" s="37">
        <f t="shared" si="23"/>
        <v>80</v>
      </c>
      <c r="CH36" s="42" t="str">
        <f t="shared" si="24"/>
        <v>B</v>
      </c>
      <c r="CI36" s="43"/>
      <c r="CJ36" s="45">
        <v>3</v>
      </c>
      <c r="CK36" s="44" t="str">
        <f t="shared" si="25"/>
        <v xml:space="preserve">Sudah memahami tentang Perkembangan pengaruh barat dan perubahan ekonomi demografi dan kehidupan sosial budaya sosial budaya di Indonesia pada masa kolonial , Hubungan perkembangan paham paham baru dan transformasi sosial dengan kesadaran dan pergerakan kebangsaan, </v>
      </c>
    </row>
    <row r="37" spans="1:89" x14ac:dyDescent="0.25">
      <c r="A37" s="14">
        <v>27</v>
      </c>
      <c r="B37" s="14">
        <v>33723</v>
      </c>
      <c r="C37" s="14" t="s">
        <v>83</v>
      </c>
      <c r="E37" s="31">
        <f t="shared" si="0"/>
        <v>83</v>
      </c>
      <c r="F37" s="20"/>
      <c r="G37" s="31">
        <f t="shared" si="1"/>
        <v>83</v>
      </c>
      <c r="H37" s="31" t="str">
        <f t="shared" si="2"/>
        <v/>
      </c>
      <c r="I37" s="31" t="str">
        <f t="shared" si="3"/>
        <v>B</v>
      </c>
      <c r="J37" s="31" t="str">
        <f t="shared" si="4"/>
        <v xml:space="preserve">Sudah memahami tentang Perkembangan pengaruh barat dan perubahan ekonomi demografi dan kehidupan sosial budaya sosial budaya di Indonesia pada masa kolonial , Hubungan perkembangan paham paham baru dan transformasi sosial dengan kesadaran dan pergerakan kebangsaan, </v>
      </c>
      <c r="K37" s="20"/>
      <c r="L37" s="31">
        <f t="shared" si="5"/>
        <v>79</v>
      </c>
      <c r="M37" s="31">
        <f t="shared" si="6"/>
        <v>75</v>
      </c>
      <c r="N37" s="31" t="str">
        <f t="shared" si="7"/>
        <v/>
      </c>
      <c r="P37" s="36">
        <v>82</v>
      </c>
      <c r="Q37" s="36"/>
      <c r="R37" s="37">
        <f t="shared" si="8"/>
        <v>82</v>
      </c>
      <c r="S37" s="36">
        <v>61</v>
      </c>
      <c r="T37" s="36">
        <v>75</v>
      </c>
      <c r="U37" s="37">
        <f t="shared" si="9"/>
        <v>75</v>
      </c>
      <c r="V37" s="36"/>
      <c r="W37" s="36"/>
      <c r="X37" s="37" t="str">
        <f t="shared" si="10"/>
        <v/>
      </c>
      <c r="Y37" s="36"/>
      <c r="Z37" s="36"/>
      <c r="AA37" s="37" t="str">
        <f t="shared" si="11"/>
        <v/>
      </c>
      <c r="AB37" s="36"/>
      <c r="AC37" s="36"/>
      <c r="AD37" s="37" t="str">
        <f t="shared" si="12"/>
        <v/>
      </c>
      <c r="AE37" s="36"/>
      <c r="AF37" s="36"/>
      <c r="AG37" s="37" t="str">
        <f t="shared" si="13"/>
        <v/>
      </c>
      <c r="AH37" s="36"/>
      <c r="AI37" s="36"/>
      <c r="AJ37" s="37" t="str">
        <f t="shared" si="14"/>
        <v/>
      </c>
      <c r="AK37" s="36"/>
      <c r="AL37" s="36"/>
      <c r="AM37" s="37" t="str">
        <f t="shared" si="15"/>
        <v/>
      </c>
      <c r="AN37" s="36"/>
      <c r="AO37" s="36"/>
      <c r="AP37" s="37" t="str">
        <f t="shared" si="16"/>
        <v/>
      </c>
      <c r="AQ37" s="36"/>
      <c r="AR37" s="36"/>
      <c r="AS37" s="37" t="str">
        <f t="shared" si="17"/>
        <v/>
      </c>
      <c r="AT37" s="37">
        <f t="shared" si="18"/>
        <v>79</v>
      </c>
      <c r="AU37" s="45">
        <v>90</v>
      </c>
      <c r="AV37" s="36"/>
      <c r="AW37" s="36"/>
      <c r="AX37" s="36"/>
      <c r="AY37" s="36"/>
      <c r="AZ37" s="36"/>
      <c r="BA37" s="36"/>
      <c r="BB37" s="36"/>
      <c r="BC37" s="36"/>
      <c r="BD37" s="36"/>
      <c r="BE37" s="37">
        <f t="shared" si="19"/>
        <v>90</v>
      </c>
      <c r="BF37" s="36">
        <v>75</v>
      </c>
      <c r="BG37" s="36"/>
      <c r="BH37" s="38">
        <f t="shared" si="20"/>
        <v>82.6</v>
      </c>
      <c r="BI37" s="39">
        <f t="shared" si="21"/>
        <v>83</v>
      </c>
      <c r="BJ37" s="40"/>
      <c r="BK37" s="36"/>
      <c r="BL37" s="36"/>
      <c r="BM37" s="36"/>
      <c r="BN37" s="36"/>
      <c r="BO37" s="36"/>
      <c r="BP37" s="36"/>
      <c r="BQ37" s="36"/>
      <c r="BR37" s="36"/>
      <c r="BS37" s="36"/>
      <c r="BT37" s="36"/>
      <c r="BU37" s="41" t="str">
        <f t="shared" si="22"/>
        <v/>
      </c>
      <c r="BV37" s="40"/>
      <c r="BW37" s="45">
        <v>80</v>
      </c>
      <c r="BX37" s="36"/>
      <c r="BY37" s="36"/>
      <c r="BZ37" s="36"/>
      <c r="CA37" s="36"/>
      <c r="CB37" s="36"/>
      <c r="CC37" s="36"/>
      <c r="CD37" s="36"/>
      <c r="CE37" s="36"/>
      <c r="CF37" s="36"/>
      <c r="CG37" s="37">
        <f t="shared" si="23"/>
        <v>80</v>
      </c>
      <c r="CH37" s="42" t="str">
        <f t="shared" si="24"/>
        <v>B</v>
      </c>
      <c r="CI37" s="43"/>
      <c r="CJ37" s="45">
        <v>3</v>
      </c>
      <c r="CK37" s="44" t="str">
        <f t="shared" si="25"/>
        <v xml:space="preserve">Sudah memahami tentang Perkembangan pengaruh barat dan perubahan ekonomi demografi dan kehidupan sosial budaya sosial budaya di Indonesia pada masa kolonial , Hubungan perkembangan paham paham baru dan transformasi sosial dengan kesadaran dan pergerakan kebangsaan, </v>
      </c>
    </row>
    <row r="38" spans="1:89" x14ac:dyDescent="0.25">
      <c r="A38" s="14"/>
      <c r="B38" s="14"/>
      <c r="C38" s="14"/>
      <c r="E38" s="31" t="str">
        <f t="shared" si="0"/>
        <v/>
      </c>
      <c r="F38" s="20"/>
      <c r="G38" s="31" t="str">
        <f t="shared" si="1"/>
        <v/>
      </c>
      <c r="H38" s="31" t="str">
        <f t="shared" si="2"/>
        <v/>
      </c>
      <c r="I38" s="31" t="str">
        <f t="shared" si="3"/>
        <v/>
      </c>
      <c r="J38" s="31" t="str">
        <f t="shared" si="4"/>
        <v/>
      </c>
      <c r="K38" s="20"/>
      <c r="L38" s="31" t="str">
        <f t="shared" si="5"/>
        <v/>
      </c>
      <c r="M38" s="31" t="str">
        <f t="shared" si="6"/>
        <v/>
      </c>
      <c r="N38" s="31" t="str">
        <f t="shared" si="7"/>
        <v/>
      </c>
      <c r="P38" s="36"/>
      <c r="Q38" s="36"/>
      <c r="R38" s="37" t="str">
        <f t="shared" si="8"/>
        <v/>
      </c>
      <c r="S38" s="36"/>
      <c r="T38" s="36"/>
      <c r="U38" s="37" t="str">
        <f t="shared" si="9"/>
        <v/>
      </c>
      <c r="V38" s="36"/>
      <c r="W38" s="36"/>
      <c r="X38" s="37" t="str">
        <f t="shared" si="10"/>
        <v/>
      </c>
      <c r="Y38" s="36"/>
      <c r="Z38" s="36"/>
      <c r="AA38" s="37" t="str">
        <f t="shared" si="11"/>
        <v/>
      </c>
      <c r="AB38" s="36"/>
      <c r="AC38" s="36"/>
      <c r="AD38" s="37" t="str">
        <f t="shared" si="12"/>
        <v/>
      </c>
      <c r="AE38" s="36"/>
      <c r="AF38" s="36"/>
      <c r="AG38" s="37" t="str">
        <f t="shared" si="13"/>
        <v/>
      </c>
      <c r="AH38" s="36"/>
      <c r="AI38" s="36"/>
      <c r="AJ38" s="37" t="str">
        <f t="shared" si="14"/>
        <v/>
      </c>
      <c r="AK38" s="36"/>
      <c r="AL38" s="36"/>
      <c r="AM38" s="37" t="str">
        <f t="shared" si="15"/>
        <v/>
      </c>
      <c r="AN38" s="36"/>
      <c r="AO38" s="36"/>
      <c r="AP38" s="37" t="str">
        <f t="shared" si="16"/>
        <v/>
      </c>
      <c r="AQ38" s="36"/>
      <c r="AR38" s="36"/>
      <c r="AS38" s="37" t="str">
        <f t="shared" si="17"/>
        <v/>
      </c>
      <c r="AT38" s="37" t="str">
        <f t="shared" si="18"/>
        <v/>
      </c>
      <c r="AU38" s="36"/>
      <c r="AV38" s="36"/>
      <c r="AW38" s="36"/>
      <c r="AX38" s="36"/>
      <c r="AY38" s="36"/>
      <c r="AZ38" s="36"/>
      <c r="BA38" s="36"/>
      <c r="BB38" s="36"/>
      <c r="BC38" s="36"/>
      <c r="BD38" s="36"/>
      <c r="BE38" s="37" t="str">
        <f t="shared" si="19"/>
        <v/>
      </c>
      <c r="BF38" s="36"/>
      <c r="BG38" s="36"/>
      <c r="BH38" s="38" t="str">
        <f t="shared" si="20"/>
        <v/>
      </c>
      <c r="BI38" s="39" t="str">
        <f t="shared" si="21"/>
        <v/>
      </c>
      <c r="BJ38" s="40"/>
      <c r="BK38" s="36"/>
      <c r="BL38" s="36"/>
      <c r="BM38" s="36"/>
      <c r="BN38" s="36"/>
      <c r="BO38" s="36"/>
      <c r="BP38" s="36"/>
      <c r="BQ38" s="36"/>
      <c r="BR38" s="36"/>
      <c r="BS38" s="36"/>
      <c r="BT38" s="36"/>
      <c r="BU38" s="41" t="str">
        <f t="shared" si="22"/>
        <v/>
      </c>
      <c r="BV38" s="40"/>
      <c r="BW38" s="36"/>
      <c r="BX38" s="36"/>
      <c r="BY38" s="36"/>
      <c r="BZ38" s="36"/>
      <c r="CA38" s="36"/>
      <c r="CB38" s="36"/>
      <c r="CC38" s="36"/>
      <c r="CD38" s="36"/>
      <c r="CE38" s="36"/>
      <c r="CF38" s="36"/>
      <c r="CG38" s="37" t="str">
        <f t="shared" si="23"/>
        <v/>
      </c>
      <c r="CH38" s="42" t="str">
        <f t="shared" si="24"/>
        <v/>
      </c>
      <c r="CI38" s="43"/>
      <c r="CJ38" s="45"/>
      <c r="CK38" s="44" t="str">
        <f t="shared" si="25"/>
        <v/>
      </c>
    </row>
    <row r="39" spans="1:89" x14ac:dyDescent="0.25">
      <c r="A39" s="14"/>
      <c r="B39" s="14"/>
      <c r="C39" s="14"/>
      <c r="E39" s="31" t="str">
        <f t="shared" si="0"/>
        <v/>
      </c>
      <c r="F39" s="20"/>
      <c r="G39" s="31" t="str">
        <f t="shared" si="1"/>
        <v/>
      </c>
      <c r="H39" s="31" t="str">
        <f t="shared" si="2"/>
        <v/>
      </c>
      <c r="I39" s="31" t="str">
        <f t="shared" si="3"/>
        <v/>
      </c>
      <c r="J39" s="31" t="str">
        <f t="shared" si="4"/>
        <v/>
      </c>
      <c r="K39" s="20"/>
      <c r="L39" s="31" t="str">
        <f t="shared" si="5"/>
        <v/>
      </c>
      <c r="M39" s="31" t="str">
        <f t="shared" si="6"/>
        <v/>
      </c>
      <c r="N39" s="31" t="str">
        <f t="shared" si="7"/>
        <v/>
      </c>
      <c r="P39" s="36"/>
      <c r="Q39" s="36"/>
      <c r="R39" s="37" t="str">
        <f t="shared" si="8"/>
        <v/>
      </c>
      <c r="S39" s="36"/>
      <c r="T39" s="36"/>
      <c r="U39" s="37" t="str">
        <f t="shared" si="9"/>
        <v/>
      </c>
      <c r="V39" s="36"/>
      <c r="W39" s="36"/>
      <c r="X39" s="37" t="str">
        <f t="shared" si="10"/>
        <v/>
      </c>
      <c r="Y39" s="36"/>
      <c r="Z39" s="36"/>
      <c r="AA39" s="37" t="str">
        <f t="shared" si="11"/>
        <v/>
      </c>
      <c r="AB39" s="36"/>
      <c r="AC39" s="36"/>
      <c r="AD39" s="37" t="str">
        <f t="shared" si="12"/>
        <v/>
      </c>
      <c r="AE39" s="36"/>
      <c r="AF39" s="36"/>
      <c r="AG39" s="37" t="str">
        <f t="shared" si="13"/>
        <v/>
      </c>
      <c r="AH39" s="36"/>
      <c r="AI39" s="36"/>
      <c r="AJ39" s="37" t="str">
        <f t="shared" si="14"/>
        <v/>
      </c>
      <c r="AK39" s="36"/>
      <c r="AL39" s="36"/>
      <c r="AM39" s="37" t="str">
        <f t="shared" si="15"/>
        <v/>
      </c>
      <c r="AN39" s="36"/>
      <c r="AO39" s="36"/>
      <c r="AP39" s="37" t="str">
        <f t="shared" si="16"/>
        <v/>
      </c>
      <c r="AQ39" s="36"/>
      <c r="AR39" s="36"/>
      <c r="AS39" s="37" t="str">
        <f t="shared" si="17"/>
        <v/>
      </c>
      <c r="AT39" s="37" t="str">
        <f t="shared" si="18"/>
        <v/>
      </c>
      <c r="AU39" s="36"/>
      <c r="AV39" s="36"/>
      <c r="AW39" s="36"/>
      <c r="AX39" s="36"/>
      <c r="AY39" s="36"/>
      <c r="AZ39" s="36"/>
      <c r="BA39" s="36"/>
      <c r="BB39" s="36"/>
      <c r="BC39" s="36"/>
      <c r="BD39" s="36"/>
      <c r="BE39" s="37" t="str">
        <f t="shared" si="19"/>
        <v/>
      </c>
      <c r="BF39" s="36"/>
      <c r="BG39" s="36"/>
      <c r="BH39" s="38" t="str">
        <f t="shared" si="20"/>
        <v/>
      </c>
      <c r="BI39" s="39" t="str">
        <f t="shared" si="21"/>
        <v/>
      </c>
      <c r="BJ39" s="40"/>
      <c r="BK39" s="36"/>
      <c r="BL39" s="36"/>
      <c r="BM39" s="36"/>
      <c r="BN39" s="36"/>
      <c r="BO39" s="36"/>
      <c r="BP39" s="36"/>
      <c r="BQ39" s="36"/>
      <c r="BR39" s="36"/>
      <c r="BS39" s="36"/>
      <c r="BT39" s="36"/>
      <c r="BU39" s="41" t="str">
        <f t="shared" si="22"/>
        <v/>
      </c>
      <c r="BV39" s="40"/>
      <c r="BW39" s="36"/>
      <c r="BX39" s="36"/>
      <c r="BY39" s="36"/>
      <c r="BZ39" s="36"/>
      <c r="CA39" s="36"/>
      <c r="CB39" s="36"/>
      <c r="CC39" s="36"/>
      <c r="CD39" s="36"/>
      <c r="CE39" s="36"/>
      <c r="CF39" s="36"/>
      <c r="CG39" s="37" t="str">
        <f t="shared" si="23"/>
        <v/>
      </c>
      <c r="CH39" s="42" t="str">
        <f t="shared" si="24"/>
        <v/>
      </c>
      <c r="CI39" s="43"/>
      <c r="CJ39" s="45"/>
      <c r="CK39" s="44" t="str">
        <f t="shared" si="25"/>
        <v/>
      </c>
    </row>
    <row r="40" spans="1:89" x14ac:dyDescent="0.25">
      <c r="A40" s="14"/>
      <c r="B40" s="14"/>
      <c r="C40" s="14"/>
      <c r="E40" s="31" t="str">
        <f t="shared" si="0"/>
        <v/>
      </c>
      <c r="F40" s="20"/>
      <c r="G40" s="31" t="str">
        <f t="shared" si="1"/>
        <v/>
      </c>
      <c r="H40" s="31" t="str">
        <f t="shared" si="2"/>
        <v/>
      </c>
      <c r="I40" s="31" t="str">
        <f t="shared" si="3"/>
        <v/>
      </c>
      <c r="J40" s="31" t="str">
        <f t="shared" si="4"/>
        <v/>
      </c>
      <c r="K40" s="20"/>
      <c r="L40" s="31" t="str">
        <f t="shared" si="5"/>
        <v/>
      </c>
      <c r="M40" s="31" t="str">
        <f t="shared" si="6"/>
        <v/>
      </c>
      <c r="N40" s="31" t="str">
        <f t="shared" si="7"/>
        <v/>
      </c>
      <c r="P40" s="36"/>
      <c r="Q40" s="36"/>
      <c r="R40" s="37" t="str">
        <f t="shared" si="8"/>
        <v/>
      </c>
      <c r="S40" s="36"/>
      <c r="T40" s="36"/>
      <c r="U40" s="37" t="str">
        <f t="shared" si="9"/>
        <v/>
      </c>
      <c r="V40" s="36"/>
      <c r="W40" s="36"/>
      <c r="X40" s="37" t="str">
        <f t="shared" si="10"/>
        <v/>
      </c>
      <c r="Y40" s="36"/>
      <c r="Z40" s="36"/>
      <c r="AA40" s="37" t="str">
        <f t="shared" si="11"/>
        <v/>
      </c>
      <c r="AB40" s="36"/>
      <c r="AC40" s="36"/>
      <c r="AD40" s="37" t="str">
        <f t="shared" si="12"/>
        <v/>
      </c>
      <c r="AE40" s="36"/>
      <c r="AF40" s="36"/>
      <c r="AG40" s="37" t="str">
        <f t="shared" si="13"/>
        <v/>
      </c>
      <c r="AH40" s="36"/>
      <c r="AI40" s="36"/>
      <c r="AJ40" s="37" t="str">
        <f t="shared" si="14"/>
        <v/>
      </c>
      <c r="AK40" s="36"/>
      <c r="AL40" s="36"/>
      <c r="AM40" s="37" t="str">
        <f t="shared" si="15"/>
        <v/>
      </c>
      <c r="AN40" s="36"/>
      <c r="AO40" s="36"/>
      <c r="AP40" s="37" t="str">
        <f t="shared" si="16"/>
        <v/>
      </c>
      <c r="AQ40" s="36"/>
      <c r="AR40" s="36"/>
      <c r="AS40" s="37" t="str">
        <f t="shared" si="17"/>
        <v/>
      </c>
      <c r="AT40" s="37" t="str">
        <f t="shared" si="18"/>
        <v/>
      </c>
      <c r="AU40" s="36"/>
      <c r="AV40" s="36"/>
      <c r="AW40" s="36"/>
      <c r="AX40" s="36"/>
      <c r="AY40" s="36"/>
      <c r="AZ40" s="36"/>
      <c r="BA40" s="36"/>
      <c r="BB40" s="36"/>
      <c r="BC40" s="36"/>
      <c r="BD40" s="36"/>
      <c r="BE40" s="37" t="str">
        <f t="shared" si="19"/>
        <v/>
      </c>
      <c r="BF40" s="36"/>
      <c r="BG40" s="36"/>
      <c r="BH40" s="38" t="str">
        <f t="shared" si="20"/>
        <v/>
      </c>
      <c r="BI40" s="39" t="str">
        <f t="shared" si="21"/>
        <v/>
      </c>
      <c r="BJ40" s="40"/>
      <c r="BK40" s="36"/>
      <c r="BL40" s="36"/>
      <c r="BM40" s="36"/>
      <c r="BN40" s="36"/>
      <c r="BO40" s="36"/>
      <c r="BP40" s="36"/>
      <c r="BQ40" s="36"/>
      <c r="BR40" s="36"/>
      <c r="BS40" s="36"/>
      <c r="BT40" s="36"/>
      <c r="BU40" s="41" t="str">
        <f t="shared" si="22"/>
        <v/>
      </c>
      <c r="BV40" s="40"/>
      <c r="BW40" s="36"/>
      <c r="BX40" s="36"/>
      <c r="BY40" s="36"/>
      <c r="BZ40" s="36"/>
      <c r="CA40" s="36"/>
      <c r="CB40" s="36"/>
      <c r="CC40" s="36"/>
      <c r="CD40" s="36"/>
      <c r="CE40" s="36"/>
      <c r="CF40" s="36"/>
      <c r="CG40" s="37" t="str">
        <f t="shared" si="23"/>
        <v/>
      </c>
      <c r="CH40" s="42" t="str">
        <f t="shared" si="24"/>
        <v/>
      </c>
      <c r="CI40" s="43"/>
      <c r="CJ40" s="45"/>
      <c r="CK40" s="44" t="str">
        <f t="shared" si="25"/>
        <v/>
      </c>
    </row>
    <row r="41" spans="1:89" x14ac:dyDescent="0.25">
      <c r="A41" s="14"/>
      <c r="B41" s="14"/>
      <c r="C41" s="14"/>
      <c r="E41" s="31" t="str">
        <f t="shared" si="0"/>
        <v/>
      </c>
      <c r="F41" s="20"/>
      <c r="G41" s="31" t="str">
        <f t="shared" si="1"/>
        <v/>
      </c>
      <c r="H41" s="31" t="str">
        <f t="shared" si="2"/>
        <v/>
      </c>
      <c r="I41" s="31" t="str">
        <f t="shared" si="3"/>
        <v/>
      </c>
      <c r="J41" s="31" t="str">
        <f t="shared" si="4"/>
        <v/>
      </c>
      <c r="K41" s="20"/>
      <c r="L41" s="31" t="str">
        <f t="shared" si="5"/>
        <v/>
      </c>
      <c r="M41" s="31" t="str">
        <f t="shared" si="6"/>
        <v/>
      </c>
      <c r="N41" s="31" t="str">
        <f t="shared" si="7"/>
        <v/>
      </c>
      <c r="P41" s="36"/>
      <c r="Q41" s="36"/>
      <c r="R41" s="37" t="str">
        <f t="shared" si="8"/>
        <v/>
      </c>
      <c r="S41" s="36"/>
      <c r="T41" s="36"/>
      <c r="U41" s="37" t="str">
        <f t="shared" si="9"/>
        <v/>
      </c>
      <c r="V41" s="36"/>
      <c r="W41" s="36"/>
      <c r="X41" s="37" t="str">
        <f t="shared" si="10"/>
        <v/>
      </c>
      <c r="Y41" s="36"/>
      <c r="Z41" s="36"/>
      <c r="AA41" s="37" t="str">
        <f t="shared" si="11"/>
        <v/>
      </c>
      <c r="AB41" s="36"/>
      <c r="AC41" s="36"/>
      <c r="AD41" s="37" t="str">
        <f t="shared" si="12"/>
        <v/>
      </c>
      <c r="AE41" s="36"/>
      <c r="AF41" s="36"/>
      <c r="AG41" s="37" t="str">
        <f t="shared" si="13"/>
        <v/>
      </c>
      <c r="AH41" s="36"/>
      <c r="AI41" s="36"/>
      <c r="AJ41" s="37" t="str">
        <f t="shared" si="14"/>
        <v/>
      </c>
      <c r="AK41" s="36"/>
      <c r="AL41" s="36"/>
      <c r="AM41" s="37" t="str">
        <f t="shared" si="15"/>
        <v/>
      </c>
      <c r="AN41" s="36"/>
      <c r="AO41" s="36"/>
      <c r="AP41" s="37" t="str">
        <f t="shared" si="16"/>
        <v/>
      </c>
      <c r="AQ41" s="36"/>
      <c r="AR41" s="36"/>
      <c r="AS41" s="37" t="str">
        <f t="shared" si="17"/>
        <v/>
      </c>
      <c r="AT41" s="37" t="str">
        <f t="shared" si="18"/>
        <v/>
      </c>
      <c r="AU41" s="36"/>
      <c r="AV41" s="36"/>
      <c r="AW41" s="36"/>
      <c r="AX41" s="36"/>
      <c r="AY41" s="36"/>
      <c r="AZ41" s="36"/>
      <c r="BA41" s="36"/>
      <c r="BB41" s="36"/>
      <c r="BC41" s="36"/>
      <c r="BD41" s="36"/>
      <c r="BE41" s="37" t="str">
        <f t="shared" si="19"/>
        <v/>
      </c>
      <c r="BF41" s="36"/>
      <c r="BG41" s="36"/>
      <c r="BH41" s="38" t="str">
        <f t="shared" si="20"/>
        <v/>
      </c>
      <c r="BI41" s="39" t="str">
        <f t="shared" si="21"/>
        <v/>
      </c>
      <c r="BJ41" s="40"/>
      <c r="BK41" s="36"/>
      <c r="BL41" s="36"/>
      <c r="BM41" s="36"/>
      <c r="BN41" s="36"/>
      <c r="BO41" s="36"/>
      <c r="BP41" s="36"/>
      <c r="BQ41" s="36"/>
      <c r="BR41" s="36"/>
      <c r="BS41" s="36"/>
      <c r="BT41" s="36"/>
      <c r="BU41" s="41" t="str">
        <f t="shared" si="22"/>
        <v/>
      </c>
      <c r="BV41" s="40"/>
      <c r="BW41" s="36"/>
      <c r="BX41" s="36"/>
      <c r="BY41" s="36"/>
      <c r="BZ41" s="36"/>
      <c r="CA41" s="36"/>
      <c r="CB41" s="36"/>
      <c r="CC41" s="36"/>
      <c r="CD41" s="36"/>
      <c r="CE41" s="36"/>
      <c r="CF41" s="36"/>
      <c r="CG41" s="37" t="str">
        <f t="shared" si="23"/>
        <v/>
      </c>
      <c r="CH41" s="42" t="str">
        <f t="shared" si="24"/>
        <v/>
      </c>
      <c r="CI41" s="43"/>
      <c r="CJ41" s="45"/>
      <c r="CK41" s="44" t="str">
        <f t="shared" si="25"/>
        <v/>
      </c>
    </row>
    <row r="42" spans="1:89" x14ac:dyDescent="0.25">
      <c r="A42" s="14"/>
      <c r="B42" s="14"/>
      <c r="C42" s="14"/>
      <c r="E42" s="31" t="str">
        <f t="shared" si="0"/>
        <v/>
      </c>
      <c r="F42" s="20"/>
      <c r="G42" s="31" t="str">
        <f t="shared" si="1"/>
        <v/>
      </c>
      <c r="H42" s="31" t="str">
        <f t="shared" si="2"/>
        <v/>
      </c>
      <c r="I42" s="31" t="str">
        <f t="shared" si="3"/>
        <v/>
      </c>
      <c r="J42" s="31" t="str">
        <f t="shared" si="4"/>
        <v/>
      </c>
      <c r="K42" s="20"/>
      <c r="L42" s="31" t="str">
        <f t="shared" si="5"/>
        <v/>
      </c>
      <c r="M42" s="31" t="str">
        <f t="shared" si="6"/>
        <v/>
      </c>
      <c r="N42" s="31" t="str">
        <f t="shared" si="7"/>
        <v/>
      </c>
      <c r="P42" s="36"/>
      <c r="Q42" s="36"/>
      <c r="R42" s="37" t="str">
        <f t="shared" si="8"/>
        <v/>
      </c>
      <c r="S42" s="36"/>
      <c r="T42" s="36"/>
      <c r="U42" s="37" t="str">
        <f t="shared" si="9"/>
        <v/>
      </c>
      <c r="V42" s="36"/>
      <c r="W42" s="36"/>
      <c r="X42" s="37" t="str">
        <f t="shared" si="10"/>
        <v/>
      </c>
      <c r="Y42" s="36"/>
      <c r="Z42" s="36"/>
      <c r="AA42" s="37" t="str">
        <f t="shared" si="11"/>
        <v/>
      </c>
      <c r="AB42" s="36"/>
      <c r="AC42" s="36"/>
      <c r="AD42" s="37" t="str">
        <f t="shared" si="12"/>
        <v/>
      </c>
      <c r="AE42" s="36"/>
      <c r="AF42" s="36"/>
      <c r="AG42" s="37" t="str">
        <f t="shared" si="13"/>
        <v/>
      </c>
      <c r="AH42" s="36"/>
      <c r="AI42" s="36"/>
      <c r="AJ42" s="37" t="str">
        <f t="shared" si="14"/>
        <v/>
      </c>
      <c r="AK42" s="36"/>
      <c r="AL42" s="36"/>
      <c r="AM42" s="37" t="str">
        <f t="shared" si="15"/>
        <v/>
      </c>
      <c r="AN42" s="36"/>
      <c r="AO42" s="36"/>
      <c r="AP42" s="37" t="str">
        <f t="shared" si="16"/>
        <v/>
      </c>
      <c r="AQ42" s="36"/>
      <c r="AR42" s="36"/>
      <c r="AS42" s="37" t="str">
        <f t="shared" si="17"/>
        <v/>
      </c>
      <c r="AT42" s="37" t="str">
        <f t="shared" si="18"/>
        <v/>
      </c>
      <c r="AU42" s="36"/>
      <c r="AV42" s="36"/>
      <c r="AW42" s="36"/>
      <c r="AX42" s="36"/>
      <c r="AY42" s="36"/>
      <c r="AZ42" s="36"/>
      <c r="BA42" s="36"/>
      <c r="BB42" s="36"/>
      <c r="BC42" s="36"/>
      <c r="BD42" s="36"/>
      <c r="BE42" s="37" t="str">
        <f t="shared" si="19"/>
        <v/>
      </c>
      <c r="BF42" s="36"/>
      <c r="BG42" s="36"/>
      <c r="BH42" s="38" t="str">
        <f t="shared" si="20"/>
        <v/>
      </c>
      <c r="BI42" s="39" t="str">
        <f t="shared" si="21"/>
        <v/>
      </c>
      <c r="BJ42" s="40"/>
      <c r="BK42" s="36"/>
      <c r="BL42" s="36"/>
      <c r="BM42" s="36"/>
      <c r="BN42" s="36"/>
      <c r="BO42" s="36"/>
      <c r="BP42" s="36"/>
      <c r="BQ42" s="36"/>
      <c r="BR42" s="36"/>
      <c r="BS42" s="36"/>
      <c r="BT42" s="36"/>
      <c r="BU42" s="41" t="str">
        <f t="shared" si="22"/>
        <v/>
      </c>
      <c r="BV42" s="40"/>
      <c r="BW42" s="36"/>
      <c r="BX42" s="36"/>
      <c r="BY42" s="36"/>
      <c r="BZ42" s="36"/>
      <c r="CA42" s="36"/>
      <c r="CB42" s="36"/>
      <c r="CC42" s="36"/>
      <c r="CD42" s="36"/>
      <c r="CE42" s="36"/>
      <c r="CF42" s="36"/>
      <c r="CG42" s="37" t="str">
        <f t="shared" si="23"/>
        <v/>
      </c>
      <c r="CH42" s="42" t="str">
        <f t="shared" si="24"/>
        <v/>
      </c>
      <c r="CI42" s="43"/>
      <c r="CJ42" s="45"/>
      <c r="CK42" s="44" t="str">
        <f t="shared" si="25"/>
        <v/>
      </c>
    </row>
    <row r="43" spans="1:89" x14ac:dyDescent="0.25">
      <c r="A43" s="14"/>
      <c r="B43" s="14"/>
      <c r="C43" s="14"/>
      <c r="E43" s="31" t="str">
        <f t="shared" si="0"/>
        <v/>
      </c>
      <c r="F43" s="20"/>
      <c r="G43" s="31" t="str">
        <f t="shared" si="1"/>
        <v/>
      </c>
      <c r="H43" s="31" t="str">
        <f t="shared" si="2"/>
        <v/>
      </c>
      <c r="I43" s="31" t="str">
        <f t="shared" si="3"/>
        <v/>
      </c>
      <c r="J43" s="31" t="str">
        <f t="shared" si="4"/>
        <v/>
      </c>
      <c r="K43" s="20"/>
      <c r="L43" s="31" t="str">
        <f t="shared" si="5"/>
        <v/>
      </c>
      <c r="M43" s="31" t="str">
        <f t="shared" si="6"/>
        <v/>
      </c>
      <c r="N43" s="31" t="str">
        <f t="shared" si="7"/>
        <v/>
      </c>
      <c r="P43" s="36"/>
      <c r="Q43" s="36"/>
      <c r="R43" s="37" t="str">
        <f t="shared" si="8"/>
        <v/>
      </c>
      <c r="S43" s="36"/>
      <c r="T43" s="36"/>
      <c r="U43" s="37" t="str">
        <f t="shared" si="9"/>
        <v/>
      </c>
      <c r="V43" s="36"/>
      <c r="W43" s="36"/>
      <c r="X43" s="37" t="str">
        <f t="shared" si="10"/>
        <v/>
      </c>
      <c r="Y43" s="36"/>
      <c r="Z43" s="36"/>
      <c r="AA43" s="37" t="str">
        <f t="shared" si="11"/>
        <v/>
      </c>
      <c r="AB43" s="36"/>
      <c r="AC43" s="36"/>
      <c r="AD43" s="37" t="str">
        <f t="shared" si="12"/>
        <v/>
      </c>
      <c r="AE43" s="36"/>
      <c r="AF43" s="36"/>
      <c r="AG43" s="37" t="str">
        <f t="shared" si="13"/>
        <v/>
      </c>
      <c r="AH43" s="36"/>
      <c r="AI43" s="36"/>
      <c r="AJ43" s="37" t="str">
        <f t="shared" si="14"/>
        <v/>
      </c>
      <c r="AK43" s="36"/>
      <c r="AL43" s="36"/>
      <c r="AM43" s="37" t="str">
        <f t="shared" si="15"/>
        <v/>
      </c>
      <c r="AN43" s="36"/>
      <c r="AO43" s="36"/>
      <c r="AP43" s="37" t="str">
        <f t="shared" si="16"/>
        <v/>
      </c>
      <c r="AQ43" s="36"/>
      <c r="AR43" s="36"/>
      <c r="AS43" s="37" t="str">
        <f t="shared" si="17"/>
        <v/>
      </c>
      <c r="AT43" s="37" t="str">
        <f t="shared" si="18"/>
        <v/>
      </c>
      <c r="AU43" s="36"/>
      <c r="AV43" s="36"/>
      <c r="AW43" s="36"/>
      <c r="AX43" s="36"/>
      <c r="AY43" s="36"/>
      <c r="AZ43" s="36"/>
      <c r="BA43" s="36"/>
      <c r="BB43" s="36"/>
      <c r="BC43" s="36"/>
      <c r="BD43" s="36"/>
      <c r="BE43" s="37" t="str">
        <f t="shared" si="19"/>
        <v/>
      </c>
      <c r="BF43" s="36"/>
      <c r="BG43" s="36"/>
      <c r="BH43" s="38" t="str">
        <f t="shared" si="20"/>
        <v/>
      </c>
      <c r="BI43" s="39" t="str">
        <f t="shared" si="21"/>
        <v/>
      </c>
      <c r="BJ43" s="40"/>
      <c r="BK43" s="36"/>
      <c r="BL43" s="36"/>
      <c r="BM43" s="36"/>
      <c r="BN43" s="36"/>
      <c r="BO43" s="36"/>
      <c r="BP43" s="36"/>
      <c r="BQ43" s="36"/>
      <c r="BR43" s="36"/>
      <c r="BS43" s="36"/>
      <c r="BT43" s="36"/>
      <c r="BU43" s="41" t="str">
        <f t="shared" si="22"/>
        <v/>
      </c>
      <c r="BV43" s="40"/>
      <c r="BW43" s="36"/>
      <c r="BX43" s="36"/>
      <c r="BY43" s="36"/>
      <c r="BZ43" s="36"/>
      <c r="CA43" s="36"/>
      <c r="CB43" s="36"/>
      <c r="CC43" s="36"/>
      <c r="CD43" s="36"/>
      <c r="CE43" s="36"/>
      <c r="CF43" s="36"/>
      <c r="CG43" s="37" t="str">
        <f t="shared" si="23"/>
        <v/>
      </c>
      <c r="CH43" s="42" t="str">
        <f t="shared" si="24"/>
        <v/>
      </c>
      <c r="CI43" s="43"/>
      <c r="CJ43" s="45"/>
      <c r="CK43" s="44" t="str">
        <f t="shared" si="25"/>
        <v/>
      </c>
    </row>
    <row r="44" spans="1:89" x14ac:dyDescent="0.25">
      <c r="A44" s="14"/>
      <c r="B44" s="14"/>
      <c r="C44" s="14"/>
      <c r="E44" s="31" t="str">
        <f t="shared" si="0"/>
        <v/>
      </c>
      <c r="F44" s="20"/>
      <c r="G44" s="31" t="str">
        <f t="shared" si="1"/>
        <v/>
      </c>
      <c r="H44" s="31" t="str">
        <f t="shared" si="2"/>
        <v/>
      </c>
      <c r="I44" s="31" t="str">
        <f t="shared" si="3"/>
        <v/>
      </c>
      <c r="J44" s="31" t="str">
        <f t="shared" si="4"/>
        <v/>
      </c>
      <c r="K44" s="20"/>
      <c r="L44" s="31" t="str">
        <f t="shared" si="5"/>
        <v/>
      </c>
      <c r="M44" s="31" t="str">
        <f t="shared" si="6"/>
        <v/>
      </c>
      <c r="N44" s="31" t="str">
        <f t="shared" si="7"/>
        <v/>
      </c>
      <c r="P44" s="36"/>
      <c r="Q44" s="36"/>
      <c r="R44" s="37" t="str">
        <f t="shared" si="8"/>
        <v/>
      </c>
      <c r="S44" s="36"/>
      <c r="T44" s="36"/>
      <c r="U44" s="37" t="str">
        <f t="shared" si="9"/>
        <v/>
      </c>
      <c r="V44" s="36"/>
      <c r="W44" s="36"/>
      <c r="X44" s="37" t="str">
        <f t="shared" si="10"/>
        <v/>
      </c>
      <c r="Y44" s="36"/>
      <c r="Z44" s="36"/>
      <c r="AA44" s="37" t="str">
        <f t="shared" si="11"/>
        <v/>
      </c>
      <c r="AB44" s="36"/>
      <c r="AC44" s="36"/>
      <c r="AD44" s="37" t="str">
        <f t="shared" si="12"/>
        <v/>
      </c>
      <c r="AE44" s="36"/>
      <c r="AF44" s="36"/>
      <c r="AG44" s="37" t="str">
        <f t="shared" si="13"/>
        <v/>
      </c>
      <c r="AH44" s="36"/>
      <c r="AI44" s="36"/>
      <c r="AJ44" s="37" t="str">
        <f t="shared" si="14"/>
        <v/>
      </c>
      <c r="AK44" s="36"/>
      <c r="AL44" s="36"/>
      <c r="AM44" s="37" t="str">
        <f t="shared" si="15"/>
        <v/>
      </c>
      <c r="AN44" s="36"/>
      <c r="AO44" s="36"/>
      <c r="AP44" s="37" t="str">
        <f t="shared" si="16"/>
        <v/>
      </c>
      <c r="AQ44" s="36"/>
      <c r="AR44" s="36"/>
      <c r="AS44" s="37" t="str">
        <f t="shared" si="17"/>
        <v/>
      </c>
      <c r="AT44" s="37" t="str">
        <f t="shared" si="18"/>
        <v/>
      </c>
      <c r="AU44" s="36"/>
      <c r="AV44" s="36"/>
      <c r="AW44" s="36"/>
      <c r="AX44" s="36"/>
      <c r="AY44" s="36"/>
      <c r="AZ44" s="36"/>
      <c r="BA44" s="36"/>
      <c r="BB44" s="36"/>
      <c r="BC44" s="36"/>
      <c r="BD44" s="36"/>
      <c r="BE44" s="37" t="str">
        <f t="shared" si="19"/>
        <v/>
      </c>
      <c r="BF44" s="36"/>
      <c r="BG44" s="36"/>
      <c r="BH44" s="38" t="str">
        <f t="shared" si="20"/>
        <v/>
      </c>
      <c r="BI44" s="39" t="str">
        <f t="shared" si="21"/>
        <v/>
      </c>
      <c r="BJ44" s="40"/>
      <c r="BK44" s="36"/>
      <c r="BL44" s="36"/>
      <c r="BM44" s="36"/>
      <c r="BN44" s="36"/>
      <c r="BO44" s="36"/>
      <c r="BP44" s="36"/>
      <c r="BQ44" s="36"/>
      <c r="BR44" s="36"/>
      <c r="BS44" s="36"/>
      <c r="BT44" s="36"/>
      <c r="BU44" s="41" t="str">
        <f t="shared" si="22"/>
        <v/>
      </c>
      <c r="BV44" s="40"/>
      <c r="BW44" s="36"/>
      <c r="BX44" s="36"/>
      <c r="BY44" s="36"/>
      <c r="BZ44" s="36"/>
      <c r="CA44" s="36"/>
      <c r="CB44" s="36"/>
      <c r="CC44" s="36"/>
      <c r="CD44" s="36"/>
      <c r="CE44" s="36"/>
      <c r="CF44" s="36"/>
      <c r="CG44" s="37" t="str">
        <f t="shared" si="23"/>
        <v/>
      </c>
      <c r="CH44" s="42" t="str">
        <f t="shared" si="24"/>
        <v/>
      </c>
      <c r="CI44" s="43"/>
      <c r="CJ44" s="45"/>
      <c r="CK44" s="44" t="str">
        <f t="shared" si="25"/>
        <v/>
      </c>
    </row>
    <row r="45" spans="1:89" x14ac:dyDescent="0.25">
      <c r="A45" s="14"/>
      <c r="B45" s="14"/>
      <c r="C45" s="14"/>
      <c r="E45" s="31" t="str">
        <f t="shared" si="0"/>
        <v/>
      </c>
      <c r="F45" s="20"/>
      <c r="G45" s="31" t="str">
        <f t="shared" si="1"/>
        <v/>
      </c>
      <c r="H45" s="31" t="str">
        <f t="shared" si="2"/>
        <v/>
      </c>
      <c r="I45" s="31" t="str">
        <f t="shared" si="3"/>
        <v/>
      </c>
      <c r="J45" s="31" t="str">
        <f t="shared" si="4"/>
        <v/>
      </c>
      <c r="K45" s="20"/>
      <c r="L45" s="31" t="str">
        <f t="shared" si="5"/>
        <v/>
      </c>
      <c r="M45" s="31" t="str">
        <f t="shared" si="6"/>
        <v/>
      </c>
      <c r="N45" s="31" t="str">
        <f t="shared" si="7"/>
        <v/>
      </c>
      <c r="P45" s="36"/>
      <c r="Q45" s="36"/>
      <c r="R45" s="37" t="str">
        <f t="shared" si="8"/>
        <v/>
      </c>
      <c r="S45" s="36"/>
      <c r="T45" s="36"/>
      <c r="U45" s="37" t="str">
        <f t="shared" si="9"/>
        <v/>
      </c>
      <c r="V45" s="36"/>
      <c r="W45" s="36"/>
      <c r="X45" s="37" t="str">
        <f t="shared" si="10"/>
        <v/>
      </c>
      <c r="Y45" s="36"/>
      <c r="Z45" s="36"/>
      <c r="AA45" s="37" t="str">
        <f t="shared" si="11"/>
        <v/>
      </c>
      <c r="AB45" s="36"/>
      <c r="AC45" s="36"/>
      <c r="AD45" s="37" t="str">
        <f t="shared" si="12"/>
        <v/>
      </c>
      <c r="AE45" s="36"/>
      <c r="AF45" s="36"/>
      <c r="AG45" s="37" t="str">
        <f t="shared" si="13"/>
        <v/>
      </c>
      <c r="AH45" s="36"/>
      <c r="AI45" s="36"/>
      <c r="AJ45" s="37" t="str">
        <f t="shared" si="14"/>
        <v/>
      </c>
      <c r="AK45" s="36"/>
      <c r="AL45" s="36"/>
      <c r="AM45" s="37" t="str">
        <f t="shared" si="15"/>
        <v/>
      </c>
      <c r="AN45" s="36"/>
      <c r="AO45" s="36"/>
      <c r="AP45" s="37" t="str">
        <f t="shared" si="16"/>
        <v/>
      </c>
      <c r="AQ45" s="36"/>
      <c r="AR45" s="36"/>
      <c r="AS45" s="37" t="str">
        <f t="shared" si="17"/>
        <v/>
      </c>
      <c r="AT45" s="37" t="str">
        <f t="shared" si="18"/>
        <v/>
      </c>
      <c r="AU45" s="36"/>
      <c r="AV45" s="36"/>
      <c r="AW45" s="36"/>
      <c r="AX45" s="36"/>
      <c r="AY45" s="36"/>
      <c r="AZ45" s="36"/>
      <c r="BA45" s="36"/>
      <c r="BB45" s="36"/>
      <c r="BC45" s="36"/>
      <c r="BD45" s="36"/>
      <c r="BE45" s="37" t="str">
        <f t="shared" si="19"/>
        <v/>
      </c>
      <c r="BF45" s="36"/>
      <c r="BG45" s="36"/>
      <c r="BH45" s="38" t="str">
        <f t="shared" si="20"/>
        <v/>
      </c>
      <c r="BI45" s="39" t="str">
        <f t="shared" si="21"/>
        <v/>
      </c>
      <c r="BJ45" s="40"/>
      <c r="BK45" s="36"/>
      <c r="BL45" s="36"/>
      <c r="BM45" s="36"/>
      <c r="BN45" s="36"/>
      <c r="BO45" s="36"/>
      <c r="BP45" s="36"/>
      <c r="BQ45" s="36"/>
      <c r="BR45" s="36"/>
      <c r="BS45" s="36"/>
      <c r="BT45" s="36"/>
      <c r="BU45" s="41" t="str">
        <f t="shared" si="22"/>
        <v/>
      </c>
      <c r="BV45" s="40"/>
      <c r="BW45" s="36"/>
      <c r="BX45" s="36"/>
      <c r="BY45" s="36"/>
      <c r="BZ45" s="36"/>
      <c r="CA45" s="36"/>
      <c r="CB45" s="36"/>
      <c r="CC45" s="36"/>
      <c r="CD45" s="36"/>
      <c r="CE45" s="36"/>
      <c r="CF45" s="36"/>
      <c r="CG45" s="37" t="str">
        <f t="shared" si="23"/>
        <v/>
      </c>
      <c r="CH45" s="42" t="str">
        <f t="shared" si="24"/>
        <v/>
      </c>
      <c r="CI45" s="43"/>
      <c r="CJ45" s="45"/>
      <c r="CK45" s="44" t="str">
        <f t="shared" si="25"/>
        <v/>
      </c>
    </row>
    <row r="46" spans="1:89" x14ac:dyDescent="0.25">
      <c r="A46" s="14"/>
      <c r="B46" s="14"/>
      <c r="C46" s="14"/>
      <c r="E46" s="31" t="str">
        <f t="shared" si="0"/>
        <v/>
      </c>
      <c r="F46" s="20"/>
      <c r="G46" s="31" t="str">
        <f t="shared" si="1"/>
        <v/>
      </c>
      <c r="H46" s="31" t="str">
        <f t="shared" si="2"/>
        <v/>
      </c>
      <c r="I46" s="31" t="str">
        <f t="shared" si="3"/>
        <v/>
      </c>
      <c r="J46" s="31" t="str">
        <f t="shared" si="4"/>
        <v/>
      </c>
      <c r="K46" s="20"/>
      <c r="L46" s="31" t="str">
        <f t="shared" si="5"/>
        <v/>
      </c>
      <c r="M46" s="31" t="str">
        <f t="shared" si="6"/>
        <v/>
      </c>
      <c r="N46" s="31" t="str">
        <f t="shared" si="7"/>
        <v/>
      </c>
      <c r="P46" s="36"/>
      <c r="Q46" s="36"/>
      <c r="R46" s="37" t="str">
        <f t="shared" si="8"/>
        <v/>
      </c>
      <c r="S46" s="36"/>
      <c r="T46" s="36"/>
      <c r="U46" s="37" t="str">
        <f t="shared" si="9"/>
        <v/>
      </c>
      <c r="V46" s="36"/>
      <c r="W46" s="36"/>
      <c r="X46" s="37" t="str">
        <f t="shared" si="10"/>
        <v/>
      </c>
      <c r="Y46" s="36"/>
      <c r="Z46" s="36"/>
      <c r="AA46" s="37" t="str">
        <f t="shared" si="11"/>
        <v/>
      </c>
      <c r="AB46" s="36"/>
      <c r="AC46" s="36"/>
      <c r="AD46" s="37" t="str">
        <f t="shared" si="12"/>
        <v/>
      </c>
      <c r="AE46" s="36"/>
      <c r="AF46" s="36"/>
      <c r="AG46" s="37" t="str">
        <f t="shared" si="13"/>
        <v/>
      </c>
      <c r="AH46" s="36"/>
      <c r="AI46" s="36"/>
      <c r="AJ46" s="37" t="str">
        <f t="shared" si="14"/>
        <v/>
      </c>
      <c r="AK46" s="36"/>
      <c r="AL46" s="36"/>
      <c r="AM46" s="37" t="str">
        <f t="shared" si="15"/>
        <v/>
      </c>
      <c r="AN46" s="36"/>
      <c r="AO46" s="36"/>
      <c r="AP46" s="37" t="str">
        <f t="shared" si="16"/>
        <v/>
      </c>
      <c r="AQ46" s="36"/>
      <c r="AR46" s="36"/>
      <c r="AS46" s="37" t="str">
        <f t="shared" si="17"/>
        <v/>
      </c>
      <c r="AT46" s="37" t="str">
        <f t="shared" si="18"/>
        <v/>
      </c>
      <c r="AU46" s="36"/>
      <c r="AV46" s="36"/>
      <c r="AW46" s="36"/>
      <c r="AX46" s="36"/>
      <c r="AY46" s="36"/>
      <c r="AZ46" s="36"/>
      <c r="BA46" s="36"/>
      <c r="BB46" s="36"/>
      <c r="BC46" s="36"/>
      <c r="BD46" s="36"/>
      <c r="BE46" s="37" t="str">
        <f t="shared" si="19"/>
        <v/>
      </c>
      <c r="BF46" s="36"/>
      <c r="BG46" s="36"/>
      <c r="BH46" s="38" t="str">
        <f t="shared" si="20"/>
        <v/>
      </c>
      <c r="BI46" s="39" t="str">
        <f t="shared" si="21"/>
        <v/>
      </c>
      <c r="BJ46" s="40"/>
      <c r="BK46" s="36"/>
      <c r="BL46" s="36"/>
      <c r="BM46" s="36"/>
      <c r="BN46" s="36"/>
      <c r="BO46" s="36"/>
      <c r="BP46" s="36"/>
      <c r="BQ46" s="36"/>
      <c r="BR46" s="36"/>
      <c r="BS46" s="36"/>
      <c r="BT46" s="36"/>
      <c r="BU46" s="41" t="str">
        <f t="shared" si="22"/>
        <v/>
      </c>
      <c r="BV46" s="40"/>
      <c r="BW46" s="36"/>
      <c r="BX46" s="36"/>
      <c r="BY46" s="36"/>
      <c r="BZ46" s="36"/>
      <c r="CA46" s="36"/>
      <c r="CB46" s="36"/>
      <c r="CC46" s="36"/>
      <c r="CD46" s="36"/>
      <c r="CE46" s="36"/>
      <c r="CF46" s="36"/>
      <c r="CG46" s="37" t="str">
        <f t="shared" si="23"/>
        <v/>
      </c>
      <c r="CH46" s="42" t="str">
        <f t="shared" si="24"/>
        <v/>
      </c>
      <c r="CI46" s="43"/>
      <c r="CJ46" s="45"/>
      <c r="CK46" s="44" t="str">
        <f t="shared" si="25"/>
        <v/>
      </c>
    </row>
    <row r="47" spans="1:89" x14ac:dyDescent="0.25">
      <c r="A47" s="14"/>
      <c r="B47" s="14"/>
      <c r="C47" s="14"/>
      <c r="E47" s="31" t="str">
        <f t="shared" si="0"/>
        <v/>
      </c>
      <c r="F47" s="20"/>
      <c r="G47" s="31" t="str">
        <f t="shared" si="1"/>
        <v/>
      </c>
      <c r="H47" s="31" t="str">
        <f t="shared" si="2"/>
        <v/>
      </c>
      <c r="I47" s="31" t="str">
        <f t="shared" si="3"/>
        <v/>
      </c>
      <c r="J47" s="31" t="str">
        <f t="shared" si="4"/>
        <v/>
      </c>
      <c r="K47" s="20"/>
      <c r="L47" s="31" t="str">
        <f t="shared" si="5"/>
        <v/>
      </c>
      <c r="M47" s="31" t="str">
        <f t="shared" si="6"/>
        <v/>
      </c>
      <c r="N47" s="31" t="str">
        <f t="shared" si="7"/>
        <v/>
      </c>
      <c r="P47" s="36"/>
      <c r="Q47" s="36"/>
      <c r="R47" s="37" t="str">
        <f t="shared" si="8"/>
        <v/>
      </c>
      <c r="S47" s="36"/>
      <c r="T47" s="36"/>
      <c r="U47" s="37" t="str">
        <f t="shared" si="9"/>
        <v/>
      </c>
      <c r="V47" s="36"/>
      <c r="W47" s="36"/>
      <c r="X47" s="37" t="str">
        <f t="shared" si="10"/>
        <v/>
      </c>
      <c r="Y47" s="36"/>
      <c r="Z47" s="36"/>
      <c r="AA47" s="37" t="str">
        <f t="shared" si="11"/>
        <v/>
      </c>
      <c r="AB47" s="36"/>
      <c r="AC47" s="36"/>
      <c r="AD47" s="37" t="str">
        <f t="shared" si="12"/>
        <v/>
      </c>
      <c r="AE47" s="36"/>
      <c r="AF47" s="36"/>
      <c r="AG47" s="37" t="str">
        <f t="shared" si="13"/>
        <v/>
      </c>
      <c r="AH47" s="36"/>
      <c r="AI47" s="36"/>
      <c r="AJ47" s="37" t="str">
        <f t="shared" si="14"/>
        <v/>
      </c>
      <c r="AK47" s="36"/>
      <c r="AL47" s="36"/>
      <c r="AM47" s="37" t="str">
        <f t="shared" si="15"/>
        <v/>
      </c>
      <c r="AN47" s="36"/>
      <c r="AO47" s="36"/>
      <c r="AP47" s="37" t="str">
        <f t="shared" si="16"/>
        <v/>
      </c>
      <c r="AQ47" s="36"/>
      <c r="AR47" s="36"/>
      <c r="AS47" s="37" t="str">
        <f t="shared" si="17"/>
        <v/>
      </c>
      <c r="AT47" s="37" t="str">
        <f t="shared" si="18"/>
        <v/>
      </c>
      <c r="AU47" s="36"/>
      <c r="AV47" s="36"/>
      <c r="AW47" s="36"/>
      <c r="AX47" s="36"/>
      <c r="AY47" s="36"/>
      <c r="AZ47" s="36"/>
      <c r="BA47" s="36"/>
      <c r="BB47" s="36"/>
      <c r="BC47" s="36"/>
      <c r="BD47" s="36"/>
      <c r="BE47" s="37" t="str">
        <f t="shared" si="19"/>
        <v/>
      </c>
      <c r="BF47" s="36"/>
      <c r="BG47" s="36"/>
      <c r="BH47" s="38" t="str">
        <f t="shared" si="20"/>
        <v/>
      </c>
      <c r="BI47" s="39" t="str">
        <f t="shared" si="21"/>
        <v/>
      </c>
      <c r="BJ47" s="40"/>
      <c r="BK47" s="36"/>
      <c r="BL47" s="36"/>
      <c r="BM47" s="36"/>
      <c r="BN47" s="36"/>
      <c r="BO47" s="36"/>
      <c r="BP47" s="36"/>
      <c r="BQ47" s="36"/>
      <c r="BR47" s="36"/>
      <c r="BS47" s="36"/>
      <c r="BT47" s="36"/>
      <c r="BU47" s="41" t="str">
        <f t="shared" si="22"/>
        <v/>
      </c>
      <c r="BV47" s="40"/>
      <c r="BW47" s="36"/>
      <c r="BX47" s="36"/>
      <c r="BY47" s="36"/>
      <c r="BZ47" s="36"/>
      <c r="CA47" s="36"/>
      <c r="CB47" s="36"/>
      <c r="CC47" s="36"/>
      <c r="CD47" s="36"/>
      <c r="CE47" s="36"/>
      <c r="CF47" s="36"/>
      <c r="CG47" s="37" t="str">
        <f t="shared" si="23"/>
        <v/>
      </c>
      <c r="CH47" s="42" t="str">
        <f t="shared" si="24"/>
        <v/>
      </c>
      <c r="CI47" s="43"/>
      <c r="CJ47" s="45"/>
      <c r="CK47" s="44" t="str">
        <f t="shared" si="25"/>
        <v/>
      </c>
    </row>
    <row r="48" spans="1:89" x14ac:dyDescent="0.25">
      <c r="A48" s="14"/>
      <c r="B48" s="14"/>
      <c r="C48" s="14"/>
      <c r="E48" s="31" t="str">
        <f t="shared" si="0"/>
        <v/>
      </c>
      <c r="F48" s="20"/>
      <c r="G48" s="31" t="str">
        <f t="shared" si="1"/>
        <v/>
      </c>
      <c r="H48" s="31" t="str">
        <f t="shared" si="2"/>
        <v/>
      </c>
      <c r="I48" s="31" t="str">
        <f t="shared" si="3"/>
        <v/>
      </c>
      <c r="J48" s="31" t="str">
        <f t="shared" si="4"/>
        <v/>
      </c>
      <c r="K48" s="20"/>
      <c r="L48" s="31" t="str">
        <f t="shared" si="5"/>
        <v/>
      </c>
      <c r="M48" s="31" t="str">
        <f t="shared" si="6"/>
        <v/>
      </c>
      <c r="N48" s="31" t="str">
        <f t="shared" si="7"/>
        <v/>
      </c>
      <c r="P48" s="36"/>
      <c r="Q48" s="36"/>
      <c r="R48" s="37" t="str">
        <f t="shared" si="8"/>
        <v/>
      </c>
      <c r="S48" s="36"/>
      <c r="T48" s="36"/>
      <c r="U48" s="37" t="str">
        <f t="shared" si="9"/>
        <v/>
      </c>
      <c r="V48" s="36"/>
      <c r="W48" s="36"/>
      <c r="X48" s="37" t="str">
        <f t="shared" si="10"/>
        <v/>
      </c>
      <c r="Y48" s="36"/>
      <c r="Z48" s="36"/>
      <c r="AA48" s="37" t="str">
        <f t="shared" si="11"/>
        <v/>
      </c>
      <c r="AB48" s="36"/>
      <c r="AC48" s="36"/>
      <c r="AD48" s="37" t="str">
        <f t="shared" si="12"/>
        <v/>
      </c>
      <c r="AE48" s="36"/>
      <c r="AF48" s="36"/>
      <c r="AG48" s="37" t="str">
        <f t="shared" si="13"/>
        <v/>
      </c>
      <c r="AH48" s="36"/>
      <c r="AI48" s="36"/>
      <c r="AJ48" s="37" t="str">
        <f t="shared" si="14"/>
        <v/>
      </c>
      <c r="AK48" s="36"/>
      <c r="AL48" s="36"/>
      <c r="AM48" s="37" t="str">
        <f t="shared" si="15"/>
        <v/>
      </c>
      <c r="AN48" s="36"/>
      <c r="AO48" s="36"/>
      <c r="AP48" s="37" t="str">
        <f t="shared" si="16"/>
        <v/>
      </c>
      <c r="AQ48" s="36"/>
      <c r="AR48" s="36"/>
      <c r="AS48" s="37" t="str">
        <f t="shared" si="17"/>
        <v/>
      </c>
      <c r="AT48" s="37" t="str">
        <f t="shared" si="18"/>
        <v/>
      </c>
      <c r="AU48" s="36"/>
      <c r="AV48" s="36"/>
      <c r="AW48" s="36"/>
      <c r="AX48" s="36"/>
      <c r="AY48" s="36"/>
      <c r="AZ48" s="36"/>
      <c r="BA48" s="36"/>
      <c r="BB48" s="36"/>
      <c r="BC48" s="36"/>
      <c r="BD48" s="36"/>
      <c r="BE48" s="37" t="str">
        <f t="shared" si="19"/>
        <v/>
      </c>
      <c r="BF48" s="36"/>
      <c r="BG48" s="36"/>
      <c r="BH48" s="38" t="str">
        <f t="shared" si="20"/>
        <v/>
      </c>
      <c r="BI48" s="39" t="str">
        <f t="shared" si="21"/>
        <v/>
      </c>
      <c r="BJ48" s="40"/>
      <c r="BK48" s="36"/>
      <c r="BL48" s="36"/>
      <c r="BM48" s="36"/>
      <c r="BN48" s="36"/>
      <c r="BO48" s="36"/>
      <c r="BP48" s="36"/>
      <c r="BQ48" s="36"/>
      <c r="BR48" s="36"/>
      <c r="BS48" s="36"/>
      <c r="BT48" s="36"/>
      <c r="BU48" s="41" t="str">
        <f t="shared" si="22"/>
        <v/>
      </c>
      <c r="BV48" s="40"/>
      <c r="BW48" s="36"/>
      <c r="BX48" s="36"/>
      <c r="BY48" s="36"/>
      <c r="BZ48" s="36"/>
      <c r="CA48" s="36"/>
      <c r="CB48" s="36"/>
      <c r="CC48" s="36"/>
      <c r="CD48" s="36"/>
      <c r="CE48" s="36"/>
      <c r="CF48" s="36"/>
      <c r="CG48" s="37" t="str">
        <f t="shared" si="23"/>
        <v/>
      </c>
      <c r="CH48" s="42" t="str">
        <f t="shared" si="24"/>
        <v/>
      </c>
      <c r="CI48" s="43"/>
      <c r="CJ48" s="45"/>
      <c r="CK48" s="44" t="str">
        <f t="shared" si="25"/>
        <v/>
      </c>
    </row>
    <row r="49" spans="1:89" x14ac:dyDescent="0.25">
      <c r="A49" s="14"/>
      <c r="B49" s="14"/>
      <c r="C49" s="14"/>
      <c r="E49" s="31" t="str">
        <f t="shared" si="0"/>
        <v/>
      </c>
      <c r="F49" s="20"/>
      <c r="G49" s="31" t="str">
        <f t="shared" si="1"/>
        <v/>
      </c>
      <c r="H49" s="31" t="str">
        <f t="shared" si="2"/>
        <v/>
      </c>
      <c r="I49" s="31" t="str">
        <f t="shared" si="3"/>
        <v/>
      </c>
      <c r="J49" s="31" t="str">
        <f t="shared" si="4"/>
        <v/>
      </c>
      <c r="K49" s="20"/>
      <c r="L49" s="31" t="str">
        <f t="shared" si="5"/>
        <v/>
      </c>
      <c r="M49" s="31" t="str">
        <f t="shared" si="6"/>
        <v/>
      </c>
      <c r="N49" s="31" t="str">
        <f t="shared" si="7"/>
        <v/>
      </c>
      <c r="P49" s="36"/>
      <c r="Q49" s="36"/>
      <c r="R49" s="37" t="str">
        <f t="shared" si="8"/>
        <v/>
      </c>
      <c r="S49" s="36"/>
      <c r="T49" s="36"/>
      <c r="U49" s="37" t="str">
        <f t="shared" si="9"/>
        <v/>
      </c>
      <c r="V49" s="36"/>
      <c r="W49" s="36"/>
      <c r="X49" s="37" t="str">
        <f t="shared" si="10"/>
        <v/>
      </c>
      <c r="Y49" s="36"/>
      <c r="Z49" s="36"/>
      <c r="AA49" s="37" t="str">
        <f t="shared" si="11"/>
        <v/>
      </c>
      <c r="AB49" s="36"/>
      <c r="AC49" s="36"/>
      <c r="AD49" s="37" t="str">
        <f t="shared" si="12"/>
        <v/>
      </c>
      <c r="AE49" s="36"/>
      <c r="AF49" s="36"/>
      <c r="AG49" s="37" t="str">
        <f t="shared" si="13"/>
        <v/>
      </c>
      <c r="AH49" s="36"/>
      <c r="AI49" s="36"/>
      <c r="AJ49" s="37" t="str">
        <f t="shared" si="14"/>
        <v/>
      </c>
      <c r="AK49" s="36"/>
      <c r="AL49" s="36"/>
      <c r="AM49" s="37" t="str">
        <f t="shared" si="15"/>
        <v/>
      </c>
      <c r="AN49" s="36"/>
      <c r="AO49" s="36"/>
      <c r="AP49" s="37" t="str">
        <f t="shared" si="16"/>
        <v/>
      </c>
      <c r="AQ49" s="36"/>
      <c r="AR49" s="36"/>
      <c r="AS49" s="37" t="str">
        <f t="shared" si="17"/>
        <v/>
      </c>
      <c r="AT49" s="37" t="str">
        <f t="shared" si="18"/>
        <v/>
      </c>
      <c r="AU49" s="36"/>
      <c r="AV49" s="36"/>
      <c r="AW49" s="36"/>
      <c r="AX49" s="36"/>
      <c r="AY49" s="36"/>
      <c r="AZ49" s="36"/>
      <c r="BA49" s="36"/>
      <c r="BB49" s="36"/>
      <c r="BC49" s="36"/>
      <c r="BD49" s="36"/>
      <c r="BE49" s="37" t="str">
        <f t="shared" si="19"/>
        <v/>
      </c>
      <c r="BF49" s="36"/>
      <c r="BG49" s="36"/>
      <c r="BH49" s="38" t="str">
        <f t="shared" si="20"/>
        <v/>
      </c>
      <c r="BI49" s="39" t="str">
        <f t="shared" si="21"/>
        <v/>
      </c>
      <c r="BJ49" s="40"/>
      <c r="BK49" s="36"/>
      <c r="BL49" s="36"/>
      <c r="BM49" s="36"/>
      <c r="BN49" s="36"/>
      <c r="BO49" s="36"/>
      <c r="BP49" s="36"/>
      <c r="BQ49" s="36"/>
      <c r="BR49" s="36"/>
      <c r="BS49" s="36"/>
      <c r="BT49" s="36"/>
      <c r="BU49" s="41" t="str">
        <f t="shared" si="22"/>
        <v/>
      </c>
      <c r="BV49" s="40"/>
      <c r="BW49" s="36"/>
      <c r="BX49" s="36"/>
      <c r="BY49" s="36"/>
      <c r="BZ49" s="36"/>
      <c r="CA49" s="36"/>
      <c r="CB49" s="36"/>
      <c r="CC49" s="36"/>
      <c r="CD49" s="36"/>
      <c r="CE49" s="36"/>
      <c r="CF49" s="36"/>
      <c r="CG49" s="37" t="str">
        <f t="shared" si="23"/>
        <v/>
      </c>
      <c r="CH49" s="42" t="str">
        <f t="shared" si="24"/>
        <v/>
      </c>
      <c r="CI49" s="43"/>
      <c r="CJ49" s="45"/>
      <c r="CK49" s="44" t="str">
        <f t="shared" si="25"/>
        <v/>
      </c>
    </row>
    <row r="50" spans="1:89" x14ac:dyDescent="0.25">
      <c r="A50" s="14"/>
      <c r="B50" s="14"/>
      <c r="C50" s="14"/>
      <c r="E50" s="31" t="str">
        <f t="shared" si="0"/>
        <v/>
      </c>
      <c r="F50" s="20"/>
      <c r="G50" s="31" t="str">
        <f t="shared" si="1"/>
        <v/>
      </c>
      <c r="H50" s="31" t="str">
        <f t="shared" si="2"/>
        <v/>
      </c>
      <c r="I50" s="31" t="str">
        <f t="shared" si="3"/>
        <v/>
      </c>
      <c r="J50" s="31" t="str">
        <f t="shared" si="4"/>
        <v/>
      </c>
      <c r="K50" s="20"/>
      <c r="L50" s="31" t="str">
        <f t="shared" si="5"/>
        <v/>
      </c>
      <c r="M50" s="31" t="str">
        <f t="shared" si="6"/>
        <v/>
      </c>
      <c r="N50" s="31" t="str">
        <f t="shared" si="7"/>
        <v/>
      </c>
      <c r="P50" s="36"/>
      <c r="Q50" s="36"/>
      <c r="R50" s="37" t="str">
        <f t="shared" si="8"/>
        <v/>
      </c>
      <c r="S50" s="36"/>
      <c r="T50" s="36"/>
      <c r="U50" s="37" t="str">
        <f t="shared" si="9"/>
        <v/>
      </c>
      <c r="V50" s="36"/>
      <c r="W50" s="36"/>
      <c r="X50" s="37" t="str">
        <f t="shared" si="10"/>
        <v/>
      </c>
      <c r="Y50" s="36"/>
      <c r="Z50" s="36"/>
      <c r="AA50" s="37" t="str">
        <f t="shared" si="11"/>
        <v/>
      </c>
      <c r="AB50" s="36"/>
      <c r="AC50" s="36"/>
      <c r="AD50" s="37" t="str">
        <f t="shared" si="12"/>
        <v/>
      </c>
      <c r="AE50" s="36"/>
      <c r="AF50" s="36"/>
      <c r="AG50" s="37" t="str">
        <f t="shared" si="13"/>
        <v/>
      </c>
      <c r="AH50" s="36"/>
      <c r="AI50" s="36"/>
      <c r="AJ50" s="37" t="str">
        <f t="shared" si="14"/>
        <v/>
      </c>
      <c r="AK50" s="36"/>
      <c r="AL50" s="36"/>
      <c r="AM50" s="37" t="str">
        <f t="shared" si="15"/>
        <v/>
      </c>
      <c r="AN50" s="36"/>
      <c r="AO50" s="36"/>
      <c r="AP50" s="37" t="str">
        <f t="shared" si="16"/>
        <v/>
      </c>
      <c r="AQ50" s="36"/>
      <c r="AR50" s="36"/>
      <c r="AS50" s="37" t="str">
        <f t="shared" si="17"/>
        <v/>
      </c>
      <c r="AT50" s="37" t="str">
        <f t="shared" si="18"/>
        <v/>
      </c>
      <c r="AU50" s="36"/>
      <c r="AV50" s="36"/>
      <c r="AW50" s="36"/>
      <c r="AX50" s="36"/>
      <c r="AY50" s="36"/>
      <c r="AZ50" s="36"/>
      <c r="BA50" s="36"/>
      <c r="BB50" s="36"/>
      <c r="BC50" s="36"/>
      <c r="BD50" s="36"/>
      <c r="BE50" s="37" t="str">
        <f t="shared" si="19"/>
        <v/>
      </c>
      <c r="BF50" s="36"/>
      <c r="BG50" s="36"/>
      <c r="BH50" s="38" t="str">
        <f t="shared" si="20"/>
        <v/>
      </c>
      <c r="BI50" s="39" t="str">
        <f t="shared" si="21"/>
        <v/>
      </c>
      <c r="BJ50" s="40"/>
      <c r="BK50" s="36"/>
      <c r="BL50" s="36"/>
      <c r="BM50" s="36"/>
      <c r="BN50" s="36"/>
      <c r="BO50" s="36"/>
      <c r="BP50" s="36"/>
      <c r="BQ50" s="36"/>
      <c r="BR50" s="36"/>
      <c r="BS50" s="36"/>
      <c r="BT50" s="36"/>
      <c r="BU50" s="41" t="str">
        <f t="shared" si="22"/>
        <v/>
      </c>
      <c r="BV50" s="40"/>
      <c r="BW50" s="36"/>
      <c r="BX50" s="36"/>
      <c r="BY50" s="36"/>
      <c r="BZ50" s="36"/>
      <c r="CA50" s="36"/>
      <c r="CB50" s="36"/>
      <c r="CC50" s="36"/>
      <c r="CD50" s="36"/>
      <c r="CE50" s="36"/>
      <c r="CF50" s="36"/>
      <c r="CG50" s="37" t="str">
        <f t="shared" si="23"/>
        <v/>
      </c>
      <c r="CH50" s="42" t="str">
        <f t="shared" si="24"/>
        <v/>
      </c>
      <c r="CI50" s="43"/>
      <c r="CJ50" s="45"/>
      <c r="CK50" s="44" t="str">
        <f t="shared" si="25"/>
        <v/>
      </c>
    </row>
  </sheetData>
  <sheetProtection formatCells="0" formatColumns="0" formatRows="0" insertColumns="0" insertRows="0" insertHyperlinks="0" deleteColumns="0" deleteRows="0" sort="0" autoFilter="0" pivotTables="0"/>
  <mergeCells count="37">
    <mergeCell ref="CJ8:CJ10"/>
    <mergeCell ref="CK8:CK10"/>
    <mergeCell ref="P9:R9"/>
    <mergeCell ref="S9:U9"/>
    <mergeCell ref="V9:X9"/>
    <mergeCell ref="Y9:AA9"/>
    <mergeCell ref="AB9:AD9"/>
    <mergeCell ref="AE9:AG9"/>
    <mergeCell ref="AH9:AJ9"/>
    <mergeCell ref="AK9:AM9"/>
    <mergeCell ref="AN9:AP9"/>
    <mergeCell ref="AQ9:AS9"/>
    <mergeCell ref="BI8:BI10"/>
    <mergeCell ref="BK8:BT9"/>
    <mergeCell ref="BU8:BU10"/>
    <mergeCell ref="BW8:CG9"/>
    <mergeCell ref="CH8:CH10"/>
    <mergeCell ref="AU8:BD9"/>
    <mergeCell ref="BE8:BE10"/>
    <mergeCell ref="BF8:BF10"/>
    <mergeCell ref="BG8:BG10"/>
    <mergeCell ref="BH8:BH10"/>
    <mergeCell ref="A8:A10"/>
    <mergeCell ref="B8:B10"/>
    <mergeCell ref="C8:C10"/>
    <mergeCell ref="AT8:AT10"/>
    <mergeCell ref="C1:N1"/>
    <mergeCell ref="E8:E10"/>
    <mergeCell ref="G8:J8"/>
    <mergeCell ref="G9:G10"/>
    <mergeCell ref="H9:H10"/>
    <mergeCell ref="I9:I10"/>
    <mergeCell ref="J9:J10"/>
    <mergeCell ref="L9:L10"/>
    <mergeCell ref="M9:M10"/>
    <mergeCell ref="N9:N10"/>
    <mergeCell ref="L8:N8"/>
  </mergeCells>
  <conditionalFormatting sqref="P11">
    <cfRule type="cellIs" dxfId="5781" priority="1" operator="lessThan">
      <formula>$C$4</formula>
    </cfRule>
  </conditionalFormatting>
  <conditionalFormatting sqref="P12">
    <cfRule type="cellIs" dxfId="5780" priority="2" operator="lessThan">
      <formula>$C$4</formula>
    </cfRule>
  </conditionalFormatting>
  <conditionalFormatting sqref="P13">
    <cfRule type="cellIs" dxfId="5779" priority="3" operator="lessThan">
      <formula>$C$4</formula>
    </cfRule>
  </conditionalFormatting>
  <conditionalFormatting sqref="P14">
    <cfRule type="cellIs" dxfId="5778" priority="4" operator="lessThan">
      <formula>$C$4</formula>
    </cfRule>
  </conditionalFormatting>
  <conditionalFormatting sqref="P15">
    <cfRule type="cellIs" dxfId="5777" priority="5" operator="lessThan">
      <formula>$C$4</formula>
    </cfRule>
  </conditionalFormatting>
  <conditionalFormatting sqref="P16">
    <cfRule type="cellIs" dxfId="5776" priority="6" operator="lessThan">
      <formula>$C$4</formula>
    </cfRule>
  </conditionalFormatting>
  <conditionalFormatting sqref="P17">
    <cfRule type="cellIs" dxfId="5775" priority="7" operator="lessThan">
      <formula>$C$4</formula>
    </cfRule>
  </conditionalFormatting>
  <conditionalFormatting sqref="P18">
    <cfRule type="cellIs" dxfId="5774" priority="8" operator="lessThan">
      <formula>$C$4</formula>
    </cfRule>
  </conditionalFormatting>
  <conditionalFormatting sqref="P19">
    <cfRule type="cellIs" dxfId="5773" priority="9" operator="lessThan">
      <formula>$C$4</formula>
    </cfRule>
  </conditionalFormatting>
  <conditionalFormatting sqref="P20">
    <cfRule type="cellIs" dxfId="5772" priority="10" operator="lessThan">
      <formula>$C$4</formula>
    </cfRule>
  </conditionalFormatting>
  <conditionalFormatting sqref="P21">
    <cfRule type="cellIs" dxfId="5771" priority="11" operator="lessThan">
      <formula>$C$4</formula>
    </cfRule>
  </conditionalFormatting>
  <conditionalFormatting sqref="P22">
    <cfRule type="cellIs" dxfId="5770" priority="12" operator="lessThan">
      <formula>$C$4</formula>
    </cfRule>
  </conditionalFormatting>
  <conditionalFormatting sqref="P23">
    <cfRule type="cellIs" dxfId="5769" priority="13" operator="lessThan">
      <formula>$C$4</formula>
    </cfRule>
  </conditionalFormatting>
  <conditionalFormatting sqref="P24">
    <cfRule type="cellIs" dxfId="5768" priority="14" operator="lessThan">
      <formula>$C$4</formula>
    </cfRule>
  </conditionalFormatting>
  <conditionalFormatting sqref="P25">
    <cfRule type="cellIs" dxfId="5767" priority="15" operator="lessThan">
      <formula>$C$4</formula>
    </cfRule>
  </conditionalFormatting>
  <conditionalFormatting sqref="P26">
    <cfRule type="cellIs" dxfId="5766" priority="16" operator="lessThan">
      <formula>$C$4</formula>
    </cfRule>
  </conditionalFormatting>
  <conditionalFormatting sqref="P27">
    <cfRule type="cellIs" dxfId="5765" priority="17" operator="lessThan">
      <formula>$C$4</formula>
    </cfRule>
  </conditionalFormatting>
  <conditionalFormatting sqref="P28">
    <cfRule type="cellIs" dxfId="5764" priority="18" operator="lessThan">
      <formula>$C$4</formula>
    </cfRule>
  </conditionalFormatting>
  <conditionalFormatting sqref="P29">
    <cfRule type="cellIs" dxfId="5763" priority="19" operator="lessThan">
      <formula>$C$4</formula>
    </cfRule>
  </conditionalFormatting>
  <conditionalFormatting sqref="P30">
    <cfRule type="cellIs" dxfId="5762" priority="20" operator="lessThan">
      <formula>$C$4</formula>
    </cfRule>
  </conditionalFormatting>
  <conditionalFormatting sqref="P31">
    <cfRule type="cellIs" dxfId="5761" priority="21" operator="lessThan">
      <formula>$C$4</formula>
    </cfRule>
  </conditionalFormatting>
  <conditionalFormatting sqref="P32">
    <cfRule type="cellIs" dxfId="5760" priority="22" operator="lessThan">
      <formula>$C$4</formula>
    </cfRule>
  </conditionalFormatting>
  <conditionalFormatting sqref="P33">
    <cfRule type="cellIs" dxfId="5759" priority="23" operator="lessThan">
      <formula>$C$4</formula>
    </cfRule>
  </conditionalFormatting>
  <conditionalFormatting sqref="P34">
    <cfRule type="cellIs" dxfId="5758" priority="24" operator="lessThan">
      <formula>$C$4</formula>
    </cfRule>
  </conditionalFormatting>
  <conditionalFormatting sqref="P35">
    <cfRule type="cellIs" dxfId="5757" priority="25" operator="lessThan">
      <formula>$C$4</formula>
    </cfRule>
  </conditionalFormatting>
  <conditionalFormatting sqref="P36">
    <cfRule type="cellIs" dxfId="5756" priority="26" operator="lessThan">
      <formula>$C$4</formula>
    </cfRule>
  </conditionalFormatting>
  <conditionalFormatting sqref="P37">
    <cfRule type="cellIs" dxfId="5755" priority="27" operator="lessThan">
      <formula>$C$4</formula>
    </cfRule>
  </conditionalFormatting>
  <conditionalFormatting sqref="P38">
    <cfRule type="cellIs" dxfId="5754" priority="28" operator="lessThan">
      <formula>$C$4</formula>
    </cfRule>
  </conditionalFormatting>
  <conditionalFormatting sqref="P39">
    <cfRule type="cellIs" dxfId="5753" priority="29" operator="lessThan">
      <formula>$C$4</formula>
    </cfRule>
  </conditionalFormatting>
  <conditionalFormatting sqref="P40">
    <cfRule type="cellIs" dxfId="5752" priority="30" operator="lessThan">
      <formula>$C$4</formula>
    </cfRule>
  </conditionalFormatting>
  <conditionalFormatting sqref="P41">
    <cfRule type="cellIs" dxfId="5751" priority="31" operator="lessThan">
      <formula>$C$4</formula>
    </cfRule>
  </conditionalFormatting>
  <conditionalFormatting sqref="P42">
    <cfRule type="cellIs" dxfId="5750" priority="32" operator="lessThan">
      <formula>$C$4</formula>
    </cfRule>
  </conditionalFormatting>
  <conditionalFormatting sqref="P43">
    <cfRule type="cellIs" dxfId="5749" priority="33" operator="lessThan">
      <formula>$C$4</formula>
    </cfRule>
  </conditionalFormatting>
  <conditionalFormatting sqref="P44">
    <cfRule type="cellIs" dxfId="5748" priority="34" operator="lessThan">
      <formula>$C$4</formula>
    </cfRule>
  </conditionalFormatting>
  <conditionalFormatting sqref="P45">
    <cfRule type="cellIs" dxfId="5747" priority="35" operator="lessThan">
      <formula>$C$4</formula>
    </cfRule>
  </conditionalFormatting>
  <conditionalFormatting sqref="P46">
    <cfRule type="cellIs" dxfId="5746" priority="36" operator="lessThan">
      <formula>$C$4</formula>
    </cfRule>
  </conditionalFormatting>
  <conditionalFormatting sqref="P47">
    <cfRule type="cellIs" dxfId="5745" priority="37" operator="lessThan">
      <formula>$C$4</formula>
    </cfRule>
  </conditionalFormatting>
  <conditionalFormatting sqref="P48">
    <cfRule type="cellIs" dxfId="5744" priority="38" operator="lessThan">
      <formula>$C$4</formula>
    </cfRule>
  </conditionalFormatting>
  <conditionalFormatting sqref="P49">
    <cfRule type="cellIs" dxfId="5743" priority="39" operator="lessThan">
      <formula>$C$4</formula>
    </cfRule>
  </conditionalFormatting>
  <conditionalFormatting sqref="P50">
    <cfRule type="cellIs" dxfId="5742" priority="40" operator="lessThan">
      <formula>$C$4</formula>
    </cfRule>
  </conditionalFormatting>
  <conditionalFormatting sqref="Q11">
    <cfRule type="cellIs" dxfId="5741" priority="41" operator="lessThan">
      <formula>$C$4</formula>
    </cfRule>
  </conditionalFormatting>
  <conditionalFormatting sqref="Q12">
    <cfRule type="cellIs" dxfId="5740" priority="42" operator="lessThan">
      <formula>$C$4</formula>
    </cfRule>
  </conditionalFormatting>
  <conditionalFormatting sqref="Q13">
    <cfRule type="cellIs" dxfId="5739" priority="43" operator="lessThan">
      <formula>$C$4</formula>
    </cfRule>
  </conditionalFormatting>
  <conditionalFormatting sqref="Q14">
    <cfRule type="cellIs" dxfId="5738" priority="44" operator="lessThan">
      <formula>$C$4</formula>
    </cfRule>
  </conditionalFormatting>
  <conditionalFormatting sqref="Q15">
    <cfRule type="cellIs" dxfId="5737" priority="45" operator="lessThan">
      <formula>$C$4</formula>
    </cfRule>
  </conditionalFormatting>
  <conditionalFormatting sqref="Q16">
    <cfRule type="cellIs" dxfId="5736" priority="46" operator="lessThan">
      <formula>$C$4</formula>
    </cfRule>
  </conditionalFormatting>
  <conditionalFormatting sqref="Q17">
    <cfRule type="cellIs" dxfId="5735" priority="47" operator="lessThan">
      <formula>$C$4</formula>
    </cfRule>
  </conditionalFormatting>
  <conditionalFormatting sqref="Q18">
    <cfRule type="cellIs" dxfId="5734" priority="48" operator="lessThan">
      <formula>$C$4</formula>
    </cfRule>
  </conditionalFormatting>
  <conditionalFormatting sqref="Q19">
    <cfRule type="cellIs" dxfId="5733" priority="49" operator="lessThan">
      <formula>$C$4</formula>
    </cfRule>
  </conditionalFormatting>
  <conditionalFormatting sqref="Q20">
    <cfRule type="cellIs" dxfId="5732" priority="50" operator="lessThan">
      <formula>$C$4</formula>
    </cfRule>
  </conditionalFormatting>
  <conditionalFormatting sqref="Q21">
    <cfRule type="cellIs" dxfId="5731" priority="51" operator="lessThan">
      <formula>$C$4</formula>
    </cfRule>
  </conditionalFormatting>
  <conditionalFormatting sqref="Q22">
    <cfRule type="cellIs" dxfId="5730" priority="52" operator="lessThan">
      <formula>$C$4</formula>
    </cfRule>
  </conditionalFormatting>
  <conditionalFormatting sqref="Q23">
    <cfRule type="cellIs" dxfId="5729" priority="53" operator="lessThan">
      <formula>$C$4</formula>
    </cfRule>
  </conditionalFormatting>
  <conditionalFormatting sqref="Q24">
    <cfRule type="cellIs" dxfId="5728" priority="54" operator="lessThan">
      <formula>$C$4</formula>
    </cfRule>
  </conditionalFormatting>
  <conditionalFormatting sqref="Q25">
    <cfRule type="cellIs" dxfId="5727" priority="55" operator="lessThan">
      <formula>$C$4</formula>
    </cfRule>
  </conditionalFormatting>
  <conditionalFormatting sqref="Q26">
    <cfRule type="cellIs" dxfId="5726" priority="56" operator="lessThan">
      <formula>$C$4</formula>
    </cfRule>
  </conditionalFormatting>
  <conditionalFormatting sqref="Q27">
    <cfRule type="cellIs" dxfId="5725" priority="57" operator="lessThan">
      <formula>$C$4</formula>
    </cfRule>
  </conditionalFormatting>
  <conditionalFormatting sqref="Q28">
    <cfRule type="cellIs" dxfId="5724" priority="58" operator="lessThan">
      <formula>$C$4</formula>
    </cfRule>
  </conditionalFormatting>
  <conditionalFormatting sqref="Q29">
    <cfRule type="cellIs" dxfId="5723" priority="59" operator="lessThan">
      <formula>$C$4</formula>
    </cfRule>
  </conditionalFormatting>
  <conditionalFormatting sqref="Q30">
    <cfRule type="cellIs" dxfId="5722" priority="60" operator="lessThan">
      <formula>$C$4</formula>
    </cfRule>
  </conditionalFormatting>
  <conditionalFormatting sqref="Q31">
    <cfRule type="cellIs" dxfId="5721" priority="61" operator="lessThan">
      <formula>$C$4</formula>
    </cfRule>
  </conditionalFormatting>
  <conditionalFormatting sqref="Q32">
    <cfRule type="cellIs" dxfId="5720" priority="62" operator="lessThan">
      <formula>$C$4</formula>
    </cfRule>
  </conditionalFormatting>
  <conditionalFormatting sqref="Q33">
    <cfRule type="cellIs" dxfId="5719" priority="63" operator="lessThan">
      <formula>$C$4</formula>
    </cfRule>
  </conditionalFormatting>
  <conditionalFormatting sqref="Q34">
    <cfRule type="cellIs" dxfId="5718" priority="64" operator="lessThan">
      <formula>$C$4</formula>
    </cfRule>
  </conditionalFormatting>
  <conditionalFormatting sqref="Q35">
    <cfRule type="cellIs" dxfId="5717" priority="65" operator="lessThan">
      <formula>$C$4</formula>
    </cfRule>
  </conditionalFormatting>
  <conditionalFormatting sqref="Q36">
    <cfRule type="cellIs" dxfId="5716" priority="66" operator="lessThan">
      <formula>$C$4</formula>
    </cfRule>
  </conditionalFormatting>
  <conditionalFormatting sqref="Q37">
    <cfRule type="cellIs" dxfId="5715" priority="67" operator="lessThan">
      <formula>$C$4</formula>
    </cfRule>
  </conditionalFormatting>
  <conditionalFormatting sqref="Q38">
    <cfRule type="cellIs" dxfId="5714" priority="68" operator="lessThan">
      <formula>$C$4</formula>
    </cfRule>
  </conditionalFormatting>
  <conditionalFormatting sqref="Q39">
    <cfRule type="cellIs" dxfId="5713" priority="69" operator="lessThan">
      <formula>$C$4</formula>
    </cfRule>
  </conditionalFormatting>
  <conditionalFormatting sqref="Q40">
    <cfRule type="cellIs" dxfId="5712" priority="70" operator="lessThan">
      <formula>$C$4</formula>
    </cfRule>
  </conditionalFormatting>
  <conditionalFormatting sqref="Q41">
    <cfRule type="cellIs" dxfId="5711" priority="71" operator="lessThan">
      <formula>$C$4</formula>
    </cfRule>
  </conditionalFormatting>
  <conditionalFormatting sqref="Q42">
    <cfRule type="cellIs" dxfId="5710" priority="72" operator="lessThan">
      <formula>$C$4</formula>
    </cfRule>
  </conditionalFormatting>
  <conditionalFormatting sqref="Q43">
    <cfRule type="cellIs" dxfId="5709" priority="73" operator="lessThan">
      <formula>$C$4</formula>
    </cfRule>
  </conditionalFormatting>
  <conditionalFormatting sqref="Q44">
    <cfRule type="cellIs" dxfId="5708" priority="74" operator="lessThan">
      <formula>$C$4</formula>
    </cfRule>
  </conditionalFormatting>
  <conditionalFormatting sqref="Q45">
    <cfRule type="cellIs" dxfId="5707" priority="75" operator="lessThan">
      <formula>$C$4</formula>
    </cfRule>
  </conditionalFormatting>
  <conditionalFormatting sqref="Q46">
    <cfRule type="cellIs" dxfId="5706" priority="76" operator="lessThan">
      <formula>$C$4</formula>
    </cfRule>
  </conditionalFormatting>
  <conditionalFormatting sqref="Q47">
    <cfRule type="cellIs" dxfId="5705" priority="77" operator="lessThan">
      <formula>$C$4</formula>
    </cfRule>
  </conditionalFormatting>
  <conditionalFormatting sqref="Q48">
    <cfRule type="cellIs" dxfId="5704" priority="78" operator="lessThan">
      <formula>$C$4</formula>
    </cfRule>
  </conditionalFormatting>
  <conditionalFormatting sqref="Q49">
    <cfRule type="cellIs" dxfId="5703" priority="79" operator="lessThan">
      <formula>$C$4</formula>
    </cfRule>
  </conditionalFormatting>
  <conditionalFormatting sqref="Q50">
    <cfRule type="cellIs" dxfId="5702" priority="80" operator="lessThan">
      <formula>$C$4</formula>
    </cfRule>
  </conditionalFormatting>
  <conditionalFormatting sqref="R11">
    <cfRule type="cellIs" dxfId="5701" priority="81" operator="lessThan">
      <formula>$C$4</formula>
    </cfRule>
  </conditionalFormatting>
  <conditionalFormatting sqref="R12">
    <cfRule type="cellIs" dxfId="5700" priority="82" operator="lessThan">
      <formula>$C$4</formula>
    </cfRule>
  </conditionalFormatting>
  <conditionalFormatting sqref="R13">
    <cfRule type="cellIs" dxfId="5699" priority="83" operator="lessThan">
      <formula>$C$4</formula>
    </cfRule>
  </conditionalFormatting>
  <conditionalFormatting sqref="R14">
    <cfRule type="cellIs" dxfId="5698" priority="84" operator="lessThan">
      <formula>$C$4</formula>
    </cfRule>
  </conditionalFormatting>
  <conditionalFormatting sqref="R15">
    <cfRule type="cellIs" dxfId="5697" priority="85" operator="lessThan">
      <formula>$C$4</formula>
    </cfRule>
  </conditionalFormatting>
  <conditionalFormatting sqref="R16">
    <cfRule type="cellIs" dxfId="5696" priority="86" operator="lessThan">
      <formula>$C$4</formula>
    </cfRule>
  </conditionalFormatting>
  <conditionalFormatting sqref="R17">
    <cfRule type="cellIs" dxfId="5695" priority="87" operator="lessThan">
      <formula>$C$4</formula>
    </cfRule>
  </conditionalFormatting>
  <conditionalFormatting sqref="R18">
    <cfRule type="cellIs" dxfId="5694" priority="88" operator="lessThan">
      <formula>$C$4</formula>
    </cfRule>
  </conditionalFormatting>
  <conditionalFormatting sqref="R19">
    <cfRule type="cellIs" dxfId="5693" priority="89" operator="lessThan">
      <formula>$C$4</formula>
    </cfRule>
  </conditionalFormatting>
  <conditionalFormatting sqref="R20">
    <cfRule type="cellIs" dxfId="5692" priority="90" operator="lessThan">
      <formula>$C$4</formula>
    </cfRule>
  </conditionalFormatting>
  <conditionalFormatting sqref="R21">
    <cfRule type="cellIs" dxfId="5691" priority="91" operator="lessThan">
      <formula>$C$4</formula>
    </cfRule>
  </conditionalFormatting>
  <conditionalFormatting sqref="R22">
    <cfRule type="cellIs" dxfId="5690" priority="92" operator="lessThan">
      <formula>$C$4</formula>
    </cfRule>
  </conditionalFormatting>
  <conditionalFormatting sqref="R23">
    <cfRule type="cellIs" dxfId="5689" priority="93" operator="lessThan">
      <formula>$C$4</formula>
    </cfRule>
  </conditionalFormatting>
  <conditionalFormatting sqref="R24">
    <cfRule type="cellIs" dxfId="5688" priority="94" operator="lessThan">
      <formula>$C$4</formula>
    </cfRule>
  </conditionalFormatting>
  <conditionalFormatting sqref="R25">
    <cfRule type="cellIs" dxfId="5687" priority="95" operator="lessThan">
      <formula>$C$4</formula>
    </cfRule>
  </conditionalFormatting>
  <conditionalFormatting sqref="R26">
    <cfRule type="cellIs" dxfId="5686" priority="96" operator="lessThan">
      <formula>$C$4</formula>
    </cfRule>
  </conditionalFormatting>
  <conditionalFormatting sqref="R27">
    <cfRule type="cellIs" dxfId="5685" priority="97" operator="lessThan">
      <formula>$C$4</formula>
    </cfRule>
  </conditionalFormatting>
  <conditionalFormatting sqref="R28">
    <cfRule type="cellIs" dxfId="5684" priority="98" operator="lessThan">
      <formula>$C$4</formula>
    </cfRule>
  </conditionalFormatting>
  <conditionalFormatting sqref="R29">
    <cfRule type="cellIs" dxfId="5683" priority="99" operator="lessThan">
      <formula>$C$4</formula>
    </cfRule>
  </conditionalFormatting>
  <conditionalFormatting sqref="R30">
    <cfRule type="cellIs" dxfId="5682" priority="100" operator="lessThan">
      <formula>$C$4</formula>
    </cfRule>
  </conditionalFormatting>
  <conditionalFormatting sqref="R31">
    <cfRule type="cellIs" dxfId="5681" priority="101" operator="lessThan">
      <formula>$C$4</formula>
    </cfRule>
  </conditionalFormatting>
  <conditionalFormatting sqref="R32">
    <cfRule type="cellIs" dxfId="5680" priority="102" operator="lessThan">
      <formula>$C$4</formula>
    </cfRule>
  </conditionalFormatting>
  <conditionalFormatting sqref="R33">
    <cfRule type="cellIs" dxfId="5679" priority="103" operator="lessThan">
      <formula>$C$4</formula>
    </cfRule>
  </conditionalFormatting>
  <conditionalFormatting sqref="R34">
    <cfRule type="cellIs" dxfId="5678" priority="104" operator="lessThan">
      <formula>$C$4</formula>
    </cfRule>
  </conditionalFormatting>
  <conditionalFormatting sqref="R35">
    <cfRule type="cellIs" dxfId="5677" priority="105" operator="lessThan">
      <formula>$C$4</formula>
    </cfRule>
  </conditionalFormatting>
  <conditionalFormatting sqref="R36">
    <cfRule type="cellIs" dxfId="5676" priority="106" operator="lessThan">
      <formula>$C$4</formula>
    </cfRule>
  </conditionalFormatting>
  <conditionalFormatting sqref="R37">
    <cfRule type="cellIs" dxfId="5675" priority="107" operator="lessThan">
      <formula>$C$4</formula>
    </cfRule>
  </conditionalFormatting>
  <conditionalFormatting sqref="R38">
    <cfRule type="cellIs" dxfId="5674" priority="108" operator="lessThan">
      <formula>$C$4</formula>
    </cfRule>
  </conditionalFormatting>
  <conditionalFormatting sqref="R39">
    <cfRule type="cellIs" dxfId="5673" priority="109" operator="lessThan">
      <formula>$C$4</formula>
    </cfRule>
  </conditionalFormatting>
  <conditionalFormatting sqref="R40">
    <cfRule type="cellIs" dxfId="5672" priority="110" operator="lessThan">
      <formula>$C$4</formula>
    </cfRule>
  </conditionalFormatting>
  <conditionalFormatting sqref="R41">
    <cfRule type="cellIs" dxfId="5671" priority="111" operator="lessThan">
      <formula>$C$4</formula>
    </cfRule>
  </conditionalFormatting>
  <conditionalFormatting sqref="R42">
    <cfRule type="cellIs" dxfId="5670" priority="112" operator="lessThan">
      <formula>$C$4</formula>
    </cfRule>
  </conditionalFormatting>
  <conditionalFormatting sqref="R43">
    <cfRule type="cellIs" dxfId="5669" priority="113" operator="lessThan">
      <formula>$C$4</formula>
    </cfRule>
  </conditionalFormatting>
  <conditionalFormatting sqref="R44">
    <cfRule type="cellIs" dxfId="5668" priority="114" operator="lessThan">
      <formula>$C$4</formula>
    </cfRule>
  </conditionalFormatting>
  <conditionalFormatting sqref="R45">
    <cfRule type="cellIs" dxfId="5667" priority="115" operator="lessThan">
      <formula>$C$4</formula>
    </cfRule>
  </conditionalFormatting>
  <conditionalFormatting sqref="R46">
    <cfRule type="cellIs" dxfId="5666" priority="116" operator="lessThan">
      <formula>$C$4</formula>
    </cfRule>
  </conditionalFormatting>
  <conditionalFormatting sqref="R47">
    <cfRule type="cellIs" dxfId="5665" priority="117" operator="lessThan">
      <formula>$C$4</formula>
    </cfRule>
  </conditionalFormatting>
  <conditionalFormatting sqref="R48">
    <cfRule type="cellIs" dxfId="5664" priority="118" operator="lessThan">
      <formula>$C$4</formula>
    </cfRule>
  </conditionalFormatting>
  <conditionalFormatting sqref="R49">
    <cfRule type="cellIs" dxfId="5663" priority="119" operator="lessThan">
      <formula>$C$4</formula>
    </cfRule>
  </conditionalFormatting>
  <conditionalFormatting sqref="R50">
    <cfRule type="cellIs" dxfId="5662" priority="120" operator="lessThan">
      <formula>$C$4</formula>
    </cfRule>
  </conditionalFormatting>
  <conditionalFormatting sqref="U11">
    <cfRule type="cellIs" dxfId="5661" priority="121" operator="lessThan">
      <formula>$C$4</formula>
    </cfRule>
  </conditionalFormatting>
  <conditionalFormatting sqref="U12">
    <cfRule type="cellIs" dxfId="5660" priority="122" operator="lessThan">
      <formula>$C$4</formula>
    </cfRule>
  </conditionalFormatting>
  <conditionalFormatting sqref="U13">
    <cfRule type="cellIs" dxfId="5659" priority="123" operator="lessThan">
      <formula>$C$4</formula>
    </cfRule>
  </conditionalFormatting>
  <conditionalFormatting sqref="U14">
    <cfRule type="cellIs" dxfId="5658" priority="124" operator="lessThan">
      <formula>$C$4</formula>
    </cfRule>
  </conditionalFormatting>
  <conditionalFormatting sqref="U15">
    <cfRule type="cellIs" dxfId="5657" priority="125" operator="lessThan">
      <formula>$C$4</formula>
    </cfRule>
  </conditionalFormatting>
  <conditionalFormatting sqref="U16">
    <cfRule type="cellIs" dxfId="5656" priority="126" operator="lessThan">
      <formula>$C$4</formula>
    </cfRule>
  </conditionalFormatting>
  <conditionalFormatting sqref="U17">
    <cfRule type="cellIs" dxfId="5655" priority="127" operator="lessThan">
      <formula>$C$4</formula>
    </cfRule>
  </conditionalFormatting>
  <conditionalFormatting sqref="U18">
    <cfRule type="cellIs" dxfId="5654" priority="128" operator="lessThan">
      <formula>$C$4</formula>
    </cfRule>
  </conditionalFormatting>
  <conditionalFormatting sqref="U19">
    <cfRule type="cellIs" dxfId="5653" priority="129" operator="lessThan">
      <formula>$C$4</formula>
    </cfRule>
  </conditionalFormatting>
  <conditionalFormatting sqref="U20">
    <cfRule type="cellIs" dxfId="5652" priority="130" operator="lessThan">
      <formula>$C$4</formula>
    </cfRule>
  </conditionalFormatting>
  <conditionalFormatting sqref="U21">
    <cfRule type="cellIs" dxfId="5651" priority="131" operator="lessThan">
      <formula>$C$4</formula>
    </cfRule>
  </conditionalFormatting>
  <conditionalFormatting sqref="U22">
    <cfRule type="cellIs" dxfId="5650" priority="132" operator="lessThan">
      <formula>$C$4</formula>
    </cfRule>
  </conditionalFormatting>
  <conditionalFormatting sqref="U23">
    <cfRule type="cellIs" dxfId="5649" priority="133" operator="lessThan">
      <formula>$C$4</formula>
    </cfRule>
  </conditionalFormatting>
  <conditionalFormatting sqref="U24">
    <cfRule type="cellIs" dxfId="5648" priority="134" operator="lessThan">
      <formula>$C$4</formula>
    </cfRule>
  </conditionalFormatting>
  <conditionalFormatting sqref="U25">
    <cfRule type="cellIs" dxfId="5647" priority="135" operator="lessThan">
      <formula>$C$4</formula>
    </cfRule>
  </conditionalFormatting>
  <conditionalFormatting sqref="U26">
    <cfRule type="cellIs" dxfId="5646" priority="136" operator="lessThan">
      <formula>$C$4</formula>
    </cfRule>
  </conditionalFormatting>
  <conditionalFormatting sqref="U27">
    <cfRule type="cellIs" dxfId="5645" priority="137" operator="lessThan">
      <formula>$C$4</formula>
    </cfRule>
  </conditionalFormatting>
  <conditionalFormatting sqref="U28">
    <cfRule type="cellIs" dxfId="5644" priority="138" operator="lessThan">
      <formula>$C$4</formula>
    </cfRule>
  </conditionalFormatting>
  <conditionalFormatting sqref="U29">
    <cfRule type="cellIs" dxfId="5643" priority="139" operator="lessThan">
      <formula>$C$4</formula>
    </cfRule>
  </conditionalFormatting>
  <conditionalFormatting sqref="U30">
    <cfRule type="cellIs" dxfId="5642" priority="140" operator="lessThan">
      <formula>$C$4</formula>
    </cfRule>
  </conditionalFormatting>
  <conditionalFormatting sqref="U31">
    <cfRule type="cellIs" dxfId="5641" priority="141" operator="lessThan">
      <formula>$C$4</formula>
    </cfRule>
  </conditionalFormatting>
  <conditionalFormatting sqref="U32">
    <cfRule type="cellIs" dxfId="5640" priority="142" operator="lessThan">
      <formula>$C$4</formula>
    </cfRule>
  </conditionalFormatting>
  <conditionalFormatting sqref="U33">
    <cfRule type="cellIs" dxfId="5639" priority="143" operator="lessThan">
      <formula>$C$4</formula>
    </cfRule>
  </conditionalFormatting>
  <conditionalFormatting sqref="U34">
    <cfRule type="cellIs" dxfId="5638" priority="144" operator="lessThan">
      <formula>$C$4</formula>
    </cfRule>
  </conditionalFormatting>
  <conditionalFormatting sqref="U35">
    <cfRule type="cellIs" dxfId="5637" priority="145" operator="lessThan">
      <formula>$C$4</formula>
    </cfRule>
  </conditionalFormatting>
  <conditionalFormatting sqref="U36">
    <cfRule type="cellIs" dxfId="5636" priority="146" operator="lessThan">
      <formula>$C$4</formula>
    </cfRule>
  </conditionalFormatting>
  <conditionalFormatting sqref="U37">
    <cfRule type="cellIs" dxfId="5635" priority="147" operator="lessThan">
      <formula>$C$4</formula>
    </cfRule>
  </conditionalFormatting>
  <conditionalFormatting sqref="U38">
    <cfRule type="cellIs" dxfId="5634" priority="148" operator="lessThan">
      <formula>$C$4</formula>
    </cfRule>
  </conditionalFormatting>
  <conditionalFormatting sqref="U39">
    <cfRule type="cellIs" dxfId="5633" priority="149" operator="lessThan">
      <formula>$C$4</formula>
    </cfRule>
  </conditionalFormatting>
  <conditionalFormatting sqref="U40">
    <cfRule type="cellIs" dxfId="5632" priority="150" operator="lessThan">
      <formula>$C$4</formula>
    </cfRule>
  </conditionalFormatting>
  <conditionalFormatting sqref="U41">
    <cfRule type="cellIs" dxfId="5631" priority="151" operator="lessThan">
      <formula>$C$4</formula>
    </cfRule>
  </conditionalFormatting>
  <conditionalFormatting sqref="U42">
    <cfRule type="cellIs" dxfId="5630" priority="152" operator="lessThan">
      <formula>$C$4</formula>
    </cfRule>
  </conditionalFormatting>
  <conditionalFormatting sqref="U43">
    <cfRule type="cellIs" dxfId="5629" priority="153" operator="lessThan">
      <formula>$C$4</formula>
    </cfRule>
  </conditionalFormatting>
  <conditionalFormatting sqref="U44">
    <cfRule type="cellIs" dxfId="5628" priority="154" operator="lessThan">
      <formula>$C$4</formula>
    </cfRule>
  </conditionalFormatting>
  <conditionalFormatting sqref="U45">
    <cfRule type="cellIs" dxfId="5627" priority="155" operator="lessThan">
      <formula>$C$4</formula>
    </cfRule>
  </conditionalFormatting>
  <conditionalFormatting sqref="U46">
    <cfRule type="cellIs" dxfId="5626" priority="156" operator="lessThan">
      <formula>$C$4</formula>
    </cfRule>
  </conditionalFormatting>
  <conditionalFormatting sqref="U47">
    <cfRule type="cellIs" dxfId="5625" priority="157" operator="lessThan">
      <formula>$C$4</formula>
    </cfRule>
  </conditionalFormatting>
  <conditionalFormatting sqref="U48">
    <cfRule type="cellIs" dxfId="5624" priority="158" operator="lessThan">
      <formula>$C$4</formula>
    </cfRule>
  </conditionalFormatting>
  <conditionalFormatting sqref="U49">
    <cfRule type="cellIs" dxfId="5623" priority="159" operator="lessThan">
      <formula>$C$4</formula>
    </cfRule>
  </conditionalFormatting>
  <conditionalFormatting sqref="U50">
    <cfRule type="cellIs" dxfId="5622" priority="160" operator="lessThan">
      <formula>$C$4</formula>
    </cfRule>
  </conditionalFormatting>
  <conditionalFormatting sqref="X11">
    <cfRule type="cellIs" dxfId="5621" priority="161" operator="lessThan">
      <formula>$C$4</formula>
    </cfRule>
  </conditionalFormatting>
  <conditionalFormatting sqref="X12">
    <cfRule type="cellIs" dxfId="5620" priority="162" operator="lessThan">
      <formula>$C$4</formula>
    </cfRule>
  </conditionalFormatting>
  <conditionalFormatting sqref="X13">
    <cfRule type="cellIs" dxfId="5619" priority="163" operator="lessThan">
      <formula>$C$4</formula>
    </cfRule>
  </conditionalFormatting>
  <conditionalFormatting sqref="X14">
    <cfRule type="cellIs" dxfId="5618" priority="164" operator="lessThan">
      <formula>$C$4</formula>
    </cfRule>
  </conditionalFormatting>
  <conditionalFormatting sqref="X15">
    <cfRule type="cellIs" dxfId="5617" priority="165" operator="lessThan">
      <formula>$C$4</formula>
    </cfRule>
  </conditionalFormatting>
  <conditionalFormatting sqref="X16">
    <cfRule type="cellIs" dxfId="5616" priority="166" operator="lessThan">
      <formula>$C$4</formula>
    </cfRule>
  </conditionalFormatting>
  <conditionalFormatting sqref="X17">
    <cfRule type="cellIs" dxfId="5615" priority="167" operator="lessThan">
      <formula>$C$4</formula>
    </cfRule>
  </conditionalFormatting>
  <conditionalFormatting sqref="X18">
    <cfRule type="cellIs" dxfId="5614" priority="168" operator="lessThan">
      <formula>$C$4</formula>
    </cfRule>
  </conditionalFormatting>
  <conditionalFormatting sqref="X19">
    <cfRule type="cellIs" dxfId="5613" priority="169" operator="lessThan">
      <formula>$C$4</formula>
    </cfRule>
  </conditionalFormatting>
  <conditionalFormatting sqref="X20">
    <cfRule type="cellIs" dxfId="5612" priority="170" operator="lessThan">
      <formula>$C$4</formula>
    </cfRule>
  </conditionalFormatting>
  <conditionalFormatting sqref="X21">
    <cfRule type="cellIs" dxfId="5611" priority="171" operator="lessThan">
      <formula>$C$4</formula>
    </cfRule>
  </conditionalFormatting>
  <conditionalFormatting sqref="X22">
    <cfRule type="cellIs" dxfId="5610" priority="172" operator="lessThan">
      <formula>$C$4</formula>
    </cfRule>
  </conditionalFormatting>
  <conditionalFormatting sqref="X23">
    <cfRule type="cellIs" dxfId="5609" priority="173" operator="lessThan">
      <formula>$C$4</formula>
    </cfRule>
  </conditionalFormatting>
  <conditionalFormatting sqref="X24">
    <cfRule type="cellIs" dxfId="5608" priority="174" operator="lessThan">
      <formula>$C$4</formula>
    </cfRule>
  </conditionalFormatting>
  <conditionalFormatting sqref="X25">
    <cfRule type="cellIs" dxfId="5607" priority="175" operator="lessThan">
      <formula>$C$4</formula>
    </cfRule>
  </conditionalFormatting>
  <conditionalFormatting sqref="X26">
    <cfRule type="cellIs" dxfId="5606" priority="176" operator="lessThan">
      <formula>$C$4</formula>
    </cfRule>
  </conditionalFormatting>
  <conditionalFormatting sqref="X27">
    <cfRule type="cellIs" dxfId="5605" priority="177" operator="lessThan">
      <formula>$C$4</formula>
    </cfRule>
  </conditionalFormatting>
  <conditionalFormatting sqref="X28">
    <cfRule type="cellIs" dxfId="5604" priority="178" operator="lessThan">
      <formula>$C$4</formula>
    </cfRule>
  </conditionalFormatting>
  <conditionalFormatting sqref="X29">
    <cfRule type="cellIs" dxfId="5603" priority="179" operator="lessThan">
      <formula>$C$4</formula>
    </cfRule>
  </conditionalFormatting>
  <conditionalFormatting sqref="X30">
    <cfRule type="cellIs" dxfId="5602" priority="180" operator="lessThan">
      <formula>$C$4</formula>
    </cfRule>
  </conditionalFormatting>
  <conditionalFormatting sqref="X31">
    <cfRule type="cellIs" dxfId="5601" priority="181" operator="lessThan">
      <formula>$C$4</formula>
    </cfRule>
  </conditionalFormatting>
  <conditionalFormatting sqref="X32">
    <cfRule type="cellIs" dxfId="5600" priority="182" operator="lessThan">
      <formula>$C$4</formula>
    </cfRule>
  </conditionalFormatting>
  <conditionalFormatting sqref="X33">
    <cfRule type="cellIs" dxfId="5599" priority="183" operator="lessThan">
      <formula>$C$4</formula>
    </cfRule>
  </conditionalFormatting>
  <conditionalFormatting sqref="X34">
    <cfRule type="cellIs" dxfId="5598" priority="184" operator="lessThan">
      <formula>$C$4</formula>
    </cfRule>
  </conditionalFormatting>
  <conditionalFormatting sqref="X35">
    <cfRule type="cellIs" dxfId="5597" priority="185" operator="lessThan">
      <formula>$C$4</formula>
    </cfRule>
  </conditionalFormatting>
  <conditionalFormatting sqref="X36">
    <cfRule type="cellIs" dxfId="5596" priority="186" operator="lessThan">
      <formula>$C$4</formula>
    </cfRule>
  </conditionalFormatting>
  <conditionalFormatting sqref="X37">
    <cfRule type="cellIs" dxfId="5595" priority="187" operator="lessThan">
      <formula>$C$4</formula>
    </cfRule>
  </conditionalFormatting>
  <conditionalFormatting sqref="X38">
    <cfRule type="cellIs" dxfId="5594" priority="188" operator="lessThan">
      <formula>$C$4</formula>
    </cfRule>
  </conditionalFormatting>
  <conditionalFormatting sqref="X39">
    <cfRule type="cellIs" dxfId="5593" priority="189" operator="lessThan">
      <formula>$C$4</formula>
    </cfRule>
  </conditionalFormatting>
  <conditionalFormatting sqref="X40">
    <cfRule type="cellIs" dxfId="5592" priority="190" operator="lessThan">
      <formula>$C$4</formula>
    </cfRule>
  </conditionalFormatting>
  <conditionalFormatting sqref="X41">
    <cfRule type="cellIs" dxfId="5591" priority="191" operator="lessThan">
      <formula>$C$4</formula>
    </cfRule>
  </conditionalFormatting>
  <conditionalFormatting sqref="X42">
    <cfRule type="cellIs" dxfId="5590" priority="192" operator="lessThan">
      <formula>$C$4</formula>
    </cfRule>
  </conditionalFormatting>
  <conditionalFormatting sqref="X43">
    <cfRule type="cellIs" dxfId="5589" priority="193" operator="lessThan">
      <formula>$C$4</formula>
    </cfRule>
  </conditionalFormatting>
  <conditionalFormatting sqref="X44">
    <cfRule type="cellIs" dxfId="5588" priority="194" operator="lessThan">
      <formula>$C$4</formula>
    </cfRule>
  </conditionalFormatting>
  <conditionalFormatting sqref="X45">
    <cfRule type="cellIs" dxfId="5587" priority="195" operator="lessThan">
      <formula>$C$4</formula>
    </cfRule>
  </conditionalFormatting>
  <conditionalFormatting sqref="X46">
    <cfRule type="cellIs" dxfId="5586" priority="196" operator="lessThan">
      <formula>$C$4</formula>
    </cfRule>
  </conditionalFormatting>
  <conditionalFormatting sqref="X47">
    <cfRule type="cellIs" dxfId="5585" priority="197" operator="lessThan">
      <formula>$C$4</formula>
    </cfRule>
  </conditionalFormatting>
  <conditionalFormatting sqref="X48">
    <cfRule type="cellIs" dxfId="5584" priority="198" operator="lessThan">
      <formula>$C$4</formula>
    </cfRule>
  </conditionalFormatting>
  <conditionalFormatting sqref="X49">
    <cfRule type="cellIs" dxfId="5583" priority="199" operator="lessThan">
      <formula>$C$4</formula>
    </cfRule>
  </conditionalFormatting>
  <conditionalFormatting sqref="X50">
    <cfRule type="cellIs" dxfId="5582" priority="200" operator="lessThan">
      <formula>$C$4</formula>
    </cfRule>
  </conditionalFormatting>
  <conditionalFormatting sqref="Y11">
    <cfRule type="cellIs" dxfId="5581" priority="201" operator="lessThan">
      <formula>$C$4</formula>
    </cfRule>
  </conditionalFormatting>
  <conditionalFormatting sqref="Y12">
    <cfRule type="cellIs" dxfId="5580" priority="202" operator="lessThan">
      <formula>$C$4</formula>
    </cfRule>
  </conditionalFormatting>
  <conditionalFormatting sqref="Y13">
    <cfRule type="cellIs" dxfId="5579" priority="203" operator="lessThan">
      <formula>$C$4</formula>
    </cfRule>
  </conditionalFormatting>
  <conditionalFormatting sqref="Y14">
    <cfRule type="cellIs" dxfId="5578" priority="204" operator="lessThan">
      <formula>$C$4</formula>
    </cfRule>
  </conditionalFormatting>
  <conditionalFormatting sqref="Y15">
    <cfRule type="cellIs" dxfId="5577" priority="205" operator="lessThan">
      <formula>$C$4</formula>
    </cfRule>
  </conditionalFormatting>
  <conditionalFormatting sqref="Y16">
    <cfRule type="cellIs" dxfId="5576" priority="206" operator="lessThan">
      <formula>$C$4</formula>
    </cfRule>
  </conditionalFormatting>
  <conditionalFormatting sqref="Y17">
    <cfRule type="cellIs" dxfId="5575" priority="207" operator="lessThan">
      <formula>$C$4</formula>
    </cfRule>
  </conditionalFormatting>
  <conditionalFormatting sqref="Y18">
    <cfRule type="cellIs" dxfId="5574" priority="208" operator="lessThan">
      <formula>$C$4</formula>
    </cfRule>
  </conditionalFormatting>
  <conditionalFormatting sqref="Y19">
    <cfRule type="cellIs" dxfId="5573" priority="209" operator="lessThan">
      <formula>$C$4</formula>
    </cfRule>
  </conditionalFormatting>
  <conditionalFormatting sqref="Y20">
    <cfRule type="cellIs" dxfId="5572" priority="210" operator="lessThan">
      <formula>$C$4</formula>
    </cfRule>
  </conditionalFormatting>
  <conditionalFormatting sqref="Y21">
    <cfRule type="cellIs" dxfId="5571" priority="211" operator="lessThan">
      <formula>$C$4</formula>
    </cfRule>
  </conditionalFormatting>
  <conditionalFormatting sqref="Y22">
    <cfRule type="cellIs" dxfId="5570" priority="212" operator="lessThan">
      <formula>$C$4</formula>
    </cfRule>
  </conditionalFormatting>
  <conditionalFormatting sqref="Y23">
    <cfRule type="cellIs" dxfId="5569" priority="213" operator="lessThan">
      <formula>$C$4</formula>
    </cfRule>
  </conditionalFormatting>
  <conditionalFormatting sqref="Y24">
    <cfRule type="cellIs" dxfId="5568" priority="214" operator="lessThan">
      <formula>$C$4</formula>
    </cfRule>
  </conditionalFormatting>
  <conditionalFormatting sqref="Y25">
    <cfRule type="cellIs" dxfId="5567" priority="215" operator="lessThan">
      <formula>$C$4</formula>
    </cfRule>
  </conditionalFormatting>
  <conditionalFormatting sqref="Y26">
    <cfRule type="cellIs" dxfId="5566" priority="216" operator="lessThan">
      <formula>$C$4</formula>
    </cfRule>
  </conditionalFormatting>
  <conditionalFormatting sqref="Y27">
    <cfRule type="cellIs" dxfId="5565" priority="217" operator="lessThan">
      <formula>$C$4</formula>
    </cfRule>
  </conditionalFormatting>
  <conditionalFormatting sqref="Y28">
    <cfRule type="cellIs" dxfId="5564" priority="218" operator="lessThan">
      <formula>$C$4</formula>
    </cfRule>
  </conditionalFormatting>
  <conditionalFormatting sqref="Y29">
    <cfRule type="cellIs" dxfId="5563" priority="219" operator="lessThan">
      <formula>$C$4</formula>
    </cfRule>
  </conditionalFormatting>
  <conditionalFormatting sqref="Y30">
    <cfRule type="cellIs" dxfId="5562" priority="220" operator="lessThan">
      <formula>$C$4</formula>
    </cfRule>
  </conditionalFormatting>
  <conditionalFormatting sqref="Y31">
    <cfRule type="cellIs" dxfId="5561" priority="221" operator="lessThan">
      <formula>$C$4</formula>
    </cfRule>
  </conditionalFormatting>
  <conditionalFormatting sqref="Y32">
    <cfRule type="cellIs" dxfId="5560" priority="222" operator="lessThan">
      <formula>$C$4</formula>
    </cfRule>
  </conditionalFormatting>
  <conditionalFormatting sqref="Y33">
    <cfRule type="cellIs" dxfId="5559" priority="223" operator="lessThan">
      <formula>$C$4</formula>
    </cfRule>
  </conditionalFormatting>
  <conditionalFormatting sqref="Y34">
    <cfRule type="cellIs" dxfId="5558" priority="224" operator="lessThan">
      <formula>$C$4</formula>
    </cfRule>
  </conditionalFormatting>
  <conditionalFormatting sqref="Y35">
    <cfRule type="cellIs" dxfId="5557" priority="225" operator="lessThan">
      <formula>$C$4</formula>
    </cfRule>
  </conditionalFormatting>
  <conditionalFormatting sqref="Y36">
    <cfRule type="cellIs" dxfId="5556" priority="226" operator="lessThan">
      <formula>$C$4</formula>
    </cfRule>
  </conditionalFormatting>
  <conditionalFormatting sqref="Y37">
    <cfRule type="cellIs" dxfId="5555" priority="227" operator="lessThan">
      <formula>$C$4</formula>
    </cfRule>
  </conditionalFormatting>
  <conditionalFormatting sqref="Y38">
    <cfRule type="cellIs" dxfId="5554" priority="228" operator="lessThan">
      <formula>$C$4</formula>
    </cfRule>
  </conditionalFormatting>
  <conditionalFormatting sqref="Y39">
    <cfRule type="cellIs" dxfId="5553" priority="229" operator="lessThan">
      <formula>$C$4</formula>
    </cfRule>
  </conditionalFormatting>
  <conditionalFormatting sqref="Y40">
    <cfRule type="cellIs" dxfId="5552" priority="230" operator="lessThan">
      <formula>$C$4</formula>
    </cfRule>
  </conditionalFormatting>
  <conditionalFormatting sqref="Y41">
    <cfRule type="cellIs" dxfId="5551" priority="231" operator="lessThan">
      <formula>$C$4</formula>
    </cfRule>
  </conditionalFormatting>
  <conditionalFormatting sqref="Y42">
    <cfRule type="cellIs" dxfId="5550" priority="232" operator="lessThan">
      <formula>$C$4</formula>
    </cfRule>
  </conditionalFormatting>
  <conditionalFormatting sqref="Y43">
    <cfRule type="cellIs" dxfId="5549" priority="233" operator="lessThan">
      <formula>$C$4</formula>
    </cfRule>
  </conditionalFormatting>
  <conditionalFormatting sqref="Y44">
    <cfRule type="cellIs" dxfId="5548" priority="234" operator="lessThan">
      <formula>$C$4</formula>
    </cfRule>
  </conditionalFormatting>
  <conditionalFormatting sqref="Y45">
    <cfRule type="cellIs" dxfId="5547" priority="235" operator="lessThan">
      <formula>$C$4</formula>
    </cfRule>
  </conditionalFormatting>
  <conditionalFormatting sqref="Y46">
    <cfRule type="cellIs" dxfId="5546" priority="236" operator="lessThan">
      <formula>$C$4</formula>
    </cfRule>
  </conditionalFormatting>
  <conditionalFormatting sqref="Y47">
    <cfRule type="cellIs" dxfId="5545" priority="237" operator="lessThan">
      <formula>$C$4</formula>
    </cfRule>
  </conditionalFormatting>
  <conditionalFormatting sqref="Y48">
    <cfRule type="cellIs" dxfId="5544" priority="238" operator="lessThan">
      <formula>$C$4</formula>
    </cfRule>
  </conditionalFormatting>
  <conditionalFormatting sqref="Y49">
    <cfRule type="cellIs" dxfId="5543" priority="239" operator="lessThan">
      <formula>$C$4</formula>
    </cfRule>
  </conditionalFormatting>
  <conditionalFormatting sqref="Y50">
    <cfRule type="cellIs" dxfId="5542" priority="240" operator="lessThan">
      <formula>$C$4</formula>
    </cfRule>
  </conditionalFormatting>
  <conditionalFormatting sqref="Z11">
    <cfRule type="cellIs" dxfId="5541" priority="241" operator="lessThan">
      <formula>$C$4</formula>
    </cfRule>
  </conditionalFormatting>
  <conditionalFormatting sqref="Z12">
    <cfRule type="cellIs" dxfId="5540" priority="242" operator="lessThan">
      <formula>$C$4</formula>
    </cfRule>
  </conditionalFormatting>
  <conditionalFormatting sqref="Z13">
    <cfRule type="cellIs" dxfId="5539" priority="243" operator="lessThan">
      <formula>$C$4</formula>
    </cfRule>
  </conditionalFormatting>
  <conditionalFormatting sqref="Z14">
    <cfRule type="cellIs" dxfId="5538" priority="244" operator="lessThan">
      <formula>$C$4</formula>
    </cfRule>
  </conditionalFormatting>
  <conditionalFormatting sqref="Z15">
    <cfRule type="cellIs" dxfId="5537" priority="245" operator="lessThan">
      <formula>$C$4</formula>
    </cfRule>
  </conditionalFormatting>
  <conditionalFormatting sqref="Z16">
    <cfRule type="cellIs" dxfId="5536" priority="246" operator="lessThan">
      <formula>$C$4</formula>
    </cfRule>
  </conditionalFormatting>
  <conditionalFormatting sqref="Z17">
    <cfRule type="cellIs" dxfId="5535" priority="247" operator="lessThan">
      <formula>$C$4</formula>
    </cfRule>
  </conditionalFormatting>
  <conditionalFormatting sqref="Z18">
    <cfRule type="cellIs" dxfId="5534" priority="248" operator="lessThan">
      <formula>$C$4</formula>
    </cfRule>
  </conditionalFormatting>
  <conditionalFormatting sqref="Z19">
    <cfRule type="cellIs" dxfId="5533" priority="249" operator="lessThan">
      <formula>$C$4</formula>
    </cfRule>
  </conditionalFormatting>
  <conditionalFormatting sqref="Z20">
    <cfRule type="cellIs" dxfId="5532" priority="250" operator="lessThan">
      <formula>$C$4</formula>
    </cfRule>
  </conditionalFormatting>
  <conditionalFormatting sqref="Z21">
    <cfRule type="cellIs" dxfId="5531" priority="251" operator="lessThan">
      <formula>$C$4</formula>
    </cfRule>
  </conditionalFormatting>
  <conditionalFormatting sqref="Z22">
    <cfRule type="cellIs" dxfId="5530" priority="252" operator="lessThan">
      <formula>$C$4</formula>
    </cfRule>
  </conditionalFormatting>
  <conditionalFormatting sqref="Z23">
    <cfRule type="cellIs" dxfId="5529" priority="253" operator="lessThan">
      <formula>$C$4</formula>
    </cfRule>
  </conditionalFormatting>
  <conditionalFormatting sqref="Z24">
    <cfRule type="cellIs" dxfId="5528" priority="254" operator="lessThan">
      <formula>$C$4</formula>
    </cfRule>
  </conditionalFormatting>
  <conditionalFormatting sqref="Z25">
    <cfRule type="cellIs" dxfId="5527" priority="255" operator="lessThan">
      <formula>$C$4</formula>
    </cfRule>
  </conditionalFormatting>
  <conditionalFormatting sqref="Z26">
    <cfRule type="cellIs" dxfId="5526" priority="256" operator="lessThan">
      <formula>$C$4</formula>
    </cfRule>
  </conditionalFormatting>
  <conditionalFormatting sqref="Z27">
    <cfRule type="cellIs" dxfId="5525" priority="257" operator="lessThan">
      <formula>$C$4</formula>
    </cfRule>
  </conditionalFormatting>
  <conditionalFormatting sqref="Z28">
    <cfRule type="cellIs" dxfId="5524" priority="258" operator="lessThan">
      <formula>$C$4</formula>
    </cfRule>
  </conditionalFormatting>
  <conditionalFormatting sqref="Z29">
    <cfRule type="cellIs" dxfId="5523" priority="259" operator="lessThan">
      <formula>$C$4</formula>
    </cfRule>
  </conditionalFormatting>
  <conditionalFormatting sqref="Z30">
    <cfRule type="cellIs" dxfId="5522" priority="260" operator="lessThan">
      <formula>$C$4</formula>
    </cfRule>
  </conditionalFormatting>
  <conditionalFormatting sqref="Z31">
    <cfRule type="cellIs" dxfId="5521" priority="261" operator="lessThan">
      <formula>$C$4</formula>
    </cfRule>
  </conditionalFormatting>
  <conditionalFormatting sqref="Z32">
    <cfRule type="cellIs" dxfId="5520" priority="262" operator="lessThan">
      <formula>$C$4</formula>
    </cfRule>
  </conditionalFormatting>
  <conditionalFormatting sqref="Z33">
    <cfRule type="cellIs" dxfId="5519" priority="263" operator="lessThan">
      <formula>$C$4</formula>
    </cfRule>
  </conditionalFormatting>
  <conditionalFormatting sqref="Z34">
    <cfRule type="cellIs" dxfId="5518" priority="264" operator="lessThan">
      <formula>$C$4</formula>
    </cfRule>
  </conditionalFormatting>
  <conditionalFormatting sqref="Z35">
    <cfRule type="cellIs" dxfId="5517" priority="265" operator="lessThan">
      <formula>$C$4</formula>
    </cfRule>
  </conditionalFormatting>
  <conditionalFormatting sqref="Z36">
    <cfRule type="cellIs" dxfId="5516" priority="266" operator="lessThan">
      <formula>$C$4</formula>
    </cfRule>
  </conditionalFormatting>
  <conditionalFormatting sqref="Z37">
    <cfRule type="cellIs" dxfId="5515" priority="267" operator="lessThan">
      <formula>$C$4</formula>
    </cfRule>
  </conditionalFormatting>
  <conditionalFormatting sqref="Z38">
    <cfRule type="cellIs" dxfId="5514" priority="268" operator="lessThan">
      <formula>$C$4</formula>
    </cfRule>
  </conditionalFormatting>
  <conditionalFormatting sqref="Z39">
    <cfRule type="cellIs" dxfId="5513" priority="269" operator="lessThan">
      <formula>$C$4</formula>
    </cfRule>
  </conditionalFormatting>
  <conditionalFormatting sqref="Z40">
    <cfRule type="cellIs" dxfId="5512" priority="270" operator="lessThan">
      <formula>$C$4</formula>
    </cfRule>
  </conditionalFormatting>
  <conditionalFormatting sqref="Z41">
    <cfRule type="cellIs" dxfId="5511" priority="271" operator="lessThan">
      <formula>$C$4</formula>
    </cfRule>
  </conditionalFormatting>
  <conditionalFormatting sqref="Z42">
    <cfRule type="cellIs" dxfId="5510" priority="272" operator="lessThan">
      <formula>$C$4</formula>
    </cfRule>
  </conditionalFormatting>
  <conditionalFormatting sqref="Z43">
    <cfRule type="cellIs" dxfId="5509" priority="273" operator="lessThan">
      <formula>$C$4</formula>
    </cfRule>
  </conditionalFormatting>
  <conditionalFormatting sqref="Z44">
    <cfRule type="cellIs" dxfId="5508" priority="274" operator="lessThan">
      <formula>$C$4</formula>
    </cfRule>
  </conditionalFormatting>
  <conditionalFormatting sqref="Z45">
    <cfRule type="cellIs" dxfId="5507" priority="275" operator="lessThan">
      <formula>$C$4</formula>
    </cfRule>
  </conditionalFormatting>
  <conditionalFormatting sqref="Z46">
    <cfRule type="cellIs" dxfId="5506" priority="276" operator="lessThan">
      <formula>$C$4</formula>
    </cfRule>
  </conditionalFormatting>
  <conditionalFormatting sqref="Z47">
    <cfRule type="cellIs" dxfId="5505" priority="277" operator="lessThan">
      <formula>$C$4</formula>
    </cfRule>
  </conditionalFormatting>
  <conditionalFormatting sqref="Z48">
    <cfRule type="cellIs" dxfId="5504" priority="278" operator="lessThan">
      <formula>$C$4</formula>
    </cfRule>
  </conditionalFormatting>
  <conditionalFormatting sqref="Z49">
    <cfRule type="cellIs" dxfId="5503" priority="279" operator="lessThan">
      <formula>$C$4</formula>
    </cfRule>
  </conditionalFormatting>
  <conditionalFormatting sqref="Z50">
    <cfRule type="cellIs" dxfId="5502" priority="280" operator="lessThan">
      <formula>$C$4</formula>
    </cfRule>
  </conditionalFormatting>
  <conditionalFormatting sqref="AA11">
    <cfRule type="cellIs" dxfId="5501" priority="281" operator="lessThan">
      <formula>$C$4</formula>
    </cfRule>
  </conditionalFormatting>
  <conditionalFormatting sqref="AA12">
    <cfRule type="cellIs" dxfId="5500" priority="282" operator="lessThan">
      <formula>$C$4</formula>
    </cfRule>
  </conditionalFormatting>
  <conditionalFormatting sqref="AA13">
    <cfRule type="cellIs" dxfId="5499" priority="283" operator="lessThan">
      <formula>$C$4</formula>
    </cfRule>
  </conditionalFormatting>
  <conditionalFormatting sqref="AA14">
    <cfRule type="cellIs" dxfId="5498" priority="284" operator="lessThan">
      <formula>$C$4</formula>
    </cfRule>
  </conditionalFormatting>
  <conditionalFormatting sqref="AA15">
    <cfRule type="cellIs" dxfId="5497" priority="285" operator="lessThan">
      <formula>$C$4</formula>
    </cfRule>
  </conditionalFormatting>
  <conditionalFormatting sqref="AA16">
    <cfRule type="cellIs" dxfId="5496" priority="286" operator="lessThan">
      <formula>$C$4</formula>
    </cfRule>
  </conditionalFormatting>
  <conditionalFormatting sqref="AA17">
    <cfRule type="cellIs" dxfId="5495" priority="287" operator="lessThan">
      <formula>$C$4</formula>
    </cfRule>
  </conditionalFormatting>
  <conditionalFormatting sqref="AA18">
    <cfRule type="cellIs" dxfId="5494" priority="288" operator="lessThan">
      <formula>$C$4</formula>
    </cfRule>
  </conditionalFormatting>
  <conditionalFormatting sqref="AA19">
    <cfRule type="cellIs" dxfId="5493" priority="289" operator="lessThan">
      <formula>$C$4</formula>
    </cfRule>
  </conditionalFormatting>
  <conditionalFormatting sqref="AA20">
    <cfRule type="cellIs" dxfId="5492" priority="290" operator="lessThan">
      <formula>$C$4</formula>
    </cfRule>
  </conditionalFormatting>
  <conditionalFormatting sqref="AA21">
    <cfRule type="cellIs" dxfId="5491" priority="291" operator="lessThan">
      <formula>$C$4</formula>
    </cfRule>
  </conditionalFormatting>
  <conditionalFormatting sqref="AA22">
    <cfRule type="cellIs" dxfId="5490" priority="292" operator="lessThan">
      <formula>$C$4</formula>
    </cfRule>
  </conditionalFormatting>
  <conditionalFormatting sqref="AA23">
    <cfRule type="cellIs" dxfId="5489" priority="293" operator="lessThan">
      <formula>$C$4</formula>
    </cfRule>
  </conditionalFormatting>
  <conditionalFormatting sqref="AA24">
    <cfRule type="cellIs" dxfId="5488" priority="294" operator="lessThan">
      <formula>$C$4</formula>
    </cfRule>
  </conditionalFormatting>
  <conditionalFormatting sqref="AA25">
    <cfRule type="cellIs" dxfId="5487" priority="295" operator="lessThan">
      <formula>$C$4</formula>
    </cfRule>
  </conditionalFormatting>
  <conditionalFormatting sqref="AA26">
    <cfRule type="cellIs" dxfId="5486" priority="296" operator="lessThan">
      <formula>$C$4</formula>
    </cfRule>
  </conditionalFormatting>
  <conditionalFormatting sqref="AA27">
    <cfRule type="cellIs" dxfId="5485" priority="297" operator="lessThan">
      <formula>$C$4</formula>
    </cfRule>
  </conditionalFormatting>
  <conditionalFormatting sqref="AA28">
    <cfRule type="cellIs" dxfId="5484" priority="298" operator="lessThan">
      <formula>$C$4</formula>
    </cfRule>
  </conditionalFormatting>
  <conditionalFormatting sqref="AA29">
    <cfRule type="cellIs" dxfId="5483" priority="299" operator="lessThan">
      <formula>$C$4</formula>
    </cfRule>
  </conditionalFormatting>
  <conditionalFormatting sqref="AA30">
    <cfRule type="cellIs" dxfId="5482" priority="300" operator="lessThan">
      <formula>$C$4</formula>
    </cfRule>
  </conditionalFormatting>
  <conditionalFormatting sqref="AA31">
    <cfRule type="cellIs" dxfId="5481" priority="301" operator="lessThan">
      <formula>$C$4</formula>
    </cfRule>
  </conditionalFormatting>
  <conditionalFormatting sqref="AA32">
    <cfRule type="cellIs" dxfId="5480" priority="302" operator="lessThan">
      <formula>$C$4</formula>
    </cfRule>
  </conditionalFormatting>
  <conditionalFormatting sqref="AA33">
    <cfRule type="cellIs" dxfId="5479" priority="303" operator="lessThan">
      <formula>$C$4</formula>
    </cfRule>
  </conditionalFormatting>
  <conditionalFormatting sqref="AA34">
    <cfRule type="cellIs" dxfId="5478" priority="304" operator="lessThan">
      <formula>$C$4</formula>
    </cfRule>
  </conditionalFormatting>
  <conditionalFormatting sqref="AA35">
    <cfRule type="cellIs" dxfId="5477" priority="305" operator="lessThan">
      <formula>$C$4</formula>
    </cfRule>
  </conditionalFormatting>
  <conditionalFormatting sqref="AA36">
    <cfRule type="cellIs" dxfId="5476" priority="306" operator="lessThan">
      <formula>$C$4</formula>
    </cfRule>
  </conditionalFormatting>
  <conditionalFormatting sqref="AA37">
    <cfRule type="cellIs" dxfId="5475" priority="307" operator="lessThan">
      <formula>$C$4</formula>
    </cfRule>
  </conditionalFormatting>
  <conditionalFormatting sqref="AA38">
    <cfRule type="cellIs" dxfId="5474" priority="308" operator="lessThan">
      <formula>$C$4</formula>
    </cfRule>
  </conditionalFormatting>
  <conditionalFormatting sqref="AA39">
    <cfRule type="cellIs" dxfId="5473" priority="309" operator="lessThan">
      <formula>$C$4</formula>
    </cfRule>
  </conditionalFormatting>
  <conditionalFormatting sqref="AA40">
    <cfRule type="cellIs" dxfId="5472" priority="310" operator="lessThan">
      <formula>$C$4</formula>
    </cfRule>
  </conditionalFormatting>
  <conditionalFormatting sqref="AA41">
    <cfRule type="cellIs" dxfId="5471" priority="311" operator="lessThan">
      <formula>$C$4</formula>
    </cfRule>
  </conditionalFormatting>
  <conditionalFormatting sqref="AA42">
    <cfRule type="cellIs" dxfId="5470" priority="312" operator="lessThan">
      <formula>$C$4</formula>
    </cfRule>
  </conditionalFormatting>
  <conditionalFormatting sqref="AA43">
    <cfRule type="cellIs" dxfId="5469" priority="313" operator="lessThan">
      <formula>$C$4</formula>
    </cfRule>
  </conditionalFormatting>
  <conditionalFormatting sqref="AA44">
    <cfRule type="cellIs" dxfId="5468" priority="314" operator="lessThan">
      <formula>$C$4</formula>
    </cfRule>
  </conditionalFormatting>
  <conditionalFormatting sqref="AA45">
    <cfRule type="cellIs" dxfId="5467" priority="315" operator="lessThan">
      <formula>$C$4</formula>
    </cfRule>
  </conditionalFormatting>
  <conditionalFormatting sqref="AA46">
    <cfRule type="cellIs" dxfId="5466" priority="316" operator="lessThan">
      <formula>$C$4</formula>
    </cfRule>
  </conditionalFormatting>
  <conditionalFormatting sqref="AA47">
    <cfRule type="cellIs" dxfId="5465" priority="317" operator="lessThan">
      <formula>$C$4</formula>
    </cfRule>
  </conditionalFormatting>
  <conditionalFormatting sqref="AA48">
    <cfRule type="cellIs" dxfId="5464" priority="318" operator="lessThan">
      <formula>$C$4</formula>
    </cfRule>
  </conditionalFormatting>
  <conditionalFormatting sqref="AA49">
    <cfRule type="cellIs" dxfId="5463" priority="319" operator="lessThan">
      <formula>$C$4</formula>
    </cfRule>
  </conditionalFormatting>
  <conditionalFormatting sqref="AA50">
    <cfRule type="cellIs" dxfId="5462" priority="320" operator="lessThan">
      <formula>$C$4</formula>
    </cfRule>
  </conditionalFormatting>
  <conditionalFormatting sqref="AB11">
    <cfRule type="cellIs" dxfId="5461" priority="321" operator="lessThan">
      <formula>$C$4</formula>
    </cfRule>
  </conditionalFormatting>
  <conditionalFormatting sqref="AB12">
    <cfRule type="cellIs" dxfId="5460" priority="322" operator="lessThan">
      <formula>$C$4</formula>
    </cfRule>
  </conditionalFormatting>
  <conditionalFormatting sqref="AB13">
    <cfRule type="cellIs" dxfId="5459" priority="323" operator="lessThan">
      <formula>$C$4</formula>
    </cfRule>
  </conditionalFormatting>
  <conditionalFormatting sqref="AB14">
    <cfRule type="cellIs" dxfId="5458" priority="324" operator="lessThan">
      <formula>$C$4</formula>
    </cfRule>
  </conditionalFormatting>
  <conditionalFormatting sqref="AB15">
    <cfRule type="cellIs" dxfId="5457" priority="325" operator="lessThan">
      <formula>$C$4</formula>
    </cfRule>
  </conditionalFormatting>
  <conditionalFormatting sqref="AB16">
    <cfRule type="cellIs" dxfId="5456" priority="326" operator="lessThan">
      <formula>$C$4</formula>
    </cfRule>
  </conditionalFormatting>
  <conditionalFormatting sqref="AB17">
    <cfRule type="cellIs" dxfId="5455" priority="327" operator="lessThan">
      <formula>$C$4</formula>
    </cfRule>
  </conditionalFormatting>
  <conditionalFormatting sqref="AB18">
    <cfRule type="cellIs" dxfId="5454" priority="328" operator="lessThan">
      <formula>$C$4</formula>
    </cfRule>
  </conditionalFormatting>
  <conditionalFormatting sqref="AB19">
    <cfRule type="cellIs" dxfId="5453" priority="329" operator="lessThan">
      <formula>$C$4</formula>
    </cfRule>
  </conditionalFormatting>
  <conditionalFormatting sqref="AB20">
    <cfRule type="cellIs" dxfId="5452" priority="330" operator="lessThan">
      <formula>$C$4</formula>
    </cfRule>
  </conditionalFormatting>
  <conditionalFormatting sqref="AB21">
    <cfRule type="cellIs" dxfId="5451" priority="331" operator="lessThan">
      <formula>$C$4</formula>
    </cfRule>
  </conditionalFormatting>
  <conditionalFormatting sqref="AB22">
    <cfRule type="cellIs" dxfId="5450" priority="332" operator="lessThan">
      <formula>$C$4</formula>
    </cfRule>
  </conditionalFormatting>
  <conditionalFormatting sqref="AB23">
    <cfRule type="cellIs" dxfId="5449" priority="333" operator="lessThan">
      <formula>$C$4</formula>
    </cfRule>
  </conditionalFormatting>
  <conditionalFormatting sqref="AB24">
    <cfRule type="cellIs" dxfId="5448" priority="334" operator="lessThan">
      <formula>$C$4</formula>
    </cfRule>
  </conditionalFormatting>
  <conditionalFormatting sqref="AB25">
    <cfRule type="cellIs" dxfId="5447" priority="335" operator="lessThan">
      <formula>$C$4</formula>
    </cfRule>
  </conditionalFormatting>
  <conditionalFormatting sqref="AB26">
    <cfRule type="cellIs" dxfId="5446" priority="336" operator="lessThan">
      <formula>$C$4</formula>
    </cfRule>
  </conditionalFormatting>
  <conditionalFormatting sqref="AB27">
    <cfRule type="cellIs" dxfId="5445" priority="337" operator="lessThan">
      <formula>$C$4</formula>
    </cfRule>
  </conditionalFormatting>
  <conditionalFormatting sqref="AB28">
    <cfRule type="cellIs" dxfId="5444" priority="338" operator="lessThan">
      <formula>$C$4</formula>
    </cfRule>
  </conditionalFormatting>
  <conditionalFormatting sqref="AB29">
    <cfRule type="cellIs" dxfId="5443" priority="339" operator="lessThan">
      <formula>$C$4</formula>
    </cfRule>
  </conditionalFormatting>
  <conditionalFormatting sqref="AB30">
    <cfRule type="cellIs" dxfId="5442" priority="340" operator="lessThan">
      <formula>$C$4</formula>
    </cfRule>
  </conditionalFormatting>
  <conditionalFormatting sqref="AB31">
    <cfRule type="cellIs" dxfId="5441" priority="341" operator="lessThan">
      <formula>$C$4</formula>
    </cfRule>
  </conditionalFormatting>
  <conditionalFormatting sqref="AB32">
    <cfRule type="cellIs" dxfId="5440" priority="342" operator="lessThan">
      <formula>$C$4</formula>
    </cfRule>
  </conditionalFormatting>
  <conditionalFormatting sqref="AB33">
    <cfRule type="cellIs" dxfId="5439" priority="343" operator="lessThan">
      <formula>$C$4</formula>
    </cfRule>
  </conditionalFormatting>
  <conditionalFormatting sqref="AB34">
    <cfRule type="cellIs" dxfId="5438" priority="344" operator="lessThan">
      <formula>$C$4</formula>
    </cfRule>
  </conditionalFormatting>
  <conditionalFormatting sqref="AB35">
    <cfRule type="cellIs" dxfId="5437" priority="345" operator="lessThan">
      <formula>$C$4</formula>
    </cfRule>
  </conditionalFormatting>
  <conditionalFormatting sqref="AB36">
    <cfRule type="cellIs" dxfId="5436" priority="346" operator="lessThan">
      <formula>$C$4</formula>
    </cfRule>
  </conditionalFormatting>
  <conditionalFormatting sqref="AB37">
    <cfRule type="cellIs" dxfId="5435" priority="347" operator="lessThan">
      <formula>$C$4</formula>
    </cfRule>
  </conditionalFormatting>
  <conditionalFormatting sqref="AB38">
    <cfRule type="cellIs" dxfId="5434" priority="348" operator="lessThan">
      <formula>$C$4</formula>
    </cfRule>
  </conditionalFormatting>
  <conditionalFormatting sqref="AB39">
    <cfRule type="cellIs" dxfId="5433" priority="349" operator="lessThan">
      <formula>$C$4</formula>
    </cfRule>
  </conditionalFormatting>
  <conditionalFormatting sqref="AB40">
    <cfRule type="cellIs" dxfId="5432" priority="350" operator="lessThan">
      <formula>$C$4</formula>
    </cfRule>
  </conditionalFormatting>
  <conditionalFormatting sqref="AB41">
    <cfRule type="cellIs" dxfId="5431" priority="351" operator="lessThan">
      <formula>$C$4</formula>
    </cfRule>
  </conditionalFormatting>
  <conditionalFormatting sqref="AB42">
    <cfRule type="cellIs" dxfId="5430" priority="352" operator="lessThan">
      <formula>$C$4</formula>
    </cfRule>
  </conditionalFormatting>
  <conditionalFormatting sqref="AB43">
    <cfRule type="cellIs" dxfId="5429" priority="353" operator="lessThan">
      <formula>$C$4</formula>
    </cfRule>
  </conditionalFormatting>
  <conditionalFormatting sqref="AB44">
    <cfRule type="cellIs" dxfId="5428" priority="354" operator="lessThan">
      <formula>$C$4</formula>
    </cfRule>
  </conditionalFormatting>
  <conditionalFormatting sqref="AB45">
    <cfRule type="cellIs" dxfId="5427" priority="355" operator="lessThan">
      <formula>$C$4</formula>
    </cfRule>
  </conditionalFormatting>
  <conditionalFormatting sqref="AB46">
    <cfRule type="cellIs" dxfId="5426" priority="356" operator="lessThan">
      <formula>$C$4</formula>
    </cfRule>
  </conditionalFormatting>
  <conditionalFormatting sqref="AB47">
    <cfRule type="cellIs" dxfId="5425" priority="357" operator="lessThan">
      <formula>$C$4</formula>
    </cfRule>
  </conditionalFormatting>
  <conditionalFormatting sqref="AB48">
    <cfRule type="cellIs" dxfId="5424" priority="358" operator="lessThan">
      <formula>$C$4</formula>
    </cfRule>
  </conditionalFormatting>
  <conditionalFormatting sqref="AB49">
    <cfRule type="cellIs" dxfId="5423" priority="359" operator="lessThan">
      <formula>$C$4</formula>
    </cfRule>
  </conditionalFormatting>
  <conditionalFormatting sqref="AB50">
    <cfRule type="cellIs" dxfId="5422" priority="360" operator="lessThan">
      <formula>$C$4</formula>
    </cfRule>
  </conditionalFormatting>
  <conditionalFormatting sqref="AC11">
    <cfRule type="cellIs" dxfId="5421" priority="361" operator="lessThan">
      <formula>$C$4</formula>
    </cfRule>
  </conditionalFormatting>
  <conditionalFormatting sqref="AC12">
    <cfRule type="cellIs" dxfId="5420" priority="362" operator="lessThan">
      <formula>$C$4</formula>
    </cfRule>
  </conditionalFormatting>
  <conditionalFormatting sqref="AC13">
    <cfRule type="cellIs" dxfId="5419" priority="363" operator="lessThan">
      <formula>$C$4</formula>
    </cfRule>
  </conditionalFormatting>
  <conditionalFormatting sqref="AC14">
    <cfRule type="cellIs" dxfId="5418" priority="364" operator="lessThan">
      <formula>$C$4</formula>
    </cfRule>
  </conditionalFormatting>
  <conditionalFormatting sqref="AC15">
    <cfRule type="cellIs" dxfId="5417" priority="365" operator="lessThan">
      <formula>$C$4</formula>
    </cfRule>
  </conditionalFormatting>
  <conditionalFormatting sqref="AC16">
    <cfRule type="cellIs" dxfId="5416" priority="366" operator="lessThan">
      <formula>$C$4</formula>
    </cfRule>
  </conditionalFormatting>
  <conditionalFormatting sqref="AC17">
    <cfRule type="cellIs" dxfId="5415" priority="367" operator="lessThan">
      <formula>$C$4</formula>
    </cfRule>
  </conditionalFormatting>
  <conditionalFormatting sqref="AC18">
    <cfRule type="cellIs" dxfId="5414" priority="368" operator="lessThan">
      <formula>$C$4</formula>
    </cfRule>
  </conditionalFormatting>
  <conditionalFormatting sqref="AC19">
    <cfRule type="cellIs" dxfId="5413" priority="369" operator="lessThan">
      <formula>$C$4</formula>
    </cfRule>
  </conditionalFormatting>
  <conditionalFormatting sqref="AC20">
    <cfRule type="cellIs" dxfId="5412" priority="370" operator="lessThan">
      <formula>$C$4</formula>
    </cfRule>
  </conditionalFormatting>
  <conditionalFormatting sqref="AC21">
    <cfRule type="cellIs" dxfId="5411" priority="371" operator="lessThan">
      <formula>$C$4</formula>
    </cfRule>
  </conditionalFormatting>
  <conditionalFormatting sqref="AC22">
    <cfRule type="cellIs" dxfId="5410" priority="372" operator="lessThan">
      <formula>$C$4</formula>
    </cfRule>
  </conditionalFormatting>
  <conditionalFormatting sqref="AC23">
    <cfRule type="cellIs" dxfId="5409" priority="373" operator="lessThan">
      <formula>$C$4</formula>
    </cfRule>
  </conditionalFormatting>
  <conditionalFormatting sqref="AC24">
    <cfRule type="cellIs" dxfId="5408" priority="374" operator="lessThan">
      <formula>$C$4</formula>
    </cfRule>
  </conditionalFormatting>
  <conditionalFormatting sqref="AC25">
    <cfRule type="cellIs" dxfId="5407" priority="375" operator="lessThan">
      <formula>$C$4</formula>
    </cfRule>
  </conditionalFormatting>
  <conditionalFormatting sqref="AC26">
    <cfRule type="cellIs" dxfId="5406" priority="376" operator="lessThan">
      <formula>$C$4</formula>
    </cfRule>
  </conditionalFormatting>
  <conditionalFormatting sqref="AC27">
    <cfRule type="cellIs" dxfId="5405" priority="377" operator="lessThan">
      <formula>$C$4</formula>
    </cfRule>
  </conditionalFormatting>
  <conditionalFormatting sqref="AC28">
    <cfRule type="cellIs" dxfId="5404" priority="378" operator="lessThan">
      <formula>$C$4</formula>
    </cfRule>
  </conditionalFormatting>
  <conditionalFormatting sqref="AC29">
    <cfRule type="cellIs" dxfId="5403" priority="379" operator="lessThan">
      <formula>$C$4</formula>
    </cfRule>
  </conditionalFormatting>
  <conditionalFormatting sqref="AC30">
    <cfRule type="cellIs" dxfId="5402" priority="380" operator="lessThan">
      <formula>$C$4</formula>
    </cfRule>
  </conditionalFormatting>
  <conditionalFormatting sqref="AC31">
    <cfRule type="cellIs" dxfId="5401" priority="381" operator="lessThan">
      <formula>$C$4</formula>
    </cfRule>
  </conditionalFormatting>
  <conditionalFormatting sqref="AC32">
    <cfRule type="cellIs" dxfId="5400" priority="382" operator="lessThan">
      <formula>$C$4</formula>
    </cfRule>
  </conditionalFormatting>
  <conditionalFormatting sqref="AC33">
    <cfRule type="cellIs" dxfId="5399" priority="383" operator="lessThan">
      <formula>$C$4</formula>
    </cfRule>
  </conditionalFormatting>
  <conditionalFormatting sqref="AC34">
    <cfRule type="cellIs" dxfId="5398" priority="384" operator="lessThan">
      <formula>$C$4</formula>
    </cfRule>
  </conditionalFormatting>
  <conditionalFormatting sqref="AC35">
    <cfRule type="cellIs" dxfId="5397" priority="385" operator="lessThan">
      <formula>$C$4</formula>
    </cfRule>
  </conditionalFormatting>
  <conditionalFormatting sqref="AC36">
    <cfRule type="cellIs" dxfId="5396" priority="386" operator="lessThan">
      <formula>$C$4</formula>
    </cfRule>
  </conditionalFormatting>
  <conditionalFormatting sqref="AC37">
    <cfRule type="cellIs" dxfId="5395" priority="387" operator="lessThan">
      <formula>$C$4</formula>
    </cfRule>
  </conditionalFormatting>
  <conditionalFormatting sqref="AC38">
    <cfRule type="cellIs" dxfId="5394" priority="388" operator="lessThan">
      <formula>$C$4</formula>
    </cfRule>
  </conditionalFormatting>
  <conditionalFormatting sqref="AC39">
    <cfRule type="cellIs" dxfId="5393" priority="389" operator="lessThan">
      <formula>$C$4</formula>
    </cfRule>
  </conditionalFormatting>
  <conditionalFormatting sqref="AC40">
    <cfRule type="cellIs" dxfId="5392" priority="390" operator="lessThan">
      <formula>$C$4</formula>
    </cfRule>
  </conditionalFormatting>
  <conditionalFormatting sqref="AC41">
    <cfRule type="cellIs" dxfId="5391" priority="391" operator="lessThan">
      <formula>$C$4</formula>
    </cfRule>
  </conditionalFormatting>
  <conditionalFormatting sqref="AC42">
    <cfRule type="cellIs" dxfId="5390" priority="392" operator="lessThan">
      <formula>$C$4</formula>
    </cfRule>
  </conditionalFormatting>
  <conditionalFormatting sqref="AC43">
    <cfRule type="cellIs" dxfId="5389" priority="393" operator="lessThan">
      <formula>$C$4</formula>
    </cfRule>
  </conditionalFormatting>
  <conditionalFormatting sqref="AC44">
    <cfRule type="cellIs" dxfId="5388" priority="394" operator="lessThan">
      <formula>$C$4</formula>
    </cfRule>
  </conditionalFormatting>
  <conditionalFormatting sqref="AC45">
    <cfRule type="cellIs" dxfId="5387" priority="395" operator="lessThan">
      <formula>$C$4</formula>
    </cfRule>
  </conditionalFormatting>
  <conditionalFormatting sqref="AC46">
    <cfRule type="cellIs" dxfId="5386" priority="396" operator="lessThan">
      <formula>$C$4</formula>
    </cfRule>
  </conditionalFormatting>
  <conditionalFormatting sqref="AC47">
    <cfRule type="cellIs" dxfId="5385" priority="397" operator="lessThan">
      <formula>$C$4</formula>
    </cfRule>
  </conditionalFormatting>
  <conditionalFormatting sqref="AC48">
    <cfRule type="cellIs" dxfId="5384" priority="398" operator="lessThan">
      <formula>$C$4</formula>
    </cfRule>
  </conditionalFormatting>
  <conditionalFormatting sqref="AC49">
    <cfRule type="cellIs" dxfId="5383" priority="399" operator="lessThan">
      <formula>$C$4</formula>
    </cfRule>
  </conditionalFormatting>
  <conditionalFormatting sqref="AC50">
    <cfRule type="cellIs" dxfId="5382" priority="400" operator="lessThan">
      <formula>$C$4</formula>
    </cfRule>
  </conditionalFormatting>
  <conditionalFormatting sqref="AD11">
    <cfRule type="cellIs" dxfId="5381" priority="401" operator="lessThan">
      <formula>$C$4</formula>
    </cfRule>
  </conditionalFormatting>
  <conditionalFormatting sqref="AD12">
    <cfRule type="cellIs" dxfId="5380" priority="402" operator="lessThan">
      <formula>$C$4</formula>
    </cfRule>
  </conditionalFormatting>
  <conditionalFormatting sqref="AD13">
    <cfRule type="cellIs" dxfId="5379" priority="403" operator="lessThan">
      <formula>$C$4</formula>
    </cfRule>
  </conditionalFormatting>
  <conditionalFormatting sqref="AD14">
    <cfRule type="cellIs" dxfId="5378" priority="404" operator="lessThan">
      <formula>$C$4</formula>
    </cfRule>
  </conditionalFormatting>
  <conditionalFormatting sqref="AD15">
    <cfRule type="cellIs" dxfId="5377" priority="405" operator="lessThan">
      <formula>$C$4</formula>
    </cfRule>
  </conditionalFormatting>
  <conditionalFormatting sqref="AD16">
    <cfRule type="cellIs" dxfId="5376" priority="406" operator="lessThan">
      <formula>$C$4</formula>
    </cfRule>
  </conditionalFormatting>
  <conditionalFormatting sqref="AD17">
    <cfRule type="cellIs" dxfId="5375" priority="407" operator="lessThan">
      <formula>$C$4</formula>
    </cfRule>
  </conditionalFormatting>
  <conditionalFormatting sqref="AD18">
    <cfRule type="cellIs" dxfId="5374" priority="408" operator="lessThan">
      <formula>$C$4</formula>
    </cfRule>
  </conditionalFormatting>
  <conditionalFormatting sqref="AD19">
    <cfRule type="cellIs" dxfId="5373" priority="409" operator="lessThan">
      <formula>$C$4</formula>
    </cfRule>
  </conditionalFormatting>
  <conditionalFormatting sqref="AD20">
    <cfRule type="cellIs" dxfId="5372" priority="410" operator="lessThan">
      <formula>$C$4</formula>
    </cfRule>
  </conditionalFormatting>
  <conditionalFormatting sqref="AD21">
    <cfRule type="cellIs" dxfId="5371" priority="411" operator="lessThan">
      <formula>$C$4</formula>
    </cfRule>
  </conditionalFormatting>
  <conditionalFormatting sqref="AD22">
    <cfRule type="cellIs" dxfId="5370" priority="412" operator="lessThan">
      <formula>$C$4</formula>
    </cfRule>
  </conditionalFormatting>
  <conditionalFormatting sqref="AD23">
    <cfRule type="cellIs" dxfId="5369" priority="413" operator="lessThan">
      <formula>$C$4</formula>
    </cfRule>
  </conditionalFormatting>
  <conditionalFormatting sqref="AD24">
    <cfRule type="cellIs" dxfId="5368" priority="414" operator="lessThan">
      <formula>$C$4</formula>
    </cfRule>
  </conditionalFormatting>
  <conditionalFormatting sqref="AD25">
    <cfRule type="cellIs" dxfId="5367" priority="415" operator="lessThan">
      <formula>$C$4</formula>
    </cfRule>
  </conditionalFormatting>
  <conditionalFormatting sqref="AD26">
    <cfRule type="cellIs" dxfId="5366" priority="416" operator="lessThan">
      <formula>$C$4</formula>
    </cfRule>
  </conditionalFormatting>
  <conditionalFormatting sqref="AD27">
    <cfRule type="cellIs" dxfId="5365" priority="417" operator="lessThan">
      <formula>$C$4</formula>
    </cfRule>
  </conditionalFormatting>
  <conditionalFormatting sqref="AD28">
    <cfRule type="cellIs" dxfId="5364" priority="418" operator="lessThan">
      <formula>$C$4</formula>
    </cfRule>
  </conditionalFormatting>
  <conditionalFormatting sqref="AD29">
    <cfRule type="cellIs" dxfId="5363" priority="419" operator="lessThan">
      <formula>$C$4</formula>
    </cfRule>
  </conditionalFormatting>
  <conditionalFormatting sqref="AD30">
    <cfRule type="cellIs" dxfId="5362" priority="420" operator="lessThan">
      <formula>$C$4</formula>
    </cfRule>
  </conditionalFormatting>
  <conditionalFormatting sqref="AD31">
    <cfRule type="cellIs" dxfId="5361" priority="421" operator="lessThan">
      <formula>$C$4</formula>
    </cfRule>
  </conditionalFormatting>
  <conditionalFormatting sqref="AD32">
    <cfRule type="cellIs" dxfId="5360" priority="422" operator="lessThan">
      <formula>$C$4</formula>
    </cfRule>
  </conditionalFormatting>
  <conditionalFormatting sqref="AD33">
    <cfRule type="cellIs" dxfId="5359" priority="423" operator="lessThan">
      <formula>$C$4</formula>
    </cfRule>
  </conditionalFormatting>
  <conditionalFormatting sqref="AD34">
    <cfRule type="cellIs" dxfId="5358" priority="424" operator="lessThan">
      <formula>$C$4</formula>
    </cfRule>
  </conditionalFormatting>
  <conditionalFormatting sqref="AD35">
    <cfRule type="cellIs" dxfId="5357" priority="425" operator="lessThan">
      <formula>$C$4</formula>
    </cfRule>
  </conditionalFormatting>
  <conditionalFormatting sqref="AD36">
    <cfRule type="cellIs" dxfId="5356" priority="426" operator="lessThan">
      <formula>$C$4</formula>
    </cfRule>
  </conditionalFormatting>
  <conditionalFormatting sqref="AD37">
    <cfRule type="cellIs" dxfId="5355" priority="427" operator="lessThan">
      <formula>$C$4</formula>
    </cfRule>
  </conditionalFormatting>
  <conditionalFormatting sqref="AD38">
    <cfRule type="cellIs" dxfId="5354" priority="428" operator="lessThan">
      <formula>$C$4</formula>
    </cfRule>
  </conditionalFormatting>
  <conditionalFormatting sqref="AD39">
    <cfRule type="cellIs" dxfId="5353" priority="429" operator="lessThan">
      <formula>$C$4</formula>
    </cfRule>
  </conditionalFormatting>
  <conditionalFormatting sqref="AD40">
    <cfRule type="cellIs" dxfId="5352" priority="430" operator="lessThan">
      <formula>$C$4</formula>
    </cfRule>
  </conditionalFormatting>
  <conditionalFormatting sqref="AD41">
    <cfRule type="cellIs" dxfId="5351" priority="431" operator="lessThan">
      <formula>$C$4</formula>
    </cfRule>
  </conditionalFormatting>
  <conditionalFormatting sqref="AD42">
    <cfRule type="cellIs" dxfId="5350" priority="432" operator="lessThan">
      <formula>$C$4</formula>
    </cfRule>
  </conditionalFormatting>
  <conditionalFormatting sqref="AD43">
    <cfRule type="cellIs" dxfId="5349" priority="433" operator="lessThan">
      <formula>$C$4</formula>
    </cfRule>
  </conditionalFormatting>
  <conditionalFormatting sqref="AD44">
    <cfRule type="cellIs" dxfId="5348" priority="434" operator="lessThan">
      <formula>$C$4</formula>
    </cfRule>
  </conditionalFormatting>
  <conditionalFormatting sqref="AD45">
    <cfRule type="cellIs" dxfId="5347" priority="435" operator="lessThan">
      <formula>$C$4</formula>
    </cfRule>
  </conditionalFormatting>
  <conditionalFormatting sqref="AD46">
    <cfRule type="cellIs" dxfId="5346" priority="436" operator="lessThan">
      <formula>$C$4</formula>
    </cfRule>
  </conditionalFormatting>
  <conditionalFormatting sqref="AD47">
    <cfRule type="cellIs" dxfId="5345" priority="437" operator="lessThan">
      <formula>$C$4</formula>
    </cfRule>
  </conditionalFormatting>
  <conditionalFormatting sqref="AD48">
    <cfRule type="cellIs" dxfId="5344" priority="438" operator="lessThan">
      <formula>$C$4</formula>
    </cfRule>
  </conditionalFormatting>
  <conditionalFormatting sqref="AD49">
    <cfRule type="cellIs" dxfId="5343" priority="439" operator="lessThan">
      <formula>$C$4</formula>
    </cfRule>
  </conditionalFormatting>
  <conditionalFormatting sqref="AD50">
    <cfRule type="cellIs" dxfId="5342" priority="440" operator="lessThan">
      <formula>$C$4</formula>
    </cfRule>
  </conditionalFormatting>
  <conditionalFormatting sqref="AE11">
    <cfRule type="cellIs" dxfId="5341" priority="441" operator="lessThan">
      <formula>$C$4</formula>
    </cfRule>
  </conditionalFormatting>
  <conditionalFormatting sqref="AE12">
    <cfRule type="cellIs" dxfId="5340" priority="442" operator="lessThan">
      <formula>$C$4</formula>
    </cfRule>
  </conditionalFormatting>
  <conditionalFormatting sqref="AE13">
    <cfRule type="cellIs" dxfId="5339" priority="443" operator="lessThan">
      <formula>$C$4</formula>
    </cfRule>
  </conditionalFormatting>
  <conditionalFormatting sqref="AE14">
    <cfRule type="cellIs" dxfId="5338" priority="444" operator="lessThan">
      <formula>$C$4</formula>
    </cfRule>
  </conditionalFormatting>
  <conditionalFormatting sqref="AE15">
    <cfRule type="cellIs" dxfId="5337" priority="445" operator="lessThan">
      <formula>$C$4</formula>
    </cfRule>
  </conditionalFormatting>
  <conditionalFormatting sqref="AE16">
    <cfRule type="cellIs" dxfId="5336" priority="446" operator="lessThan">
      <formula>$C$4</formula>
    </cfRule>
  </conditionalFormatting>
  <conditionalFormatting sqref="AE17">
    <cfRule type="cellIs" dxfId="5335" priority="447" operator="lessThan">
      <formula>$C$4</formula>
    </cfRule>
  </conditionalFormatting>
  <conditionalFormatting sqref="AE18">
    <cfRule type="cellIs" dxfId="5334" priority="448" operator="lessThan">
      <formula>$C$4</formula>
    </cfRule>
  </conditionalFormatting>
  <conditionalFormatting sqref="AE19">
    <cfRule type="cellIs" dxfId="5333" priority="449" operator="lessThan">
      <formula>$C$4</formula>
    </cfRule>
  </conditionalFormatting>
  <conditionalFormatting sqref="AE20">
    <cfRule type="cellIs" dxfId="5332" priority="450" operator="lessThan">
      <formula>$C$4</formula>
    </cfRule>
  </conditionalFormatting>
  <conditionalFormatting sqref="AE21">
    <cfRule type="cellIs" dxfId="5331" priority="451" operator="lessThan">
      <formula>$C$4</formula>
    </cfRule>
  </conditionalFormatting>
  <conditionalFormatting sqref="AE22">
    <cfRule type="cellIs" dxfId="5330" priority="452" operator="lessThan">
      <formula>$C$4</formula>
    </cfRule>
  </conditionalFormatting>
  <conditionalFormatting sqref="AE23">
    <cfRule type="cellIs" dxfId="5329" priority="453" operator="lessThan">
      <formula>$C$4</formula>
    </cfRule>
  </conditionalFormatting>
  <conditionalFormatting sqref="AE24">
    <cfRule type="cellIs" dxfId="5328" priority="454" operator="lessThan">
      <formula>$C$4</formula>
    </cfRule>
  </conditionalFormatting>
  <conditionalFormatting sqref="AE25">
    <cfRule type="cellIs" dxfId="5327" priority="455" operator="lessThan">
      <formula>$C$4</formula>
    </cfRule>
  </conditionalFormatting>
  <conditionalFormatting sqref="AE26">
    <cfRule type="cellIs" dxfId="5326" priority="456" operator="lessThan">
      <formula>$C$4</formula>
    </cfRule>
  </conditionalFormatting>
  <conditionalFormatting sqref="AE27">
    <cfRule type="cellIs" dxfId="5325" priority="457" operator="lessThan">
      <formula>$C$4</formula>
    </cfRule>
  </conditionalFormatting>
  <conditionalFormatting sqref="AE28">
    <cfRule type="cellIs" dxfId="5324" priority="458" operator="lessThan">
      <formula>$C$4</formula>
    </cfRule>
  </conditionalFormatting>
  <conditionalFormatting sqref="AE29">
    <cfRule type="cellIs" dxfId="5323" priority="459" operator="lessThan">
      <formula>$C$4</formula>
    </cfRule>
  </conditionalFormatting>
  <conditionalFormatting sqref="AE30">
    <cfRule type="cellIs" dxfId="5322" priority="460" operator="lessThan">
      <formula>$C$4</formula>
    </cfRule>
  </conditionalFormatting>
  <conditionalFormatting sqref="AE31">
    <cfRule type="cellIs" dxfId="5321" priority="461" operator="lessThan">
      <formula>$C$4</formula>
    </cfRule>
  </conditionalFormatting>
  <conditionalFormatting sqref="AE32">
    <cfRule type="cellIs" dxfId="5320" priority="462" operator="lessThan">
      <formula>$C$4</formula>
    </cfRule>
  </conditionalFormatting>
  <conditionalFormatting sqref="AE33">
    <cfRule type="cellIs" dxfId="5319" priority="463" operator="lessThan">
      <formula>$C$4</formula>
    </cfRule>
  </conditionalFormatting>
  <conditionalFormatting sqref="AE34">
    <cfRule type="cellIs" dxfId="5318" priority="464" operator="lessThan">
      <formula>$C$4</formula>
    </cfRule>
  </conditionalFormatting>
  <conditionalFormatting sqref="AE35">
    <cfRule type="cellIs" dxfId="5317" priority="465" operator="lessThan">
      <formula>$C$4</formula>
    </cfRule>
  </conditionalFormatting>
  <conditionalFormatting sqref="AE36">
    <cfRule type="cellIs" dxfId="5316" priority="466" operator="lessThan">
      <formula>$C$4</formula>
    </cfRule>
  </conditionalFormatting>
  <conditionalFormatting sqref="AE37">
    <cfRule type="cellIs" dxfId="5315" priority="467" operator="lessThan">
      <formula>$C$4</formula>
    </cfRule>
  </conditionalFormatting>
  <conditionalFormatting sqref="AE38">
    <cfRule type="cellIs" dxfId="5314" priority="468" operator="lessThan">
      <formula>$C$4</formula>
    </cfRule>
  </conditionalFormatting>
  <conditionalFormatting sqref="AE39">
    <cfRule type="cellIs" dxfId="5313" priority="469" operator="lessThan">
      <formula>$C$4</formula>
    </cfRule>
  </conditionalFormatting>
  <conditionalFormatting sqref="AE40">
    <cfRule type="cellIs" dxfId="5312" priority="470" operator="lessThan">
      <formula>$C$4</formula>
    </cfRule>
  </conditionalFormatting>
  <conditionalFormatting sqref="AE41">
    <cfRule type="cellIs" dxfId="5311" priority="471" operator="lessThan">
      <formula>$C$4</formula>
    </cfRule>
  </conditionalFormatting>
  <conditionalFormatting sqref="AE42">
    <cfRule type="cellIs" dxfId="5310" priority="472" operator="lessThan">
      <formula>$C$4</formula>
    </cfRule>
  </conditionalFormatting>
  <conditionalFormatting sqref="AE43">
    <cfRule type="cellIs" dxfId="5309" priority="473" operator="lessThan">
      <formula>$C$4</formula>
    </cfRule>
  </conditionalFormatting>
  <conditionalFormatting sqref="AE44">
    <cfRule type="cellIs" dxfId="5308" priority="474" operator="lessThan">
      <formula>$C$4</formula>
    </cfRule>
  </conditionalFormatting>
  <conditionalFormatting sqref="AE45">
    <cfRule type="cellIs" dxfId="5307" priority="475" operator="lessThan">
      <formula>$C$4</formula>
    </cfRule>
  </conditionalFormatting>
  <conditionalFormatting sqref="AE46">
    <cfRule type="cellIs" dxfId="5306" priority="476" operator="lessThan">
      <formula>$C$4</formula>
    </cfRule>
  </conditionalFormatting>
  <conditionalFormatting sqref="AE47">
    <cfRule type="cellIs" dxfId="5305" priority="477" operator="lessThan">
      <formula>$C$4</formula>
    </cfRule>
  </conditionalFormatting>
  <conditionalFormatting sqref="AE48">
    <cfRule type="cellIs" dxfId="5304" priority="478" operator="lessThan">
      <formula>$C$4</formula>
    </cfRule>
  </conditionalFormatting>
  <conditionalFormatting sqref="AE49">
    <cfRule type="cellIs" dxfId="5303" priority="479" operator="lessThan">
      <formula>$C$4</formula>
    </cfRule>
  </conditionalFormatting>
  <conditionalFormatting sqref="AE50">
    <cfRule type="cellIs" dxfId="5302" priority="480" operator="lessThan">
      <formula>$C$4</formula>
    </cfRule>
  </conditionalFormatting>
  <conditionalFormatting sqref="AF11">
    <cfRule type="cellIs" dxfId="5301" priority="481" operator="lessThan">
      <formula>$C$4</formula>
    </cfRule>
  </conditionalFormatting>
  <conditionalFormatting sqref="AF12">
    <cfRule type="cellIs" dxfId="5300" priority="482" operator="lessThan">
      <formula>$C$4</formula>
    </cfRule>
  </conditionalFormatting>
  <conditionalFormatting sqref="AF13">
    <cfRule type="cellIs" dxfId="5299" priority="483" operator="lessThan">
      <formula>$C$4</formula>
    </cfRule>
  </conditionalFormatting>
  <conditionalFormatting sqref="AF14">
    <cfRule type="cellIs" dxfId="5298" priority="484" operator="lessThan">
      <formula>$C$4</formula>
    </cfRule>
  </conditionalFormatting>
  <conditionalFormatting sqref="AF15">
    <cfRule type="cellIs" dxfId="5297" priority="485" operator="lessThan">
      <formula>$C$4</formula>
    </cfRule>
  </conditionalFormatting>
  <conditionalFormatting sqref="AF16">
    <cfRule type="cellIs" dxfId="5296" priority="486" operator="lessThan">
      <formula>$C$4</formula>
    </cfRule>
  </conditionalFormatting>
  <conditionalFormatting sqref="AF17">
    <cfRule type="cellIs" dxfId="5295" priority="487" operator="lessThan">
      <formula>$C$4</formula>
    </cfRule>
  </conditionalFormatting>
  <conditionalFormatting sqref="AF18">
    <cfRule type="cellIs" dxfId="5294" priority="488" operator="lessThan">
      <formula>$C$4</formula>
    </cfRule>
  </conditionalFormatting>
  <conditionalFormatting sqref="AF19">
    <cfRule type="cellIs" dxfId="5293" priority="489" operator="lessThan">
      <formula>$C$4</formula>
    </cfRule>
  </conditionalFormatting>
  <conditionalFormatting sqref="AF20">
    <cfRule type="cellIs" dxfId="5292" priority="490" operator="lessThan">
      <formula>$C$4</formula>
    </cfRule>
  </conditionalFormatting>
  <conditionalFormatting sqref="AF21">
    <cfRule type="cellIs" dxfId="5291" priority="491" operator="lessThan">
      <formula>$C$4</formula>
    </cfRule>
  </conditionalFormatting>
  <conditionalFormatting sqref="AF22">
    <cfRule type="cellIs" dxfId="5290" priority="492" operator="lessThan">
      <formula>$C$4</formula>
    </cfRule>
  </conditionalFormatting>
  <conditionalFormatting sqref="AF23">
    <cfRule type="cellIs" dxfId="5289" priority="493" operator="lessThan">
      <formula>$C$4</formula>
    </cfRule>
  </conditionalFormatting>
  <conditionalFormatting sqref="AF24">
    <cfRule type="cellIs" dxfId="5288" priority="494" operator="lessThan">
      <formula>$C$4</formula>
    </cfRule>
  </conditionalFormatting>
  <conditionalFormatting sqref="AF25">
    <cfRule type="cellIs" dxfId="5287" priority="495" operator="lessThan">
      <formula>$C$4</formula>
    </cfRule>
  </conditionalFormatting>
  <conditionalFormatting sqref="AF26">
    <cfRule type="cellIs" dxfId="5286" priority="496" operator="lessThan">
      <formula>$C$4</formula>
    </cfRule>
  </conditionalFormatting>
  <conditionalFormatting sqref="AF27">
    <cfRule type="cellIs" dxfId="5285" priority="497" operator="lessThan">
      <formula>$C$4</formula>
    </cfRule>
  </conditionalFormatting>
  <conditionalFormatting sqref="AF28">
    <cfRule type="cellIs" dxfId="5284" priority="498" operator="lessThan">
      <formula>$C$4</formula>
    </cfRule>
  </conditionalFormatting>
  <conditionalFormatting sqref="AF29">
    <cfRule type="cellIs" dxfId="5283" priority="499" operator="lessThan">
      <formula>$C$4</formula>
    </cfRule>
  </conditionalFormatting>
  <conditionalFormatting sqref="AF30">
    <cfRule type="cellIs" dxfId="5282" priority="500" operator="lessThan">
      <formula>$C$4</formula>
    </cfRule>
  </conditionalFormatting>
  <conditionalFormatting sqref="AF31">
    <cfRule type="cellIs" dxfId="5281" priority="501" operator="lessThan">
      <formula>$C$4</formula>
    </cfRule>
  </conditionalFormatting>
  <conditionalFormatting sqref="AF32">
    <cfRule type="cellIs" dxfId="5280" priority="502" operator="lessThan">
      <formula>$C$4</formula>
    </cfRule>
  </conditionalFormatting>
  <conditionalFormatting sqref="AF33">
    <cfRule type="cellIs" dxfId="5279" priority="503" operator="lessThan">
      <formula>$C$4</formula>
    </cfRule>
  </conditionalFormatting>
  <conditionalFormatting sqref="AF34">
    <cfRule type="cellIs" dxfId="5278" priority="504" operator="lessThan">
      <formula>$C$4</formula>
    </cfRule>
  </conditionalFormatting>
  <conditionalFormatting sqref="AF35">
    <cfRule type="cellIs" dxfId="5277" priority="505" operator="lessThan">
      <formula>$C$4</formula>
    </cfRule>
  </conditionalFormatting>
  <conditionalFormatting sqref="AF36">
    <cfRule type="cellIs" dxfId="5276" priority="506" operator="lessThan">
      <formula>$C$4</formula>
    </cfRule>
  </conditionalFormatting>
  <conditionalFormatting sqref="AF37">
    <cfRule type="cellIs" dxfId="5275" priority="507" operator="lessThan">
      <formula>$C$4</formula>
    </cfRule>
  </conditionalFormatting>
  <conditionalFormatting sqref="AF38">
    <cfRule type="cellIs" dxfId="5274" priority="508" operator="lessThan">
      <formula>$C$4</formula>
    </cfRule>
  </conditionalFormatting>
  <conditionalFormatting sqref="AF39">
    <cfRule type="cellIs" dxfId="5273" priority="509" operator="lessThan">
      <formula>$C$4</formula>
    </cfRule>
  </conditionalFormatting>
  <conditionalFormatting sqref="AF40">
    <cfRule type="cellIs" dxfId="5272" priority="510" operator="lessThan">
      <formula>$C$4</formula>
    </cfRule>
  </conditionalFormatting>
  <conditionalFormatting sqref="AF41">
    <cfRule type="cellIs" dxfId="5271" priority="511" operator="lessThan">
      <formula>$C$4</formula>
    </cfRule>
  </conditionalFormatting>
  <conditionalFormatting sqref="AF42">
    <cfRule type="cellIs" dxfId="5270" priority="512" operator="lessThan">
      <formula>$C$4</formula>
    </cfRule>
  </conditionalFormatting>
  <conditionalFormatting sqref="AF43">
    <cfRule type="cellIs" dxfId="5269" priority="513" operator="lessThan">
      <formula>$C$4</formula>
    </cfRule>
  </conditionalFormatting>
  <conditionalFormatting sqref="AF44">
    <cfRule type="cellIs" dxfId="5268" priority="514" operator="lessThan">
      <formula>$C$4</formula>
    </cfRule>
  </conditionalFormatting>
  <conditionalFormatting sqref="AF45">
    <cfRule type="cellIs" dxfId="5267" priority="515" operator="lessThan">
      <formula>$C$4</formula>
    </cfRule>
  </conditionalFormatting>
  <conditionalFormatting sqref="AF46">
    <cfRule type="cellIs" dxfId="5266" priority="516" operator="lessThan">
      <formula>$C$4</formula>
    </cfRule>
  </conditionalFormatting>
  <conditionalFormatting sqref="AF47">
    <cfRule type="cellIs" dxfId="5265" priority="517" operator="lessThan">
      <formula>$C$4</formula>
    </cfRule>
  </conditionalFormatting>
  <conditionalFormatting sqref="AF48">
    <cfRule type="cellIs" dxfId="5264" priority="518" operator="lessThan">
      <formula>$C$4</formula>
    </cfRule>
  </conditionalFormatting>
  <conditionalFormatting sqref="AF49">
    <cfRule type="cellIs" dxfId="5263" priority="519" operator="lessThan">
      <formula>$C$4</formula>
    </cfRule>
  </conditionalFormatting>
  <conditionalFormatting sqref="AF50">
    <cfRule type="cellIs" dxfId="5262" priority="520" operator="lessThan">
      <formula>$C$4</formula>
    </cfRule>
  </conditionalFormatting>
  <conditionalFormatting sqref="AG11">
    <cfRule type="cellIs" dxfId="5261" priority="521" operator="lessThan">
      <formula>$C$4</formula>
    </cfRule>
  </conditionalFormatting>
  <conditionalFormatting sqref="AG12">
    <cfRule type="cellIs" dxfId="5260" priority="522" operator="lessThan">
      <formula>$C$4</formula>
    </cfRule>
  </conditionalFormatting>
  <conditionalFormatting sqref="AG13">
    <cfRule type="cellIs" dxfId="5259" priority="523" operator="lessThan">
      <formula>$C$4</formula>
    </cfRule>
  </conditionalFormatting>
  <conditionalFormatting sqref="AG14">
    <cfRule type="cellIs" dxfId="5258" priority="524" operator="lessThan">
      <formula>$C$4</formula>
    </cfRule>
  </conditionalFormatting>
  <conditionalFormatting sqref="AG15">
    <cfRule type="cellIs" dxfId="5257" priority="525" operator="lessThan">
      <formula>$C$4</formula>
    </cfRule>
  </conditionalFormatting>
  <conditionalFormatting sqref="AG16">
    <cfRule type="cellIs" dxfId="5256" priority="526" operator="lessThan">
      <formula>$C$4</formula>
    </cfRule>
  </conditionalFormatting>
  <conditionalFormatting sqref="AG17">
    <cfRule type="cellIs" dxfId="5255" priority="527" operator="lessThan">
      <formula>$C$4</formula>
    </cfRule>
  </conditionalFormatting>
  <conditionalFormatting sqref="AG18">
    <cfRule type="cellIs" dxfId="5254" priority="528" operator="lessThan">
      <formula>$C$4</formula>
    </cfRule>
  </conditionalFormatting>
  <conditionalFormatting sqref="AG19">
    <cfRule type="cellIs" dxfId="5253" priority="529" operator="lessThan">
      <formula>$C$4</formula>
    </cfRule>
  </conditionalFormatting>
  <conditionalFormatting sqref="AG20">
    <cfRule type="cellIs" dxfId="5252" priority="530" operator="lessThan">
      <formula>$C$4</formula>
    </cfRule>
  </conditionalFormatting>
  <conditionalFormatting sqref="AG21">
    <cfRule type="cellIs" dxfId="5251" priority="531" operator="lessThan">
      <formula>$C$4</formula>
    </cfRule>
  </conditionalFormatting>
  <conditionalFormatting sqref="AG22">
    <cfRule type="cellIs" dxfId="5250" priority="532" operator="lessThan">
      <formula>$C$4</formula>
    </cfRule>
  </conditionalFormatting>
  <conditionalFormatting sqref="AG23">
    <cfRule type="cellIs" dxfId="5249" priority="533" operator="lessThan">
      <formula>$C$4</formula>
    </cfRule>
  </conditionalFormatting>
  <conditionalFormatting sqref="AG24">
    <cfRule type="cellIs" dxfId="5248" priority="534" operator="lessThan">
      <formula>$C$4</formula>
    </cfRule>
  </conditionalFormatting>
  <conditionalFormatting sqref="AG25">
    <cfRule type="cellIs" dxfId="5247" priority="535" operator="lessThan">
      <formula>$C$4</formula>
    </cfRule>
  </conditionalFormatting>
  <conditionalFormatting sqref="AG26">
    <cfRule type="cellIs" dxfId="5246" priority="536" operator="lessThan">
      <formula>$C$4</formula>
    </cfRule>
  </conditionalFormatting>
  <conditionalFormatting sqref="AG27">
    <cfRule type="cellIs" dxfId="5245" priority="537" operator="lessThan">
      <formula>$C$4</formula>
    </cfRule>
  </conditionalFormatting>
  <conditionalFormatting sqref="AG28">
    <cfRule type="cellIs" dxfId="5244" priority="538" operator="lessThan">
      <formula>$C$4</formula>
    </cfRule>
  </conditionalFormatting>
  <conditionalFormatting sqref="AG29">
    <cfRule type="cellIs" dxfId="5243" priority="539" operator="lessThan">
      <formula>$C$4</formula>
    </cfRule>
  </conditionalFormatting>
  <conditionalFormatting sqref="AG30">
    <cfRule type="cellIs" dxfId="5242" priority="540" operator="lessThan">
      <formula>$C$4</formula>
    </cfRule>
  </conditionalFormatting>
  <conditionalFormatting sqref="AG31">
    <cfRule type="cellIs" dxfId="5241" priority="541" operator="lessThan">
      <formula>$C$4</formula>
    </cfRule>
  </conditionalFormatting>
  <conditionalFormatting sqref="AG32">
    <cfRule type="cellIs" dxfId="5240" priority="542" operator="lessThan">
      <formula>$C$4</formula>
    </cfRule>
  </conditionalFormatting>
  <conditionalFormatting sqref="AG33">
    <cfRule type="cellIs" dxfId="5239" priority="543" operator="lessThan">
      <formula>$C$4</formula>
    </cfRule>
  </conditionalFormatting>
  <conditionalFormatting sqref="AG34">
    <cfRule type="cellIs" dxfId="5238" priority="544" operator="lessThan">
      <formula>$C$4</formula>
    </cfRule>
  </conditionalFormatting>
  <conditionalFormatting sqref="AG35">
    <cfRule type="cellIs" dxfId="5237" priority="545" operator="lessThan">
      <formula>$C$4</formula>
    </cfRule>
  </conditionalFormatting>
  <conditionalFormatting sqref="AG36">
    <cfRule type="cellIs" dxfId="5236" priority="546" operator="lessThan">
      <formula>$C$4</formula>
    </cfRule>
  </conditionalFormatting>
  <conditionalFormatting sqref="AG37">
    <cfRule type="cellIs" dxfId="5235" priority="547" operator="lessThan">
      <formula>$C$4</formula>
    </cfRule>
  </conditionalFormatting>
  <conditionalFormatting sqref="AG38">
    <cfRule type="cellIs" dxfId="5234" priority="548" operator="lessThan">
      <formula>$C$4</formula>
    </cfRule>
  </conditionalFormatting>
  <conditionalFormatting sqref="AG39">
    <cfRule type="cellIs" dxfId="5233" priority="549" operator="lessThan">
      <formula>$C$4</formula>
    </cfRule>
  </conditionalFormatting>
  <conditionalFormatting sqref="AG40">
    <cfRule type="cellIs" dxfId="5232" priority="550" operator="lessThan">
      <formula>$C$4</formula>
    </cfRule>
  </conditionalFormatting>
  <conditionalFormatting sqref="AG41">
    <cfRule type="cellIs" dxfId="5231" priority="551" operator="lessThan">
      <formula>$C$4</formula>
    </cfRule>
  </conditionalFormatting>
  <conditionalFormatting sqref="AG42">
    <cfRule type="cellIs" dxfId="5230" priority="552" operator="lessThan">
      <formula>$C$4</formula>
    </cfRule>
  </conditionalFormatting>
  <conditionalFormatting sqref="AG43">
    <cfRule type="cellIs" dxfId="5229" priority="553" operator="lessThan">
      <formula>$C$4</formula>
    </cfRule>
  </conditionalFormatting>
  <conditionalFormatting sqref="AG44">
    <cfRule type="cellIs" dxfId="5228" priority="554" operator="lessThan">
      <formula>$C$4</formula>
    </cfRule>
  </conditionalFormatting>
  <conditionalFormatting sqref="AG45">
    <cfRule type="cellIs" dxfId="5227" priority="555" operator="lessThan">
      <formula>$C$4</formula>
    </cfRule>
  </conditionalFormatting>
  <conditionalFormatting sqref="AG46">
    <cfRule type="cellIs" dxfId="5226" priority="556" operator="lessThan">
      <formula>$C$4</formula>
    </cfRule>
  </conditionalFormatting>
  <conditionalFormatting sqref="AG47">
    <cfRule type="cellIs" dxfId="5225" priority="557" operator="lessThan">
      <formula>$C$4</formula>
    </cfRule>
  </conditionalFormatting>
  <conditionalFormatting sqref="AG48">
    <cfRule type="cellIs" dxfId="5224" priority="558" operator="lessThan">
      <formula>$C$4</formula>
    </cfRule>
  </conditionalFormatting>
  <conditionalFormatting sqref="AG49">
    <cfRule type="cellIs" dxfId="5223" priority="559" operator="lessThan">
      <formula>$C$4</formula>
    </cfRule>
  </conditionalFormatting>
  <conditionalFormatting sqref="AG50">
    <cfRule type="cellIs" dxfId="5222" priority="560" operator="lessThan">
      <formula>$C$4</formula>
    </cfRule>
  </conditionalFormatting>
  <conditionalFormatting sqref="AH11">
    <cfRule type="cellIs" dxfId="5221" priority="561" operator="lessThan">
      <formula>$C$4</formula>
    </cfRule>
  </conditionalFormatting>
  <conditionalFormatting sqref="AH12">
    <cfRule type="cellIs" dxfId="5220" priority="562" operator="lessThan">
      <formula>$C$4</formula>
    </cfRule>
  </conditionalFormatting>
  <conditionalFormatting sqref="AH13">
    <cfRule type="cellIs" dxfId="5219" priority="563" operator="lessThan">
      <formula>$C$4</formula>
    </cfRule>
  </conditionalFormatting>
  <conditionalFormatting sqref="AH14">
    <cfRule type="cellIs" dxfId="5218" priority="564" operator="lessThan">
      <formula>$C$4</formula>
    </cfRule>
  </conditionalFormatting>
  <conditionalFormatting sqref="AH15">
    <cfRule type="cellIs" dxfId="5217" priority="565" operator="lessThan">
      <formula>$C$4</formula>
    </cfRule>
  </conditionalFormatting>
  <conditionalFormatting sqref="AH16">
    <cfRule type="cellIs" dxfId="5216" priority="566" operator="lessThan">
      <formula>$C$4</formula>
    </cfRule>
  </conditionalFormatting>
  <conditionalFormatting sqref="AH17">
    <cfRule type="cellIs" dxfId="5215" priority="567" operator="lessThan">
      <formula>$C$4</formula>
    </cfRule>
  </conditionalFormatting>
  <conditionalFormatting sqref="AH18">
    <cfRule type="cellIs" dxfId="5214" priority="568" operator="lessThan">
      <formula>$C$4</formula>
    </cfRule>
  </conditionalFormatting>
  <conditionalFormatting sqref="AH19">
    <cfRule type="cellIs" dxfId="5213" priority="569" operator="lessThan">
      <formula>$C$4</formula>
    </cfRule>
  </conditionalFormatting>
  <conditionalFormatting sqref="AH20">
    <cfRule type="cellIs" dxfId="5212" priority="570" operator="lessThan">
      <formula>$C$4</formula>
    </cfRule>
  </conditionalFormatting>
  <conditionalFormatting sqref="AH21">
    <cfRule type="cellIs" dxfId="5211" priority="571" operator="lessThan">
      <formula>$C$4</formula>
    </cfRule>
  </conditionalFormatting>
  <conditionalFormatting sqref="AH22">
    <cfRule type="cellIs" dxfId="5210" priority="572" operator="lessThan">
      <formula>$C$4</formula>
    </cfRule>
  </conditionalFormatting>
  <conditionalFormatting sqref="AH23">
    <cfRule type="cellIs" dxfId="5209" priority="573" operator="lessThan">
      <formula>$C$4</formula>
    </cfRule>
  </conditionalFormatting>
  <conditionalFormatting sqref="AH24">
    <cfRule type="cellIs" dxfId="5208" priority="574" operator="lessThan">
      <formula>$C$4</formula>
    </cfRule>
  </conditionalFormatting>
  <conditionalFormatting sqref="AH25">
    <cfRule type="cellIs" dxfId="5207" priority="575" operator="lessThan">
      <formula>$C$4</formula>
    </cfRule>
  </conditionalFormatting>
  <conditionalFormatting sqref="AH26">
    <cfRule type="cellIs" dxfId="5206" priority="576" operator="lessThan">
      <formula>$C$4</formula>
    </cfRule>
  </conditionalFormatting>
  <conditionalFormatting sqref="AH27">
    <cfRule type="cellIs" dxfId="5205" priority="577" operator="lessThan">
      <formula>$C$4</formula>
    </cfRule>
  </conditionalFormatting>
  <conditionalFormatting sqref="AH28">
    <cfRule type="cellIs" dxfId="5204" priority="578" operator="lessThan">
      <formula>$C$4</formula>
    </cfRule>
  </conditionalFormatting>
  <conditionalFormatting sqref="AH29">
    <cfRule type="cellIs" dxfId="5203" priority="579" operator="lessThan">
      <formula>$C$4</formula>
    </cfRule>
  </conditionalFormatting>
  <conditionalFormatting sqref="AH30">
    <cfRule type="cellIs" dxfId="5202" priority="580" operator="lessThan">
      <formula>$C$4</formula>
    </cfRule>
  </conditionalFormatting>
  <conditionalFormatting sqref="AH31">
    <cfRule type="cellIs" dxfId="5201" priority="581" operator="lessThan">
      <formula>$C$4</formula>
    </cfRule>
  </conditionalFormatting>
  <conditionalFormatting sqref="AH32">
    <cfRule type="cellIs" dxfId="5200" priority="582" operator="lessThan">
      <formula>$C$4</formula>
    </cfRule>
  </conditionalFormatting>
  <conditionalFormatting sqref="AH33">
    <cfRule type="cellIs" dxfId="5199" priority="583" operator="lessThan">
      <formula>$C$4</formula>
    </cfRule>
  </conditionalFormatting>
  <conditionalFormatting sqref="AH34">
    <cfRule type="cellIs" dxfId="5198" priority="584" operator="lessThan">
      <formula>$C$4</formula>
    </cfRule>
  </conditionalFormatting>
  <conditionalFormatting sqref="AH35">
    <cfRule type="cellIs" dxfId="5197" priority="585" operator="lessThan">
      <formula>$C$4</formula>
    </cfRule>
  </conditionalFormatting>
  <conditionalFormatting sqref="AH36">
    <cfRule type="cellIs" dxfId="5196" priority="586" operator="lessThan">
      <formula>$C$4</formula>
    </cfRule>
  </conditionalFormatting>
  <conditionalFormatting sqref="AH37">
    <cfRule type="cellIs" dxfId="5195" priority="587" operator="lessThan">
      <formula>$C$4</formula>
    </cfRule>
  </conditionalFormatting>
  <conditionalFormatting sqref="AH38">
    <cfRule type="cellIs" dxfId="5194" priority="588" operator="lessThan">
      <formula>$C$4</formula>
    </cfRule>
  </conditionalFormatting>
  <conditionalFormatting sqref="AH39">
    <cfRule type="cellIs" dxfId="5193" priority="589" operator="lessThan">
      <formula>$C$4</formula>
    </cfRule>
  </conditionalFormatting>
  <conditionalFormatting sqref="AH40">
    <cfRule type="cellIs" dxfId="5192" priority="590" operator="lessThan">
      <formula>$C$4</formula>
    </cfRule>
  </conditionalFormatting>
  <conditionalFormatting sqref="AH41">
    <cfRule type="cellIs" dxfId="5191" priority="591" operator="lessThan">
      <formula>$C$4</formula>
    </cfRule>
  </conditionalFormatting>
  <conditionalFormatting sqref="AH42">
    <cfRule type="cellIs" dxfId="5190" priority="592" operator="lessThan">
      <formula>$C$4</formula>
    </cfRule>
  </conditionalFormatting>
  <conditionalFormatting sqref="AH43">
    <cfRule type="cellIs" dxfId="5189" priority="593" operator="lessThan">
      <formula>$C$4</formula>
    </cfRule>
  </conditionalFormatting>
  <conditionalFormatting sqref="AH44">
    <cfRule type="cellIs" dxfId="5188" priority="594" operator="lessThan">
      <formula>$C$4</formula>
    </cfRule>
  </conditionalFormatting>
  <conditionalFormatting sqref="AH45">
    <cfRule type="cellIs" dxfId="5187" priority="595" operator="lessThan">
      <formula>$C$4</formula>
    </cfRule>
  </conditionalFormatting>
  <conditionalFormatting sqref="AH46">
    <cfRule type="cellIs" dxfId="5186" priority="596" operator="lessThan">
      <formula>$C$4</formula>
    </cfRule>
  </conditionalFormatting>
  <conditionalFormatting sqref="AH47">
    <cfRule type="cellIs" dxfId="5185" priority="597" operator="lessThan">
      <formula>$C$4</formula>
    </cfRule>
  </conditionalFormatting>
  <conditionalFormatting sqref="AH48">
    <cfRule type="cellIs" dxfId="5184" priority="598" operator="lessThan">
      <formula>$C$4</formula>
    </cfRule>
  </conditionalFormatting>
  <conditionalFormatting sqref="AH49">
    <cfRule type="cellIs" dxfId="5183" priority="599" operator="lessThan">
      <formula>$C$4</formula>
    </cfRule>
  </conditionalFormatting>
  <conditionalFormatting sqref="AH50">
    <cfRule type="cellIs" dxfId="5182" priority="600" operator="lessThan">
      <formula>$C$4</formula>
    </cfRule>
  </conditionalFormatting>
  <conditionalFormatting sqref="AI11">
    <cfRule type="cellIs" dxfId="5181" priority="601" operator="lessThan">
      <formula>$C$4</formula>
    </cfRule>
  </conditionalFormatting>
  <conditionalFormatting sqref="AI12">
    <cfRule type="cellIs" dxfId="5180" priority="602" operator="lessThan">
      <formula>$C$4</formula>
    </cfRule>
  </conditionalFormatting>
  <conditionalFormatting sqref="AI13">
    <cfRule type="cellIs" dxfId="5179" priority="603" operator="lessThan">
      <formula>$C$4</formula>
    </cfRule>
  </conditionalFormatting>
  <conditionalFormatting sqref="AI14">
    <cfRule type="cellIs" dxfId="5178" priority="604" operator="lessThan">
      <formula>$C$4</formula>
    </cfRule>
  </conditionalFormatting>
  <conditionalFormatting sqref="AI15">
    <cfRule type="cellIs" dxfId="5177" priority="605" operator="lessThan">
      <formula>$C$4</formula>
    </cfRule>
  </conditionalFormatting>
  <conditionalFormatting sqref="AI16">
    <cfRule type="cellIs" dxfId="5176" priority="606" operator="lessThan">
      <formula>$C$4</formula>
    </cfRule>
  </conditionalFormatting>
  <conditionalFormatting sqref="AI17">
    <cfRule type="cellIs" dxfId="5175" priority="607" operator="lessThan">
      <formula>$C$4</formula>
    </cfRule>
  </conditionalFormatting>
  <conditionalFormatting sqref="AI18">
    <cfRule type="cellIs" dxfId="5174" priority="608" operator="lessThan">
      <formula>$C$4</formula>
    </cfRule>
  </conditionalFormatting>
  <conditionalFormatting sqref="AI19">
    <cfRule type="cellIs" dxfId="5173" priority="609" operator="lessThan">
      <formula>$C$4</formula>
    </cfRule>
  </conditionalFormatting>
  <conditionalFormatting sqref="AI20">
    <cfRule type="cellIs" dxfId="5172" priority="610" operator="lessThan">
      <formula>$C$4</formula>
    </cfRule>
  </conditionalFormatting>
  <conditionalFormatting sqref="AI21">
    <cfRule type="cellIs" dxfId="5171" priority="611" operator="lessThan">
      <formula>$C$4</formula>
    </cfRule>
  </conditionalFormatting>
  <conditionalFormatting sqref="AI22">
    <cfRule type="cellIs" dxfId="5170" priority="612" operator="lessThan">
      <formula>$C$4</formula>
    </cfRule>
  </conditionalFormatting>
  <conditionalFormatting sqref="AI23">
    <cfRule type="cellIs" dxfId="5169" priority="613" operator="lessThan">
      <formula>$C$4</formula>
    </cfRule>
  </conditionalFormatting>
  <conditionalFormatting sqref="AI24">
    <cfRule type="cellIs" dxfId="5168" priority="614" operator="lessThan">
      <formula>$C$4</formula>
    </cfRule>
  </conditionalFormatting>
  <conditionalFormatting sqref="AI25">
    <cfRule type="cellIs" dxfId="5167" priority="615" operator="lessThan">
      <formula>$C$4</formula>
    </cfRule>
  </conditionalFormatting>
  <conditionalFormatting sqref="AI26">
    <cfRule type="cellIs" dxfId="5166" priority="616" operator="lessThan">
      <formula>$C$4</formula>
    </cfRule>
  </conditionalFormatting>
  <conditionalFormatting sqref="AI27">
    <cfRule type="cellIs" dxfId="5165" priority="617" operator="lessThan">
      <formula>$C$4</formula>
    </cfRule>
  </conditionalFormatting>
  <conditionalFormatting sqref="AI28">
    <cfRule type="cellIs" dxfId="5164" priority="618" operator="lessThan">
      <formula>$C$4</formula>
    </cfRule>
  </conditionalFormatting>
  <conditionalFormatting sqref="AI29">
    <cfRule type="cellIs" dxfId="5163" priority="619" operator="lessThan">
      <formula>$C$4</formula>
    </cfRule>
  </conditionalFormatting>
  <conditionalFormatting sqref="AI30">
    <cfRule type="cellIs" dxfId="5162" priority="620" operator="lessThan">
      <formula>$C$4</formula>
    </cfRule>
  </conditionalFormatting>
  <conditionalFormatting sqref="AI31">
    <cfRule type="cellIs" dxfId="5161" priority="621" operator="lessThan">
      <formula>$C$4</formula>
    </cfRule>
  </conditionalFormatting>
  <conditionalFormatting sqref="AI32">
    <cfRule type="cellIs" dxfId="5160" priority="622" operator="lessThan">
      <formula>$C$4</formula>
    </cfRule>
  </conditionalFormatting>
  <conditionalFormatting sqref="AI33">
    <cfRule type="cellIs" dxfId="5159" priority="623" operator="lessThan">
      <formula>$C$4</formula>
    </cfRule>
  </conditionalFormatting>
  <conditionalFormatting sqref="AI34">
    <cfRule type="cellIs" dxfId="5158" priority="624" operator="lessThan">
      <formula>$C$4</formula>
    </cfRule>
  </conditionalFormatting>
  <conditionalFormatting sqref="AI35">
    <cfRule type="cellIs" dxfId="5157" priority="625" operator="lessThan">
      <formula>$C$4</formula>
    </cfRule>
  </conditionalFormatting>
  <conditionalFormatting sqref="AI36">
    <cfRule type="cellIs" dxfId="5156" priority="626" operator="lessThan">
      <formula>$C$4</formula>
    </cfRule>
  </conditionalFormatting>
  <conditionalFormatting sqref="AI37">
    <cfRule type="cellIs" dxfId="5155" priority="627" operator="lessThan">
      <formula>$C$4</formula>
    </cfRule>
  </conditionalFormatting>
  <conditionalFormatting sqref="AI38">
    <cfRule type="cellIs" dxfId="5154" priority="628" operator="lessThan">
      <formula>$C$4</formula>
    </cfRule>
  </conditionalFormatting>
  <conditionalFormatting sqref="AI39">
    <cfRule type="cellIs" dxfId="5153" priority="629" operator="lessThan">
      <formula>$C$4</formula>
    </cfRule>
  </conditionalFormatting>
  <conditionalFormatting sqref="AI40">
    <cfRule type="cellIs" dxfId="5152" priority="630" operator="lessThan">
      <formula>$C$4</formula>
    </cfRule>
  </conditionalFormatting>
  <conditionalFormatting sqref="AI41">
    <cfRule type="cellIs" dxfId="5151" priority="631" operator="lessThan">
      <formula>$C$4</formula>
    </cfRule>
  </conditionalFormatting>
  <conditionalFormatting sqref="AI42">
    <cfRule type="cellIs" dxfId="5150" priority="632" operator="lessThan">
      <formula>$C$4</formula>
    </cfRule>
  </conditionalFormatting>
  <conditionalFormatting sqref="AI43">
    <cfRule type="cellIs" dxfId="5149" priority="633" operator="lessThan">
      <formula>$C$4</formula>
    </cfRule>
  </conditionalFormatting>
  <conditionalFormatting sqref="AI44">
    <cfRule type="cellIs" dxfId="5148" priority="634" operator="lessThan">
      <formula>$C$4</formula>
    </cfRule>
  </conditionalFormatting>
  <conditionalFormatting sqref="AI45">
    <cfRule type="cellIs" dxfId="5147" priority="635" operator="lessThan">
      <formula>$C$4</formula>
    </cfRule>
  </conditionalFormatting>
  <conditionalFormatting sqref="AI46">
    <cfRule type="cellIs" dxfId="5146" priority="636" operator="lessThan">
      <formula>$C$4</formula>
    </cfRule>
  </conditionalFormatting>
  <conditionalFormatting sqref="AI47">
    <cfRule type="cellIs" dxfId="5145" priority="637" operator="lessThan">
      <formula>$C$4</formula>
    </cfRule>
  </conditionalFormatting>
  <conditionalFormatting sqref="AI48">
    <cfRule type="cellIs" dxfId="5144" priority="638" operator="lessThan">
      <formula>$C$4</formula>
    </cfRule>
  </conditionalFormatting>
  <conditionalFormatting sqref="AI49">
    <cfRule type="cellIs" dxfId="5143" priority="639" operator="lessThan">
      <formula>$C$4</formula>
    </cfRule>
  </conditionalFormatting>
  <conditionalFormatting sqref="AI50">
    <cfRule type="cellIs" dxfId="5142" priority="640" operator="lessThan">
      <formula>$C$4</formula>
    </cfRule>
  </conditionalFormatting>
  <conditionalFormatting sqref="AJ11">
    <cfRule type="cellIs" dxfId="5141" priority="641" operator="lessThan">
      <formula>$C$4</formula>
    </cfRule>
  </conditionalFormatting>
  <conditionalFormatting sqref="AJ12">
    <cfRule type="cellIs" dxfId="5140" priority="642" operator="lessThan">
      <formula>$C$4</formula>
    </cfRule>
  </conditionalFormatting>
  <conditionalFormatting sqref="AJ13">
    <cfRule type="cellIs" dxfId="5139" priority="643" operator="lessThan">
      <formula>$C$4</formula>
    </cfRule>
  </conditionalFormatting>
  <conditionalFormatting sqref="AJ14">
    <cfRule type="cellIs" dxfId="5138" priority="644" operator="lessThan">
      <formula>$C$4</formula>
    </cfRule>
  </conditionalFormatting>
  <conditionalFormatting sqref="AJ15">
    <cfRule type="cellIs" dxfId="5137" priority="645" operator="lessThan">
      <formula>$C$4</formula>
    </cfRule>
  </conditionalFormatting>
  <conditionalFormatting sqref="AJ16">
    <cfRule type="cellIs" dxfId="5136" priority="646" operator="lessThan">
      <formula>$C$4</formula>
    </cfRule>
  </conditionalFormatting>
  <conditionalFormatting sqref="AJ17">
    <cfRule type="cellIs" dxfId="5135" priority="647" operator="lessThan">
      <formula>$C$4</formula>
    </cfRule>
  </conditionalFormatting>
  <conditionalFormatting sqref="AJ18">
    <cfRule type="cellIs" dxfId="5134" priority="648" operator="lessThan">
      <formula>$C$4</formula>
    </cfRule>
  </conditionalFormatting>
  <conditionalFormatting sqref="AJ19">
    <cfRule type="cellIs" dxfId="5133" priority="649" operator="lessThan">
      <formula>$C$4</formula>
    </cfRule>
  </conditionalFormatting>
  <conditionalFormatting sqref="AJ20">
    <cfRule type="cellIs" dxfId="5132" priority="650" operator="lessThan">
      <formula>$C$4</formula>
    </cfRule>
  </conditionalFormatting>
  <conditionalFormatting sqref="AJ21">
    <cfRule type="cellIs" dxfId="5131" priority="651" operator="lessThan">
      <formula>$C$4</formula>
    </cfRule>
  </conditionalFormatting>
  <conditionalFormatting sqref="AJ22">
    <cfRule type="cellIs" dxfId="5130" priority="652" operator="lessThan">
      <formula>$C$4</formula>
    </cfRule>
  </conditionalFormatting>
  <conditionalFormatting sqref="AJ23">
    <cfRule type="cellIs" dxfId="5129" priority="653" operator="lessThan">
      <formula>$C$4</formula>
    </cfRule>
  </conditionalFormatting>
  <conditionalFormatting sqref="AJ24">
    <cfRule type="cellIs" dxfId="5128" priority="654" operator="lessThan">
      <formula>$C$4</formula>
    </cfRule>
  </conditionalFormatting>
  <conditionalFormatting sqref="AJ25">
    <cfRule type="cellIs" dxfId="5127" priority="655" operator="lessThan">
      <formula>$C$4</formula>
    </cfRule>
  </conditionalFormatting>
  <conditionalFormatting sqref="AJ26">
    <cfRule type="cellIs" dxfId="5126" priority="656" operator="lessThan">
      <formula>$C$4</formula>
    </cfRule>
  </conditionalFormatting>
  <conditionalFormatting sqref="AJ27">
    <cfRule type="cellIs" dxfId="5125" priority="657" operator="lessThan">
      <formula>$C$4</formula>
    </cfRule>
  </conditionalFormatting>
  <conditionalFormatting sqref="AJ28">
    <cfRule type="cellIs" dxfId="5124" priority="658" operator="lessThan">
      <formula>$C$4</formula>
    </cfRule>
  </conditionalFormatting>
  <conditionalFormatting sqref="AJ29">
    <cfRule type="cellIs" dxfId="5123" priority="659" operator="lessThan">
      <formula>$C$4</formula>
    </cfRule>
  </conditionalFormatting>
  <conditionalFormatting sqref="AJ30">
    <cfRule type="cellIs" dxfId="5122" priority="660" operator="lessThan">
      <formula>$C$4</formula>
    </cfRule>
  </conditionalFormatting>
  <conditionalFormatting sqref="AJ31">
    <cfRule type="cellIs" dxfId="5121" priority="661" operator="lessThan">
      <formula>$C$4</formula>
    </cfRule>
  </conditionalFormatting>
  <conditionalFormatting sqref="AJ32">
    <cfRule type="cellIs" dxfId="5120" priority="662" operator="lessThan">
      <formula>$C$4</formula>
    </cfRule>
  </conditionalFormatting>
  <conditionalFormatting sqref="AJ33">
    <cfRule type="cellIs" dxfId="5119" priority="663" operator="lessThan">
      <formula>$C$4</formula>
    </cfRule>
  </conditionalFormatting>
  <conditionalFormatting sqref="AJ34">
    <cfRule type="cellIs" dxfId="5118" priority="664" operator="lessThan">
      <formula>$C$4</formula>
    </cfRule>
  </conditionalFormatting>
  <conditionalFormatting sqref="AJ35">
    <cfRule type="cellIs" dxfId="5117" priority="665" operator="lessThan">
      <formula>$C$4</formula>
    </cfRule>
  </conditionalFormatting>
  <conditionalFormatting sqref="AJ36">
    <cfRule type="cellIs" dxfId="5116" priority="666" operator="lessThan">
      <formula>$C$4</formula>
    </cfRule>
  </conditionalFormatting>
  <conditionalFormatting sqref="AJ37">
    <cfRule type="cellIs" dxfId="5115" priority="667" operator="lessThan">
      <formula>$C$4</formula>
    </cfRule>
  </conditionalFormatting>
  <conditionalFormatting sqref="AJ38">
    <cfRule type="cellIs" dxfId="5114" priority="668" operator="lessThan">
      <formula>$C$4</formula>
    </cfRule>
  </conditionalFormatting>
  <conditionalFormatting sqref="AJ39">
    <cfRule type="cellIs" dxfId="5113" priority="669" operator="lessThan">
      <formula>$C$4</formula>
    </cfRule>
  </conditionalFormatting>
  <conditionalFormatting sqref="AJ40">
    <cfRule type="cellIs" dxfId="5112" priority="670" operator="lessThan">
      <formula>$C$4</formula>
    </cfRule>
  </conditionalFormatting>
  <conditionalFormatting sqref="AJ41">
    <cfRule type="cellIs" dxfId="5111" priority="671" operator="lessThan">
      <formula>$C$4</formula>
    </cfRule>
  </conditionalFormatting>
  <conditionalFormatting sqref="AJ42">
    <cfRule type="cellIs" dxfId="5110" priority="672" operator="lessThan">
      <formula>$C$4</formula>
    </cfRule>
  </conditionalFormatting>
  <conditionalFormatting sqref="AJ43">
    <cfRule type="cellIs" dxfId="5109" priority="673" operator="lessThan">
      <formula>$C$4</formula>
    </cfRule>
  </conditionalFormatting>
  <conditionalFormatting sqref="AJ44">
    <cfRule type="cellIs" dxfId="5108" priority="674" operator="lessThan">
      <formula>$C$4</formula>
    </cfRule>
  </conditionalFormatting>
  <conditionalFormatting sqref="AJ45">
    <cfRule type="cellIs" dxfId="5107" priority="675" operator="lessThan">
      <formula>$C$4</formula>
    </cfRule>
  </conditionalFormatting>
  <conditionalFormatting sqref="AJ46">
    <cfRule type="cellIs" dxfId="5106" priority="676" operator="lessThan">
      <formula>$C$4</formula>
    </cfRule>
  </conditionalFormatting>
  <conditionalFormatting sqref="AJ47">
    <cfRule type="cellIs" dxfId="5105" priority="677" operator="lessThan">
      <formula>$C$4</formula>
    </cfRule>
  </conditionalFormatting>
  <conditionalFormatting sqref="AJ48">
    <cfRule type="cellIs" dxfId="5104" priority="678" operator="lessThan">
      <formula>$C$4</formula>
    </cfRule>
  </conditionalFormatting>
  <conditionalFormatting sqref="AJ49">
    <cfRule type="cellIs" dxfId="5103" priority="679" operator="lessThan">
      <formula>$C$4</formula>
    </cfRule>
  </conditionalFormatting>
  <conditionalFormatting sqref="AJ50">
    <cfRule type="cellIs" dxfId="5102" priority="680" operator="lessThan">
      <formula>$C$4</formula>
    </cfRule>
  </conditionalFormatting>
  <conditionalFormatting sqref="AK11">
    <cfRule type="cellIs" dxfId="5101" priority="681" operator="lessThan">
      <formula>$C$4</formula>
    </cfRule>
  </conditionalFormatting>
  <conditionalFormatting sqref="AK12">
    <cfRule type="cellIs" dxfId="5100" priority="682" operator="lessThan">
      <formula>$C$4</formula>
    </cfRule>
  </conditionalFormatting>
  <conditionalFormatting sqref="AK13">
    <cfRule type="cellIs" dxfId="5099" priority="683" operator="lessThan">
      <formula>$C$4</formula>
    </cfRule>
  </conditionalFormatting>
  <conditionalFormatting sqref="AK14">
    <cfRule type="cellIs" dxfId="5098" priority="684" operator="lessThan">
      <formula>$C$4</formula>
    </cfRule>
  </conditionalFormatting>
  <conditionalFormatting sqref="AK15">
    <cfRule type="cellIs" dxfId="5097" priority="685" operator="lessThan">
      <formula>$C$4</formula>
    </cfRule>
  </conditionalFormatting>
  <conditionalFormatting sqref="AK16">
    <cfRule type="cellIs" dxfId="5096" priority="686" operator="lessThan">
      <formula>$C$4</formula>
    </cfRule>
  </conditionalFormatting>
  <conditionalFormatting sqref="AK17">
    <cfRule type="cellIs" dxfId="5095" priority="687" operator="lessThan">
      <formula>$C$4</formula>
    </cfRule>
  </conditionalFormatting>
  <conditionalFormatting sqref="AK18">
    <cfRule type="cellIs" dxfId="5094" priority="688" operator="lessThan">
      <formula>$C$4</formula>
    </cfRule>
  </conditionalFormatting>
  <conditionalFormatting sqref="AK19">
    <cfRule type="cellIs" dxfId="5093" priority="689" operator="lessThan">
      <formula>$C$4</formula>
    </cfRule>
  </conditionalFormatting>
  <conditionalFormatting sqref="AK20">
    <cfRule type="cellIs" dxfId="5092" priority="690" operator="lessThan">
      <formula>$C$4</formula>
    </cfRule>
  </conditionalFormatting>
  <conditionalFormatting sqref="AK21">
    <cfRule type="cellIs" dxfId="5091" priority="691" operator="lessThan">
      <formula>$C$4</formula>
    </cfRule>
  </conditionalFormatting>
  <conditionalFormatting sqref="AK22">
    <cfRule type="cellIs" dxfId="5090" priority="692" operator="lessThan">
      <formula>$C$4</formula>
    </cfRule>
  </conditionalFormatting>
  <conditionalFormatting sqref="AK23">
    <cfRule type="cellIs" dxfId="5089" priority="693" operator="lessThan">
      <formula>$C$4</formula>
    </cfRule>
  </conditionalFormatting>
  <conditionalFormatting sqref="AK24">
    <cfRule type="cellIs" dxfId="5088" priority="694" operator="lessThan">
      <formula>$C$4</formula>
    </cfRule>
  </conditionalFormatting>
  <conditionalFormatting sqref="AK25">
    <cfRule type="cellIs" dxfId="5087" priority="695" operator="lessThan">
      <formula>$C$4</formula>
    </cfRule>
  </conditionalFormatting>
  <conditionalFormatting sqref="AK26">
    <cfRule type="cellIs" dxfId="5086" priority="696" operator="lessThan">
      <formula>$C$4</formula>
    </cfRule>
  </conditionalFormatting>
  <conditionalFormatting sqref="AK27">
    <cfRule type="cellIs" dxfId="5085" priority="697" operator="lessThan">
      <formula>$C$4</formula>
    </cfRule>
  </conditionalFormatting>
  <conditionalFormatting sqref="AK28">
    <cfRule type="cellIs" dxfId="5084" priority="698" operator="lessThan">
      <formula>$C$4</formula>
    </cfRule>
  </conditionalFormatting>
  <conditionalFormatting sqref="AK29">
    <cfRule type="cellIs" dxfId="5083" priority="699" operator="lessThan">
      <formula>$C$4</formula>
    </cfRule>
  </conditionalFormatting>
  <conditionalFormatting sqref="AK30">
    <cfRule type="cellIs" dxfId="5082" priority="700" operator="lessThan">
      <formula>$C$4</formula>
    </cfRule>
  </conditionalFormatting>
  <conditionalFormatting sqref="AK31">
    <cfRule type="cellIs" dxfId="5081" priority="701" operator="lessThan">
      <formula>$C$4</formula>
    </cfRule>
  </conditionalFormatting>
  <conditionalFormatting sqref="AK32">
    <cfRule type="cellIs" dxfId="5080" priority="702" operator="lessThan">
      <formula>$C$4</formula>
    </cfRule>
  </conditionalFormatting>
  <conditionalFormatting sqref="AK33">
    <cfRule type="cellIs" dxfId="5079" priority="703" operator="lessThan">
      <formula>$C$4</formula>
    </cfRule>
  </conditionalFormatting>
  <conditionalFormatting sqref="AK34">
    <cfRule type="cellIs" dxfId="5078" priority="704" operator="lessThan">
      <formula>$C$4</formula>
    </cfRule>
  </conditionalFormatting>
  <conditionalFormatting sqref="AK35">
    <cfRule type="cellIs" dxfId="5077" priority="705" operator="lessThan">
      <formula>$C$4</formula>
    </cfRule>
  </conditionalFormatting>
  <conditionalFormatting sqref="AK36">
    <cfRule type="cellIs" dxfId="5076" priority="706" operator="lessThan">
      <formula>$C$4</formula>
    </cfRule>
  </conditionalFormatting>
  <conditionalFormatting sqref="AK37">
    <cfRule type="cellIs" dxfId="5075" priority="707" operator="lessThan">
      <formula>$C$4</formula>
    </cfRule>
  </conditionalFormatting>
  <conditionalFormatting sqref="AK38">
    <cfRule type="cellIs" dxfId="5074" priority="708" operator="lessThan">
      <formula>$C$4</formula>
    </cfRule>
  </conditionalFormatting>
  <conditionalFormatting sqref="AK39">
    <cfRule type="cellIs" dxfId="5073" priority="709" operator="lessThan">
      <formula>$C$4</formula>
    </cfRule>
  </conditionalFormatting>
  <conditionalFormatting sqref="AK40">
    <cfRule type="cellIs" dxfId="5072" priority="710" operator="lessThan">
      <formula>$C$4</formula>
    </cfRule>
  </conditionalFormatting>
  <conditionalFormatting sqref="AK41">
    <cfRule type="cellIs" dxfId="5071" priority="711" operator="lessThan">
      <formula>$C$4</formula>
    </cfRule>
  </conditionalFormatting>
  <conditionalFormatting sqref="AK42">
    <cfRule type="cellIs" dxfId="5070" priority="712" operator="lessThan">
      <formula>$C$4</formula>
    </cfRule>
  </conditionalFormatting>
  <conditionalFormatting sqref="AK43">
    <cfRule type="cellIs" dxfId="5069" priority="713" operator="lessThan">
      <formula>$C$4</formula>
    </cfRule>
  </conditionalFormatting>
  <conditionalFormatting sqref="AK44">
    <cfRule type="cellIs" dxfId="5068" priority="714" operator="lessThan">
      <formula>$C$4</formula>
    </cfRule>
  </conditionalFormatting>
  <conditionalFormatting sqref="AK45">
    <cfRule type="cellIs" dxfId="5067" priority="715" operator="lessThan">
      <formula>$C$4</formula>
    </cfRule>
  </conditionalFormatting>
  <conditionalFormatting sqref="AK46">
    <cfRule type="cellIs" dxfId="5066" priority="716" operator="lessThan">
      <formula>$C$4</formula>
    </cfRule>
  </conditionalFormatting>
  <conditionalFormatting sqref="AK47">
    <cfRule type="cellIs" dxfId="5065" priority="717" operator="lessThan">
      <formula>$C$4</formula>
    </cfRule>
  </conditionalFormatting>
  <conditionalFormatting sqref="AK48">
    <cfRule type="cellIs" dxfId="5064" priority="718" operator="lessThan">
      <formula>$C$4</formula>
    </cfRule>
  </conditionalFormatting>
  <conditionalFormatting sqref="AK49">
    <cfRule type="cellIs" dxfId="5063" priority="719" operator="lessThan">
      <formula>$C$4</formula>
    </cfRule>
  </conditionalFormatting>
  <conditionalFormatting sqref="AK50">
    <cfRule type="cellIs" dxfId="5062" priority="720" operator="lessThan">
      <formula>$C$4</formula>
    </cfRule>
  </conditionalFormatting>
  <conditionalFormatting sqref="AL11">
    <cfRule type="cellIs" dxfId="5061" priority="721" operator="lessThan">
      <formula>$C$4</formula>
    </cfRule>
  </conditionalFormatting>
  <conditionalFormatting sqref="AL12">
    <cfRule type="cellIs" dxfId="5060" priority="722" operator="lessThan">
      <formula>$C$4</formula>
    </cfRule>
  </conditionalFormatting>
  <conditionalFormatting sqref="AL13">
    <cfRule type="cellIs" dxfId="5059" priority="723" operator="lessThan">
      <formula>$C$4</formula>
    </cfRule>
  </conditionalFormatting>
  <conditionalFormatting sqref="AL14">
    <cfRule type="cellIs" dxfId="5058" priority="724" operator="lessThan">
      <formula>$C$4</formula>
    </cfRule>
  </conditionalFormatting>
  <conditionalFormatting sqref="AL15">
    <cfRule type="cellIs" dxfId="5057" priority="725" operator="lessThan">
      <formula>$C$4</formula>
    </cfRule>
  </conditionalFormatting>
  <conditionalFormatting sqref="AL16">
    <cfRule type="cellIs" dxfId="5056" priority="726" operator="lessThan">
      <formula>$C$4</formula>
    </cfRule>
  </conditionalFormatting>
  <conditionalFormatting sqref="AL17">
    <cfRule type="cellIs" dxfId="5055" priority="727" operator="lessThan">
      <formula>$C$4</formula>
    </cfRule>
  </conditionalFormatting>
  <conditionalFormatting sqref="AL18">
    <cfRule type="cellIs" dxfId="5054" priority="728" operator="lessThan">
      <formula>$C$4</formula>
    </cfRule>
  </conditionalFormatting>
  <conditionalFormatting sqref="AL19">
    <cfRule type="cellIs" dxfId="5053" priority="729" operator="lessThan">
      <formula>$C$4</formula>
    </cfRule>
  </conditionalFormatting>
  <conditionalFormatting sqref="AL20">
    <cfRule type="cellIs" dxfId="5052" priority="730" operator="lessThan">
      <formula>$C$4</formula>
    </cfRule>
  </conditionalFormatting>
  <conditionalFormatting sqref="AL21">
    <cfRule type="cellIs" dxfId="5051" priority="731" operator="lessThan">
      <formula>$C$4</formula>
    </cfRule>
  </conditionalFormatting>
  <conditionalFormatting sqref="AL22">
    <cfRule type="cellIs" dxfId="5050" priority="732" operator="lessThan">
      <formula>$C$4</formula>
    </cfRule>
  </conditionalFormatting>
  <conditionalFormatting sqref="AL23">
    <cfRule type="cellIs" dxfId="5049" priority="733" operator="lessThan">
      <formula>$C$4</formula>
    </cfRule>
  </conditionalFormatting>
  <conditionalFormatting sqref="AL24">
    <cfRule type="cellIs" dxfId="5048" priority="734" operator="lessThan">
      <formula>$C$4</formula>
    </cfRule>
  </conditionalFormatting>
  <conditionalFormatting sqref="AL25">
    <cfRule type="cellIs" dxfId="5047" priority="735" operator="lessThan">
      <formula>$C$4</formula>
    </cfRule>
  </conditionalFormatting>
  <conditionalFormatting sqref="AL26">
    <cfRule type="cellIs" dxfId="5046" priority="736" operator="lessThan">
      <formula>$C$4</formula>
    </cfRule>
  </conditionalFormatting>
  <conditionalFormatting sqref="AL27">
    <cfRule type="cellIs" dxfId="5045" priority="737" operator="lessThan">
      <formula>$C$4</formula>
    </cfRule>
  </conditionalFormatting>
  <conditionalFormatting sqref="AL28">
    <cfRule type="cellIs" dxfId="5044" priority="738" operator="lessThan">
      <formula>$C$4</formula>
    </cfRule>
  </conditionalFormatting>
  <conditionalFormatting sqref="AL29">
    <cfRule type="cellIs" dxfId="5043" priority="739" operator="lessThan">
      <formula>$C$4</formula>
    </cfRule>
  </conditionalFormatting>
  <conditionalFormatting sqref="AL30">
    <cfRule type="cellIs" dxfId="5042" priority="740" operator="lessThan">
      <formula>$C$4</formula>
    </cfRule>
  </conditionalFormatting>
  <conditionalFormatting sqref="AL31">
    <cfRule type="cellIs" dxfId="5041" priority="741" operator="lessThan">
      <formula>$C$4</formula>
    </cfRule>
  </conditionalFormatting>
  <conditionalFormatting sqref="AL32">
    <cfRule type="cellIs" dxfId="5040" priority="742" operator="lessThan">
      <formula>$C$4</formula>
    </cfRule>
  </conditionalFormatting>
  <conditionalFormatting sqref="AL33">
    <cfRule type="cellIs" dxfId="5039" priority="743" operator="lessThan">
      <formula>$C$4</formula>
    </cfRule>
  </conditionalFormatting>
  <conditionalFormatting sqref="AL34">
    <cfRule type="cellIs" dxfId="5038" priority="744" operator="lessThan">
      <formula>$C$4</formula>
    </cfRule>
  </conditionalFormatting>
  <conditionalFormatting sqref="AL35">
    <cfRule type="cellIs" dxfId="5037" priority="745" operator="lessThan">
      <formula>$C$4</formula>
    </cfRule>
  </conditionalFormatting>
  <conditionalFormatting sqref="AL36">
    <cfRule type="cellIs" dxfId="5036" priority="746" operator="lessThan">
      <formula>$C$4</formula>
    </cfRule>
  </conditionalFormatting>
  <conditionalFormatting sqref="AL37">
    <cfRule type="cellIs" dxfId="5035" priority="747" operator="lessThan">
      <formula>$C$4</formula>
    </cfRule>
  </conditionalFormatting>
  <conditionalFormatting sqref="AL38">
    <cfRule type="cellIs" dxfId="5034" priority="748" operator="lessThan">
      <formula>$C$4</formula>
    </cfRule>
  </conditionalFormatting>
  <conditionalFormatting sqref="AL39">
    <cfRule type="cellIs" dxfId="5033" priority="749" operator="lessThan">
      <formula>$C$4</formula>
    </cfRule>
  </conditionalFormatting>
  <conditionalFormatting sqref="AL40">
    <cfRule type="cellIs" dxfId="5032" priority="750" operator="lessThan">
      <formula>$C$4</formula>
    </cfRule>
  </conditionalFormatting>
  <conditionalFormatting sqref="AL41">
    <cfRule type="cellIs" dxfId="5031" priority="751" operator="lessThan">
      <formula>$C$4</formula>
    </cfRule>
  </conditionalFormatting>
  <conditionalFormatting sqref="AL42">
    <cfRule type="cellIs" dxfId="5030" priority="752" operator="lessThan">
      <formula>$C$4</formula>
    </cfRule>
  </conditionalFormatting>
  <conditionalFormatting sqref="AL43">
    <cfRule type="cellIs" dxfId="5029" priority="753" operator="lessThan">
      <formula>$C$4</formula>
    </cfRule>
  </conditionalFormatting>
  <conditionalFormatting sqref="AL44">
    <cfRule type="cellIs" dxfId="5028" priority="754" operator="lessThan">
      <formula>$C$4</formula>
    </cfRule>
  </conditionalFormatting>
  <conditionalFormatting sqref="AL45">
    <cfRule type="cellIs" dxfId="5027" priority="755" operator="lessThan">
      <formula>$C$4</formula>
    </cfRule>
  </conditionalFormatting>
  <conditionalFormatting sqref="AL46">
    <cfRule type="cellIs" dxfId="5026" priority="756" operator="lessThan">
      <formula>$C$4</formula>
    </cfRule>
  </conditionalFormatting>
  <conditionalFormatting sqref="AL47">
    <cfRule type="cellIs" dxfId="5025" priority="757" operator="lessThan">
      <formula>$C$4</formula>
    </cfRule>
  </conditionalFormatting>
  <conditionalFormatting sqref="AL48">
    <cfRule type="cellIs" dxfId="5024" priority="758" operator="lessThan">
      <formula>$C$4</formula>
    </cfRule>
  </conditionalFormatting>
  <conditionalFormatting sqref="AL49">
    <cfRule type="cellIs" dxfId="5023" priority="759" operator="lessThan">
      <formula>$C$4</formula>
    </cfRule>
  </conditionalFormatting>
  <conditionalFormatting sqref="AL50">
    <cfRule type="cellIs" dxfId="5022" priority="760" operator="lessThan">
      <formula>$C$4</formula>
    </cfRule>
  </conditionalFormatting>
  <conditionalFormatting sqref="AM11">
    <cfRule type="cellIs" dxfId="5021" priority="761" operator="lessThan">
      <formula>$C$4</formula>
    </cfRule>
  </conditionalFormatting>
  <conditionalFormatting sqref="AM12">
    <cfRule type="cellIs" dxfId="5020" priority="762" operator="lessThan">
      <formula>$C$4</formula>
    </cfRule>
  </conditionalFormatting>
  <conditionalFormatting sqref="AM13">
    <cfRule type="cellIs" dxfId="5019" priority="763" operator="lessThan">
      <formula>$C$4</formula>
    </cfRule>
  </conditionalFormatting>
  <conditionalFormatting sqref="AM14">
    <cfRule type="cellIs" dxfId="5018" priority="764" operator="lessThan">
      <formula>$C$4</formula>
    </cfRule>
  </conditionalFormatting>
  <conditionalFormatting sqref="AM15">
    <cfRule type="cellIs" dxfId="5017" priority="765" operator="lessThan">
      <formula>$C$4</formula>
    </cfRule>
  </conditionalFormatting>
  <conditionalFormatting sqref="AM16">
    <cfRule type="cellIs" dxfId="5016" priority="766" operator="lessThan">
      <formula>$C$4</formula>
    </cfRule>
  </conditionalFormatting>
  <conditionalFormatting sqref="AM17">
    <cfRule type="cellIs" dxfId="5015" priority="767" operator="lessThan">
      <formula>$C$4</formula>
    </cfRule>
  </conditionalFormatting>
  <conditionalFormatting sqref="AM18">
    <cfRule type="cellIs" dxfId="5014" priority="768" operator="lessThan">
      <formula>$C$4</formula>
    </cfRule>
  </conditionalFormatting>
  <conditionalFormatting sqref="AM19">
    <cfRule type="cellIs" dxfId="5013" priority="769" operator="lessThan">
      <formula>$C$4</formula>
    </cfRule>
  </conditionalFormatting>
  <conditionalFormatting sqref="AM20">
    <cfRule type="cellIs" dxfId="5012" priority="770" operator="lessThan">
      <formula>$C$4</formula>
    </cfRule>
  </conditionalFormatting>
  <conditionalFormatting sqref="AM21">
    <cfRule type="cellIs" dxfId="5011" priority="771" operator="lessThan">
      <formula>$C$4</formula>
    </cfRule>
  </conditionalFormatting>
  <conditionalFormatting sqref="AM22">
    <cfRule type="cellIs" dxfId="5010" priority="772" operator="lessThan">
      <formula>$C$4</formula>
    </cfRule>
  </conditionalFormatting>
  <conditionalFormatting sqref="AM23">
    <cfRule type="cellIs" dxfId="5009" priority="773" operator="lessThan">
      <formula>$C$4</formula>
    </cfRule>
  </conditionalFormatting>
  <conditionalFormatting sqref="AM24">
    <cfRule type="cellIs" dxfId="5008" priority="774" operator="lessThan">
      <formula>$C$4</formula>
    </cfRule>
  </conditionalFormatting>
  <conditionalFormatting sqref="AM25">
    <cfRule type="cellIs" dxfId="5007" priority="775" operator="lessThan">
      <formula>$C$4</formula>
    </cfRule>
  </conditionalFormatting>
  <conditionalFormatting sqref="AM26">
    <cfRule type="cellIs" dxfId="5006" priority="776" operator="lessThan">
      <formula>$C$4</formula>
    </cfRule>
  </conditionalFormatting>
  <conditionalFormatting sqref="AM27">
    <cfRule type="cellIs" dxfId="5005" priority="777" operator="lessThan">
      <formula>$C$4</formula>
    </cfRule>
  </conditionalFormatting>
  <conditionalFormatting sqref="AM28">
    <cfRule type="cellIs" dxfId="5004" priority="778" operator="lessThan">
      <formula>$C$4</formula>
    </cfRule>
  </conditionalFormatting>
  <conditionalFormatting sqref="AM29">
    <cfRule type="cellIs" dxfId="5003" priority="779" operator="lessThan">
      <formula>$C$4</formula>
    </cfRule>
  </conditionalFormatting>
  <conditionalFormatting sqref="AM30">
    <cfRule type="cellIs" dxfId="5002" priority="780" operator="lessThan">
      <formula>$C$4</formula>
    </cfRule>
  </conditionalFormatting>
  <conditionalFormatting sqref="AM31">
    <cfRule type="cellIs" dxfId="5001" priority="781" operator="lessThan">
      <formula>$C$4</formula>
    </cfRule>
  </conditionalFormatting>
  <conditionalFormatting sqref="AM32">
    <cfRule type="cellIs" dxfId="5000" priority="782" operator="lessThan">
      <formula>$C$4</formula>
    </cfRule>
  </conditionalFormatting>
  <conditionalFormatting sqref="AM33">
    <cfRule type="cellIs" dxfId="4999" priority="783" operator="lessThan">
      <formula>$C$4</formula>
    </cfRule>
  </conditionalFormatting>
  <conditionalFormatting sqref="AM34">
    <cfRule type="cellIs" dxfId="4998" priority="784" operator="lessThan">
      <formula>$C$4</formula>
    </cfRule>
  </conditionalFormatting>
  <conditionalFormatting sqref="AM35">
    <cfRule type="cellIs" dxfId="4997" priority="785" operator="lessThan">
      <formula>$C$4</formula>
    </cfRule>
  </conditionalFormatting>
  <conditionalFormatting sqref="AM36">
    <cfRule type="cellIs" dxfId="4996" priority="786" operator="lessThan">
      <formula>$C$4</formula>
    </cfRule>
  </conditionalFormatting>
  <conditionalFormatting sqref="AM37">
    <cfRule type="cellIs" dxfId="4995" priority="787" operator="lessThan">
      <formula>$C$4</formula>
    </cfRule>
  </conditionalFormatting>
  <conditionalFormatting sqref="AM38">
    <cfRule type="cellIs" dxfId="4994" priority="788" operator="lessThan">
      <formula>$C$4</formula>
    </cfRule>
  </conditionalFormatting>
  <conditionalFormatting sqref="AM39">
    <cfRule type="cellIs" dxfId="4993" priority="789" operator="lessThan">
      <formula>$C$4</formula>
    </cfRule>
  </conditionalFormatting>
  <conditionalFormatting sqref="AM40">
    <cfRule type="cellIs" dxfId="4992" priority="790" operator="lessThan">
      <formula>$C$4</formula>
    </cfRule>
  </conditionalFormatting>
  <conditionalFormatting sqref="AM41">
    <cfRule type="cellIs" dxfId="4991" priority="791" operator="lessThan">
      <formula>$C$4</formula>
    </cfRule>
  </conditionalFormatting>
  <conditionalFormatting sqref="AM42">
    <cfRule type="cellIs" dxfId="4990" priority="792" operator="lessThan">
      <formula>$C$4</formula>
    </cfRule>
  </conditionalFormatting>
  <conditionalFormatting sqref="AM43">
    <cfRule type="cellIs" dxfId="4989" priority="793" operator="lessThan">
      <formula>$C$4</formula>
    </cfRule>
  </conditionalFormatting>
  <conditionalFormatting sqref="AM44">
    <cfRule type="cellIs" dxfId="4988" priority="794" operator="lessThan">
      <formula>$C$4</formula>
    </cfRule>
  </conditionalFormatting>
  <conditionalFormatting sqref="AM45">
    <cfRule type="cellIs" dxfId="4987" priority="795" operator="lessThan">
      <formula>$C$4</formula>
    </cfRule>
  </conditionalFormatting>
  <conditionalFormatting sqref="AM46">
    <cfRule type="cellIs" dxfId="4986" priority="796" operator="lessThan">
      <formula>$C$4</formula>
    </cfRule>
  </conditionalFormatting>
  <conditionalFormatting sqref="AM47">
    <cfRule type="cellIs" dxfId="4985" priority="797" operator="lessThan">
      <formula>$C$4</formula>
    </cfRule>
  </conditionalFormatting>
  <conditionalFormatting sqref="AM48">
    <cfRule type="cellIs" dxfId="4984" priority="798" operator="lessThan">
      <formula>$C$4</formula>
    </cfRule>
  </conditionalFormatting>
  <conditionalFormatting sqref="AM49">
    <cfRule type="cellIs" dxfId="4983" priority="799" operator="lessThan">
      <formula>$C$4</formula>
    </cfRule>
  </conditionalFormatting>
  <conditionalFormatting sqref="AM50">
    <cfRule type="cellIs" dxfId="4982" priority="800" operator="lessThan">
      <formula>$C$4</formula>
    </cfRule>
  </conditionalFormatting>
  <conditionalFormatting sqref="AN11">
    <cfRule type="cellIs" dxfId="4981" priority="801" operator="lessThan">
      <formula>$C$4</formula>
    </cfRule>
  </conditionalFormatting>
  <conditionalFormatting sqref="AN12">
    <cfRule type="cellIs" dxfId="4980" priority="802" operator="lessThan">
      <formula>$C$4</formula>
    </cfRule>
  </conditionalFormatting>
  <conditionalFormatting sqref="AN13">
    <cfRule type="cellIs" dxfId="4979" priority="803" operator="lessThan">
      <formula>$C$4</formula>
    </cfRule>
  </conditionalFormatting>
  <conditionalFormatting sqref="AN14">
    <cfRule type="cellIs" dxfId="4978" priority="804" operator="lessThan">
      <formula>$C$4</formula>
    </cfRule>
  </conditionalFormatting>
  <conditionalFormatting sqref="AN15">
    <cfRule type="cellIs" dxfId="4977" priority="805" operator="lessThan">
      <formula>$C$4</formula>
    </cfRule>
  </conditionalFormatting>
  <conditionalFormatting sqref="AN16">
    <cfRule type="cellIs" dxfId="4976" priority="806" operator="lessThan">
      <formula>$C$4</formula>
    </cfRule>
  </conditionalFormatting>
  <conditionalFormatting sqref="AN17">
    <cfRule type="cellIs" dxfId="4975" priority="807" operator="lessThan">
      <formula>$C$4</formula>
    </cfRule>
  </conditionalFormatting>
  <conditionalFormatting sqref="AN18">
    <cfRule type="cellIs" dxfId="4974" priority="808" operator="lessThan">
      <formula>$C$4</formula>
    </cfRule>
  </conditionalFormatting>
  <conditionalFormatting sqref="AN19">
    <cfRule type="cellIs" dxfId="4973" priority="809" operator="lessThan">
      <formula>$C$4</formula>
    </cfRule>
  </conditionalFormatting>
  <conditionalFormatting sqref="AN20">
    <cfRule type="cellIs" dxfId="4972" priority="810" operator="lessThan">
      <formula>$C$4</formula>
    </cfRule>
  </conditionalFormatting>
  <conditionalFormatting sqref="AN21">
    <cfRule type="cellIs" dxfId="4971" priority="811" operator="lessThan">
      <formula>$C$4</formula>
    </cfRule>
  </conditionalFormatting>
  <conditionalFormatting sqref="AN22">
    <cfRule type="cellIs" dxfId="4970" priority="812" operator="lessThan">
      <formula>$C$4</formula>
    </cfRule>
  </conditionalFormatting>
  <conditionalFormatting sqref="AN23">
    <cfRule type="cellIs" dxfId="4969" priority="813" operator="lessThan">
      <formula>$C$4</formula>
    </cfRule>
  </conditionalFormatting>
  <conditionalFormatting sqref="AN24">
    <cfRule type="cellIs" dxfId="4968" priority="814" operator="lessThan">
      <formula>$C$4</formula>
    </cfRule>
  </conditionalFormatting>
  <conditionalFormatting sqref="AN25">
    <cfRule type="cellIs" dxfId="4967" priority="815" operator="lessThan">
      <formula>$C$4</formula>
    </cfRule>
  </conditionalFormatting>
  <conditionalFormatting sqref="AN26">
    <cfRule type="cellIs" dxfId="4966" priority="816" operator="lessThan">
      <formula>$C$4</formula>
    </cfRule>
  </conditionalFormatting>
  <conditionalFormatting sqref="AN27">
    <cfRule type="cellIs" dxfId="4965" priority="817" operator="lessThan">
      <formula>$C$4</formula>
    </cfRule>
  </conditionalFormatting>
  <conditionalFormatting sqref="AN28">
    <cfRule type="cellIs" dxfId="4964" priority="818" operator="lessThan">
      <formula>$C$4</formula>
    </cfRule>
  </conditionalFormatting>
  <conditionalFormatting sqref="AN29">
    <cfRule type="cellIs" dxfId="4963" priority="819" operator="lessThan">
      <formula>$C$4</formula>
    </cfRule>
  </conditionalFormatting>
  <conditionalFormatting sqref="AN30">
    <cfRule type="cellIs" dxfId="4962" priority="820" operator="lessThan">
      <formula>$C$4</formula>
    </cfRule>
  </conditionalFormatting>
  <conditionalFormatting sqref="AN31">
    <cfRule type="cellIs" dxfId="4961" priority="821" operator="lessThan">
      <formula>$C$4</formula>
    </cfRule>
  </conditionalFormatting>
  <conditionalFormatting sqref="AN32">
    <cfRule type="cellIs" dxfId="4960" priority="822" operator="lessThan">
      <formula>$C$4</formula>
    </cfRule>
  </conditionalFormatting>
  <conditionalFormatting sqref="AN33">
    <cfRule type="cellIs" dxfId="4959" priority="823" operator="lessThan">
      <formula>$C$4</formula>
    </cfRule>
  </conditionalFormatting>
  <conditionalFormatting sqref="AN34">
    <cfRule type="cellIs" dxfId="4958" priority="824" operator="lessThan">
      <formula>$C$4</formula>
    </cfRule>
  </conditionalFormatting>
  <conditionalFormatting sqref="AN35">
    <cfRule type="cellIs" dxfId="4957" priority="825" operator="lessThan">
      <formula>$C$4</formula>
    </cfRule>
  </conditionalFormatting>
  <conditionalFormatting sqref="AN36">
    <cfRule type="cellIs" dxfId="4956" priority="826" operator="lessThan">
      <formula>$C$4</formula>
    </cfRule>
  </conditionalFormatting>
  <conditionalFormatting sqref="AN37">
    <cfRule type="cellIs" dxfId="4955" priority="827" operator="lessThan">
      <formula>$C$4</formula>
    </cfRule>
  </conditionalFormatting>
  <conditionalFormatting sqref="AN38">
    <cfRule type="cellIs" dxfId="4954" priority="828" operator="lessThan">
      <formula>$C$4</formula>
    </cfRule>
  </conditionalFormatting>
  <conditionalFormatting sqref="AN39">
    <cfRule type="cellIs" dxfId="4953" priority="829" operator="lessThan">
      <formula>$C$4</formula>
    </cfRule>
  </conditionalFormatting>
  <conditionalFormatting sqref="AN40">
    <cfRule type="cellIs" dxfId="4952" priority="830" operator="lessThan">
      <formula>$C$4</formula>
    </cfRule>
  </conditionalFormatting>
  <conditionalFormatting sqref="AN41">
    <cfRule type="cellIs" dxfId="4951" priority="831" operator="lessThan">
      <formula>$C$4</formula>
    </cfRule>
  </conditionalFormatting>
  <conditionalFormatting sqref="AN42">
    <cfRule type="cellIs" dxfId="4950" priority="832" operator="lessThan">
      <formula>$C$4</formula>
    </cfRule>
  </conditionalFormatting>
  <conditionalFormatting sqref="AN43">
    <cfRule type="cellIs" dxfId="4949" priority="833" operator="lessThan">
      <formula>$C$4</formula>
    </cfRule>
  </conditionalFormatting>
  <conditionalFormatting sqref="AN44">
    <cfRule type="cellIs" dxfId="4948" priority="834" operator="lessThan">
      <formula>$C$4</formula>
    </cfRule>
  </conditionalFormatting>
  <conditionalFormatting sqref="AN45">
    <cfRule type="cellIs" dxfId="4947" priority="835" operator="lessThan">
      <formula>$C$4</formula>
    </cfRule>
  </conditionalFormatting>
  <conditionalFormatting sqref="AN46">
    <cfRule type="cellIs" dxfId="4946" priority="836" operator="lessThan">
      <formula>$C$4</formula>
    </cfRule>
  </conditionalFormatting>
  <conditionalFormatting sqref="AN47">
    <cfRule type="cellIs" dxfId="4945" priority="837" operator="lessThan">
      <formula>$C$4</formula>
    </cfRule>
  </conditionalFormatting>
  <conditionalFormatting sqref="AN48">
    <cfRule type="cellIs" dxfId="4944" priority="838" operator="lessThan">
      <formula>$C$4</formula>
    </cfRule>
  </conditionalFormatting>
  <conditionalFormatting sqref="AN49">
    <cfRule type="cellIs" dxfId="4943" priority="839" operator="lessThan">
      <formula>$C$4</formula>
    </cfRule>
  </conditionalFormatting>
  <conditionalFormatting sqref="AN50">
    <cfRule type="cellIs" dxfId="4942" priority="840" operator="lessThan">
      <formula>$C$4</formula>
    </cfRule>
  </conditionalFormatting>
  <conditionalFormatting sqref="AO11">
    <cfRule type="cellIs" dxfId="4941" priority="841" operator="lessThan">
      <formula>$C$4</formula>
    </cfRule>
  </conditionalFormatting>
  <conditionalFormatting sqref="AO12">
    <cfRule type="cellIs" dxfId="4940" priority="842" operator="lessThan">
      <formula>$C$4</formula>
    </cfRule>
  </conditionalFormatting>
  <conditionalFormatting sqref="AO13">
    <cfRule type="cellIs" dxfId="4939" priority="843" operator="lessThan">
      <formula>$C$4</formula>
    </cfRule>
  </conditionalFormatting>
  <conditionalFormatting sqref="AO14">
    <cfRule type="cellIs" dxfId="4938" priority="844" operator="lessThan">
      <formula>$C$4</formula>
    </cfRule>
  </conditionalFormatting>
  <conditionalFormatting sqref="AO15">
    <cfRule type="cellIs" dxfId="4937" priority="845" operator="lessThan">
      <formula>$C$4</formula>
    </cfRule>
  </conditionalFormatting>
  <conditionalFormatting sqref="AO16">
    <cfRule type="cellIs" dxfId="4936" priority="846" operator="lessThan">
      <formula>$C$4</formula>
    </cfRule>
  </conditionalFormatting>
  <conditionalFormatting sqref="AO17">
    <cfRule type="cellIs" dxfId="4935" priority="847" operator="lessThan">
      <formula>$C$4</formula>
    </cfRule>
  </conditionalFormatting>
  <conditionalFormatting sqref="AO18">
    <cfRule type="cellIs" dxfId="4934" priority="848" operator="lessThan">
      <formula>$C$4</formula>
    </cfRule>
  </conditionalFormatting>
  <conditionalFormatting sqref="AO19">
    <cfRule type="cellIs" dxfId="4933" priority="849" operator="lessThan">
      <formula>$C$4</formula>
    </cfRule>
  </conditionalFormatting>
  <conditionalFormatting sqref="AO20">
    <cfRule type="cellIs" dxfId="4932" priority="850" operator="lessThan">
      <formula>$C$4</formula>
    </cfRule>
  </conditionalFormatting>
  <conditionalFormatting sqref="AO21">
    <cfRule type="cellIs" dxfId="4931" priority="851" operator="lessThan">
      <formula>$C$4</formula>
    </cfRule>
  </conditionalFormatting>
  <conditionalFormatting sqref="AO22">
    <cfRule type="cellIs" dxfId="4930" priority="852" operator="lessThan">
      <formula>$C$4</formula>
    </cfRule>
  </conditionalFormatting>
  <conditionalFormatting sqref="AO23">
    <cfRule type="cellIs" dxfId="4929" priority="853" operator="lessThan">
      <formula>$C$4</formula>
    </cfRule>
  </conditionalFormatting>
  <conditionalFormatting sqref="AO24">
    <cfRule type="cellIs" dxfId="4928" priority="854" operator="lessThan">
      <formula>$C$4</formula>
    </cfRule>
  </conditionalFormatting>
  <conditionalFormatting sqref="AO25">
    <cfRule type="cellIs" dxfId="4927" priority="855" operator="lessThan">
      <formula>$C$4</formula>
    </cfRule>
  </conditionalFormatting>
  <conditionalFormatting sqref="AO26">
    <cfRule type="cellIs" dxfId="4926" priority="856" operator="lessThan">
      <formula>$C$4</formula>
    </cfRule>
  </conditionalFormatting>
  <conditionalFormatting sqref="AO27">
    <cfRule type="cellIs" dxfId="4925" priority="857" operator="lessThan">
      <formula>$C$4</formula>
    </cfRule>
  </conditionalFormatting>
  <conditionalFormatting sqref="AO28">
    <cfRule type="cellIs" dxfId="4924" priority="858" operator="lessThan">
      <formula>$C$4</formula>
    </cfRule>
  </conditionalFormatting>
  <conditionalFormatting sqref="AO29">
    <cfRule type="cellIs" dxfId="4923" priority="859" operator="lessThan">
      <formula>$C$4</formula>
    </cfRule>
  </conditionalFormatting>
  <conditionalFormatting sqref="AO30">
    <cfRule type="cellIs" dxfId="4922" priority="860" operator="lessThan">
      <formula>$C$4</formula>
    </cfRule>
  </conditionalFormatting>
  <conditionalFormatting sqref="AO31">
    <cfRule type="cellIs" dxfId="4921" priority="861" operator="lessThan">
      <formula>$C$4</formula>
    </cfRule>
  </conditionalFormatting>
  <conditionalFormatting sqref="AO32">
    <cfRule type="cellIs" dxfId="4920" priority="862" operator="lessThan">
      <formula>$C$4</formula>
    </cfRule>
  </conditionalFormatting>
  <conditionalFormatting sqref="AO33">
    <cfRule type="cellIs" dxfId="4919" priority="863" operator="lessThan">
      <formula>$C$4</formula>
    </cfRule>
  </conditionalFormatting>
  <conditionalFormatting sqref="AO34">
    <cfRule type="cellIs" dxfId="4918" priority="864" operator="lessThan">
      <formula>$C$4</formula>
    </cfRule>
  </conditionalFormatting>
  <conditionalFormatting sqref="AO35">
    <cfRule type="cellIs" dxfId="4917" priority="865" operator="lessThan">
      <formula>$C$4</formula>
    </cfRule>
  </conditionalFormatting>
  <conditionalFormatting sqref="AO36">
    <cfRule type="cellIs" dxfId="4916" priority="866" operator="lessThan">
      <formula>$C$4</formula>
    </cfRule>
  </conditionalFormatting>
  <conditionalFormatting sqref="AO37">
    <cfRule type="cellIs" dxfId="4915" priority="867" operator="lessThan">
      <formula>$C$4</formula>
    </cfRule>
  </conditionalFormatting>
  <conditionalFormatting sqref="AO38">
    <cfRule type="cellIs" dxfId="4914" priority="868" operator="lessThan">
      <formula>$C$4</formula>
    </cfRule>
  </conditionalFormatting>
  <conditionalFormatting sqref="AO39">
    <cfRule type="cellIs" dxfId="4913" priority="869" operator="lessThan">
      <formula>$C$4</formula>
    </cfRule>
  </conditionalFormatting>
  <conditionalFormatting sqref="AO40">
    <cfRule type="cellIs" dxfId="4912" priority="870" operator="lessThan">
      <formula>$C$4</formula>
    </cfRule>
  </conditionalFormatting>
  <conditionalFormatting sqref="AO41">
    <cfRule type="cellIs" dxfId="4911" priority="871" operator="lessThan">
      <formula>$C$4</formula>
    </cfRule>
  </conditionalFormatting>
  <conditionalFormatting sqref="AO42">
    <cfRule type="cellIs" dxfId="4910" priority="872" operator="lessThan">
      <formula>$C$4</formula>
    </cfRule>
  </conditionalFormatting>
  <conditionalFormatting sqref="AO43">
    <cfRule type="cellIs" dxfId="4909" priority="873" operator="lessThan">
      <formula>$C$4</formula>
    </cfRule>
  </conditionalFormatting>
  <conditionalFormatting sqref="AO44">
    <cfRule type="cellIs" dxfId="4908" priority="874" operator="lessThan">
      <formula>$C$4</formula>
    </cfRule>
  </conditionalFormatting>
  <conditionalFormatting sqref="AO45">
    <cfRule type="cellIs" dxfId="4907" priority="875" operator="lessThan">
      <formula>$C$4</formula>
    </cfRule>
  </conditionalFormatting>
  <conditionalFormatting sqref="AO46">
    <cfRule type="cellIs" dxfId="4906" priority="876" operator="lessThan">
      <formula>$C$4</formula>
    </cfRule>
  </conditionalFormatting>
  <conditionalFormatting sqref="AO47">
    <cfRule type="cellIs" dxfId="4905" priority="877" operator="lessThan">
      <formula>$C$4</formula>
    </cfRule>
  </conditionalFormatting>
  <conditionalFormatting sqref="AO48">
    <cfRule type="cellIs" dxfId="4904" priority="878" operator="lessThan">
      <formula>$C$4</formula>
    </cfRule>
  </conditionalFormatting>
  <conditionalFormatting sqref="AO49">
    <cfRule type="cellIs" dxfId="4903" priority="879" operator="lessThan">
      <formula>$C$4</formula>
    </cfRule>
  </conditionalFormatting>
  <conditionalFormatting sqref="AO50">
    <cfRule type="cellIs" dxfId="4902" priority="880" operator="lessThan">
      <formula>$C$4</formula>
    </cfRule>
  </conditionalFormatting>
  <conditionalFormatting sqref="AP11">
    <cfRule type="cellIs" dxfId="4901" priority="881" operator="lessThan">
      <formula>$C$4</formula>
    </cfRule>
  </conditionalFormatting>
  <conditionalFormatting sqref="AP12">
    <cfRule type="cellIs" dxfId="4900" priority="882" operator="lessThan">
      <formula>$C$4</formula>
    </cfRule>
  </conditionalFormatting>
  <conditionalFormatting sqref="AP13">
    <cfRule type="cellIs" dxfId="4899" priority="883" operator="lessThan">
      <formula>$C$4</formula>
    </cfRule>
  </conditionalFormatting>
  <conditionalFormatting sqref="AP14">
    <cfRule type="cellIs" dxfId="4898" priority="884" operator="lessThan">
      <formula>$C$4</formula>
    </cfRule>
  </conditionalFormatting>
  <conditionalFormatting sqref="AP15">
    <cfRule type="cellIs" dxfId="4897" priority="885" operator="lessThan">
      <formula>$C$4</formula>
    </cfRule>
  </conditionalFormatting>
  <conditionalFormatting sqref="AP16">
    <cfRule type="cellIs" dxfId="4896" priority="886" operator="lessThan">
      <formula>$C$4</formula>
    </cfRule>
  </conditionalFormatting>
  <conditionalFormatting sqref="AP17">
    <cfRule type="cellIs" dxfId="4895" priority="887" operator="lessThan">
      <formula>$C$4</formula>
    </cfRule>
  </conditionalFormatting>
  <conditionalFormatting sqref="AP18">
    <cfRule type="cellIs" dxfId="4894" priority="888" operator="lessThan">
      <formula>$C$4</formula>
    </cfRule>
  </conditionalFormatting>
  <conditionalFormatting sqref="AP19">
    <cfRule type="cellIs" dxfId="4893" priority="889" operator="lessThan">
      <formula>$C$4</formula>
    </cfRule>
  </conditionalFormatting>
  <conditionalFormatting sqref="AP20">
    <cfRule type="cellIs" dxfId="4892" priority="890" operator="lessThan">
      <formula>$C$4</formula>
    </cfRule>
  </conditionalFormatting>
  <conditionalFormatting sqref="AP21">
    <cfRule type="cellIs" dxfId="4891" priority="891" operator="lessThan">
      <formula>$C$4</formula>
    </cfRule>
  </conditionalFormatting>
  <conditionalFormatting sqref="AP22">
    <cfRule type="cellIs" dxfId="4890" priority="892" operator="lessThan">
      <formula>$C$4</formula>
    </cfRule>
  </conditionalFormatting>
  <conditionalFormatting sqref="AP23">
    <cfRule type="cellIs" dxfId="4889" priority="893" operator="lessThan">
      <formula>$C$4</formula>
    </cfRule>
  </conditionalFormatting>
  <conditionalFormatting sqref="AP24">
    <cfRule type="cellIs" dxfId="4888" priority="894" operator="lessThan">
      <formula>$C$4</formula>
    </cfRule>
  </conditionalFormatting>
  <conditionalFormatting sqref="AP25">
    <cfRule type="cellIs" dxfId="4887" priority="895" operator="lessThan">
      <formula>$C$4</formula>
    </cfRule>
  </conditionalFormatting>
  <conditionalFormatting sqref="AP26">
    <cfRule type="cellIs" dxfId="4886" priority="896" operator="lessThan">
      <formula>$C$4</formula>
    </cfRule>
  </conditionalFormatting>
  <conditionalFormatting sqref="AP27">
    <cfRule type="cellIs" dxfId="4885" priority="897" operator="lessThan">
      <formula>$C$4</formula>
    </cfRule>
  </conditionalFormatting>
  <conditionalFormatting sqref="AP28">
    <cfRule type="cellIs" dxfId="4884" priority="898" operator="lessThan">
      <formula>$C$4</formula>
    </cfRule>
  </conditionalFormatting>
  <conditionalFormatting sqref="AP29">
    <cfRule type="cellIs" dxfId="4883" priority="899" operator="lessThan">
      <formula>$C$4</formula>
    </cfRule>
  </conditionalFormatting>
  <conditionalFormatting sqref="AP30">
    <cfRule type="cellIs" dxfId="4882" priority="900" operator="lessThan">
      <formula>$C$4</formula>
    </cfRule>
  </conditionalFormatting>
  <conditionalFormatting sqref="AP31">
    <cfRule type="cellIs" dxfId="4881" priority="901" operator="lessThan">
      <formula>$C$4</formula>
    </cfRule>
  </conditionalFormatting>
  <conditionalFormatting sqref="AP32">
    <cfRule type="cellIs" dxfId="4880" priority="902" operator="lessThan">
      <formula>$C$4</formula>
    </cfRule>
  </conditionalFormatting>
  <conditionalFormatting sqref="AP33">
    <cfRule type="cellIs" dxfId="4879" priority="903" operator="lessThan">
      <formula>$C$4</formula>
    </cfRule>
  </conditionalFormatting>
  <conditionalFormatting sqref="AP34">
    <cfRule type="cellIs" dxfId="4878" priority="904" operator="lessThan">
      <formula>$C$4</formula>
    </cfRule>
  </conditionalFormatting>
  <conditionalFormatting sqref="AP35">
    <cfRule type="cellIs" dxfId="4877" priority="905" operator="lessThan">
      <formula>$C$4</formula>
    </cfRule>
  </conditionalFormatting>
  <conditionalFormatting sqref="AP36">
    <cfRule type="cellIs" dxfId="4876" priority="906" operator="lessThan">
      <formula>$C$4</formula>
    </cfRule>
  </conditionalFormatting>
  <conditionalFormatting sqref="AP37">
    <cfRule type="cellIs" dxfId="4875" priority="907" operator="lessThan">
      <formula>$C$4</formula>
    </cfRule>
  </conditionalFormatting>
  <conditionalFormatting sqref="AP38">
    <cfRule type="cellIs" dxfId="4874" priority="908" operator="lessThan">
      <formula>$C$4</formula>
    </cfRule>
  </conditionalFormatting>
  <conditionalFormatting sqref="AP39">
    <cfRule type="cellIs" dxfId="4873" priority="909" operator="lessThan">
      <formula>$C$4</formula>
    </cfRule>
  </conditionalFormatting>
  <conditionalFormatting sqref="AP40">
    <cfRule type="cellIs" dxfId="4872" priority="910" operator="lessThan">
      <formula>$C$4</formula>
    </cfRule>
  </conditionalFormatting>
  <conditionalFormatting sqref="AP41">
    <cfRule type="cellIs" dxfId="4871" priority="911" operator="lessThan">
      <formula>$C$4</formula>
    </cfRule>
  </conditionalFormatting>
  <conditionalFormatting sqref="AP42">
    <cfRule type="cellIs" dxfId="4870" priority="912" operator="lessThan">
      <formula>$C$4</formula>
    </cfRule>
  </conditionalFormatting>
  <conditionalFormatting sqref="AP43">
    <cfRule type="cellIs" dxfId="4869" priority="913" operator="lessThan">
      <formula>$C$4</formula>
    </cfRule>
  </conditionalFormatting>
  <conditionalFormatting sqref="AP44">
    <cfRule type="cellIs" dxfId="4868" priority="914" operator="lessThan">
      <formula>$C$4</formula>
    </cfRule>
  </conditionalFormatting>
  <conditionalFormatting sqref="AP45">
    <cfRule type="cellIs" dxfId="4867" priority="915" operator="lessThan">
      <formula>$C$4</formula>
    </cfRule>
  </conditionalFormatting>
  <conditionalFormatting sqref="AP46">
    <cfRule type="cellIs" dxfId="4866" priority="916" operator="lessThan">
      <formula>$C$4</formula>
    </cfRule>
  </conditionalFormatting>
  <conditionalFormatting sqref="AP47">
    <cfRule type="cellIs" dxfId="4865" priority="917" operator="lessThan">
      <formula>$C$4</formula>
    </cfRule>
  </conditionalFormatting>
  <conditionalFormatting sqref="AP48">
    <cfRule type="cellIs" dxfId="4864" priority="918" operator="lessThan">
      <formula>$C$4</formula>
    </cfRule>
  </conditionalFormatting>
  <conditionalFormatting sqref="AP49">
    <cfRule type="cellIs" dxfId="4863" priority="919" operator="lessThan">
      <formula>$C$4</formula>
    </cfRule>
  </conditionalFormatting>
  <conditionalFormatting sqref="AP50">
    <cfRule type="cellIs" dxfId="4862" priority="920" operator="lessThan">
      <formula>$C$4</formula>
    </cfRule>
  </conditionalFormatting>
  <conditionalFormatting sqref="AQ11">
    <cfRule type="cellIs" dxfId="4861" priority="921" operator="lessThan">
      <formula>$C$4</formula>
    </cfRule>
  </conditionalFormatting>
  <conditionalFormatting sqref="AQ12">
    <cfRule type="cellIs" dxfId="4860" priority="922" operator="lessThan">
      <formula>$C$4</formula>
    </cfRule>
  </conditionalFormatting>
  <conditionalFormatting sqref="AQ13">
    <cfRule type="cellIs" dxfId="4859" priority="923" operator="lessThan">
      <formula>$C$4</formula>
    </cfRule>
  </conditionalFormatting>
  <conditionalFormatting sqref="AQ14">
    <cfRule type="cellIs" dxfId="4858" priority="924" operator="lessThan">
      <formula>$C$4</formula>
    </cfRule>
  </conditionalFormatting>
  <conditionalFormatting sqref="AQ15">
    <cfRule type="cellIs" dxfId="4857" priority="925" operator="lessThan">
      <formula>$C$4</formula>
    </cfRule>
  </conditionalFormatting>
  <conditionalFormatting sqref="AQ16">
    <cfRule type="cellIs" dxfId="4856" priority="926" operator="lessThan">
      <formula>$C$4</formula>
    </cfRule>
  </conditionalFormatting>
  <conditionalFormatting sqref="AQ17">
    <cfRule type="cellIs" dxfId="4855" priority="927" operator="lessThan">
      <formula>$C$4</formula>
    </cfRule>
  </conditionalFormatting>
  <conditionalFormatting sqref="AQ18">
    <cfRule type="cellIs" dxfId="4854" priority="928" operator="lessThan">
      <formula>$C$4</formula>
    </cfRule>
  </conditionalFormatting>
  <conditionalFormatting sqref="AQ19">
    <cfRule type="cellIs" dxfId="4853" priority="929" operator="lessThan">
      <formula>$C$4</formula>
    </cfRule>
  </conditionalFormatting>
  <conditionalFormatting sqref="AQ20">
    <cfRule type="cellIs" dxfId="4852" priority="930" operator="lessThan">
      <formula>$C$4</formula>
    </cfRule>
  </conditionalFormatting>
  <conditionalFormatting sqref="AQ21">
    <cfRule type="cellIs" dxfId="4851" priority="931" operator="lessThan">
      <formula>$C$4</formula>
    </cfRule>
  </conditionalFormatting>
  <conditionalFormatting sqref="AQ22">
    <cfRule type="cellIs" dxfId="4850" priority="932" operator="lessThan">
      <formula>$C$4</formula>
    </cfRule>
  </conditionalFormatting>
  <conditionalFormatting sqref="AQ23">
    <cfRule type="cellIs" dxfId="4849" priority="933" operator="lessThan">
      <formula>$C$4</formula>
    </cfRule>
  </conditionalFormatting>
  <conditionalFormatting sqref="AQ24">
    <cfRule type="cellIs" dxfId="4848" priority="934" operator="lessThan">
      <formula>$C$4</formula>
    </cfRule>
  </conditionalFormatting>
  <conditionalFormatting sqref="AQ25">
    <cfRule type="cellIs" dxfId="4847" priority="935" operator="lessThan">
      <formula>$C$4</formula>
    </cfRule>
  </conditionalFormatting>
  <conditionalFormatting sqref="AQ26">
    <cfRule type="cellIs" dxfId="4846" priority="936" operator="lessThan">
      <formula>$C$4</formula>
    </cfRule>
  </conditionalFormatting>
  <conditionalFormatting sqref="AQ27">
    <cfRule type="cellIs" dxfId="4845" priority="937" operator="lessThan">
      <formula>$C$4</formula>
    </cfRule>
  </conditionalFormatting>
  <conditionalFormatting sqref="AQ28">
    <cfRule type="cellIs" dxfId="4844" priority="938" operator="lessThan">
      <formula>$C$4</formula>
    </cfRule>
  </conditionalFormatting>
  <conditionalFormatting sqref="AQ29">
    <cfRule type="cellIs" dxfId="4843" priority="939" operator="lessThan">
      <formula>$C$4</formula>
    </cfRule>
  </conditionalFormatting>
  <conditionalFormatting sqref="AQ30">
    <cfRule type="cellIs" dxfId="4842" priority="940" operator="lessThan">
      <formula>$C$4</formula>
    </cfRule>
  </conditionalFormatting>
  <conditionalFormatting sqref="AQ31">
    <cfRule type="cellIs" dxfId="4841" priority="941" operator="lessThan">
      <formula>$C$4</formula>
    </cfRule>
  </conditionalFormatting>
  <conditionalFormatting sqref="AQ32">
    <cfRule type="cellIs" dxfId="4840" priority="942" operator="lessThan">
      <formula>$C$4</formula>
    </cfRule>
  </conditionalFormatting>
  <conditionalFormatting sqref="AQ33">
    <cfRule type="cellIs" dxfId="4839" priority="943" operator="lessThan">
      <formula>$C$4</formula>
    </cfRule>
  </conditionalFormatting>
  <conditionalFormatting sqref="AQ34">
    <cfRule type="cellIs" dxfId="4838" priority="944" operator="lessThan">
      <formula>$C$4</formula>
    </cfRule>
  </conditionalFormatting>
  <conditionalFormatting sqref="AQ35">
    <cfRule type="cellIs" dxfId="4837" priority="945" operator="lessThan">
      <formula>$C$4</formula>
    </cfRule>
  </conditionalFormatting>
  <conditionalFormatting sqref="AQ36">
    <cfRule type="cellIs" dxfId="4836" priority="946" operator="lessThan">
      <formula>$C$4</formula>
    </cfRule>
  </conditionalFormatting>
  <conditionalFormatting sqref="AQ37">
    <cfRule type="cellIs" dxfId="4835" priority="947" operator="lessThan">
      <formula>$C$4</formula>
    </cfRule>
  </conditionalFormatting>
  <conditionalFormatting sqref="AQ38">
    <cfRule type="cellIs" dxfId="4834" priority="948" operator="lessThan">
      <formula>$C$4</formula>
    </cfRule>
  </conditionalFormatting>
  <conditionalFormatting sqref="AQ39">
    <cfRule type="cellIs" dxfId="4833" priority="949" operator="lessThan">
      <formula>$C$4</formula>
    </cfRule>
  </conditionalFormatting>
  <conditionalFormatting sqref="AQ40">
    <cfRule type="cellIs" dxfId="4832" priority="950" operator="lessThan">
      <formula>$C$4</formula>
    </cfRule>
  </conditionalFormatting>
  <conditionalFormatting sqref="AQ41">
    <cfRule type="cellIs" dxfId="4831" priority="951" operator="lessThan">
      <formula>$C$4</formula>
    </cfRule>
  </conditionalFormatting>
  <conditionalFormatting sqref="AQ42">
    <cfRule type="cellIs" dxfId="4830" priority="952" operator="lessThan">
      <formula>$C$4</formula>
    </cfRule>
  </conditionalFormatting>
  <conditionalFormatting sqref="AQ43">
    <cfRule type="cellIs" dxfId="4829" priority="953" operator="lessThan">
      <formula>$C$4</formula>
    </cfRule>
  </conditionalFormatting>
  <conditionalFormatting sqref="AQ44">
    <cfRule type="cellIs" dxfId="4828" priority="954" operator="lessThan">
      <formula>$C$4</formula>
    </cfRule>
  </conditionalFormatting>
  <conditionalFormatting sqref="AQ45">
    <cfRule type="cellIs" dxfId="4827" priority="955" operator="lessThan">
      <formula>$C$4</formula>
    </cfRule>
  </conditionalFormatting>
  <conditionalFormatting sqref="AQ46">
    <cfRule type="cellIs" dxfId="4826" priority="956" operator="lessThan">
      <formula>$C$4</formula>
    </cfRule>
  </conditionalFormatting>
  <conditionalFormatting sqref="AQ47">
    <cfRule type="cellIs" dxfId="4825" priority="957" operator="lessThan">
      <formula>$C$4</formula>
    </cfRule>
  </conditionalFormatting>
  <conditionalFormatting sqref="AQ48">
    <cfRule type="cellIs" dxfId="4824" priority="958" operator="lessThan">
      <formula>$C$4</formula>
    </cfRule>
  </conditionalFormatting>
  <conditionalFormatting sqref="AQ49">
    <cfRule type="cellIs" dxfId="4823" priority="959" operator="lessThan">
      <formula>$C$4</formula>
    </cfRule>
  </conditionalFormatting>
  <conditionalFormatting sqref="AQ50">
    <cfRule type="cellIs" dxfId="4822" priority="960" operator="lessThan">
      <formula>$C$4</formula>
    </cfRule>
  </conditionalFormatting>
  <conditionalFormatting sqref="AR11">
    <cfRule type="cellIs" dxfId="4821" priority="961" operator="lessThan">
      <formula>$C$4</formula>
    </cfRule>
  </conditionalFormatting>
  <conditionalFormatting sqref="AR12">
    <cfRule type="cellIs" dxfId="4820" priority="962" operator="lessThan">
      <formula>$C$4</formula>
    </cfRule>
  </conditionalFormatting>
  <conditionalFormatting sqref="AR13">
    <cfRule type="cellIs" dxfId="4819" priority="963" operator="lessThan">
      <formula>$C$4</formula>
    </cfRule>
  </conditionalFormatting>
  <conditionalFormatting sqref="AR14">
    <cfRule type="cellIs" dxfId="4818" priority="964" operator="lessThan">
      <formula>$C$4</formula>
    </cfRule>
  </conditionalFormatting>
  <conditionalFormatting sqref="AR15">
    <cfRule type="cellIs" dxfId="4817" priority="965" operator="lessThan">
      <formula>$C$4</formula>
    </cfRule>
  </conditionalFormatting>
  <conditionalFormatting sqref="AR16">
    <cfRule type="cellIs" dxfId="4816" priority="966" operator="lessThan">
      <formula>$C$4</formula>
    </cfRule>
  </conditionalFormatting>
  <conditionalFormatting sqref="AR17">
    <cfRule type="cellIs" dxfId="4815" priority="967" operator="lessThan">
      <formula>$C$4</formula>
    </cfRule>
  </conditionalFormatting>
  <conditionalFormatting sqref="AR18">
    <cfRule type="cellIs" dxfId="4814" priority="968" operator="lessThan">
      <formula>$C$4</formula>
    </cfRule>
  </conditionalFormatting>
  <conditionalFormatting sqref="AR19">
    <cfRule type="cellIs" dxfId="4813" priority="969" operator="lessThan">
      <formula>$C$4</formula>
    </cfRule>
  </conditionalFormatting>
  <conditionalFormatting sqref="AR20">
    <cfRule type="cellIs" dxfId="4812" priority="970" operator="lessThan">
      <formula>$C$4</formula>
    </cfRule>
  </conditionalFormatting>
  <conditionalFormatting sqref="AR21">
    <cfRule type="cellIs" dxfId="4811" priority="971" operator="lessThan">
      <formula>$C$4</formula>
    </cfRule>
  </conditionalFormatting>
  <conditionalFormatting sqref="AR22">
    <cfRule type="cellIs" dxfId="4810" priority="972" operator="lessThan">
      <formula>$C$4</formula>
    </cfRule>
  </conditionalFormatting>
  <conditionalFormatting sqref="AR23">
    <cfRule type="cellIs" dxfId="4809" priority="973" operator="lessThan">
      <formula>$C$4</formula>
    </cfRule>
  </conditionalFormatting>
  <conditionalFormatting sqref="AR24">
    <cfRule type="cellIs" dxfId="4808" priority="974" operator="lessThan">
      <formula>$C$4</formula>
    </cfRule>
  </conditionalFormatting>
  <conditionalFormatting sqref="AR25">
    <cfRule type="cellIs" dxfId="4807" priority="975" operator="lessThan">
      <formula>$C$4</formula>
    </cfRule>
  </conditionalFormatting>
  <conditionalFormatting sqref="AR26">
    <cfRule type="cellIs" dxfId="4806" priority="976" operator="lessThan">
      <formula>$C$4</formula>
    </cfRule>
  </conditionalFormatting>
  <conditionalFormatting sqref="AR27">
    <cfRule type="cellIs" dxfId="4805" priority="977" operator="lessThan">
      <formula>$C$4</formula>
    </cfRule>
  </conditionalFormatting>
  <conditionalFormatting sqref="AR28">
    <cfRule type="cellIs" dxfId="4804" priority="978" operator="lessThan">
      <formula>$C$4</formula>
    </cfRule>
  </conditionalFormatting>
  <conditionalFormatting sqref="AR29">
    <cfRule type="cellIs" dxfId="4803" priority="979" operator="lessThan">
      <formula>$C$4</formula>
    </cfRule>
  </conditionalFormatting>
  <conditionalFormatting sqref="AR30">
    <cfRule type="cellIs" dxfId="4802" priority="980" operator="lessThan">
      <formula>$C$4</formula>
    </cfRule>
  </conditionalFormatting>
  <conditionalFormatting sqref="AR31">
    <cfRule type="cellIs" dxfId="4801" priority="981" operator="lessThan">
      <formula>$C$4</formula>
    </cfRule>
  </conditionalFormatting>
  <conditionalFormatting sqref="AR32">
    <cfRule type="cellIs" dxfId="4800" priority="982" operator="lessThan">
      <formula>$C$4</formula>
    </cfRule>
  </conditionalFormatting>
  <conditionalFormatting sqref="AR33">
    <cfRule type="cellIs" dxfId="4799" priority="983" operator="lessThan">
      <formula>$C$4</formula>
    </cfRule>
  </conditionalFormatting>
  <conditionalFormatting sqref="AR34">
    <cfRule type="cellIs" dxfId="4798" priority="984" operator="lessThan">
      <formula>$C$4</formula>
    </cfRule>
  </conditionalFormatting>
  <conditionalFormatting sqref="AR35">
    <cfRule type="cellIs" dxfId="4797" priority="985" operator="lessThan">
      <formula>$C$4</formula>
    </cfRule>
  </conditionalFormatting>
  <conditionalFormatting sqref="AR36">
    <cfRule type="cellIs" dxfId="4796" priority="986" operator="lessThan">
      <formula>$C$4</formula>
    </cfRule>
  </conditionalFormatting>
  <conditionalFormatting sqref="AR37">
    <cfRule type="cellIs" dxfId="4795" priority="987" operator="lessThan">
      <formula>$C$4</formula>
    </cfRule>
  </conditionalFormatting>
  <conditionalFormatting sqref="AR38">
    <cfRule type="cellIs" dxfId="4794" priority="988" operator="lessThan">
      <formula>$C$4</formula>
    </cfRule>
  </conditionalFormatting>
  <conditionalFormatting sqref="AR39">
    <cfRule type="cellIs" dxfId="4793" priority="989" operator="lessThan">
      <formula>$C$4</formula>
    </cfRule>
  </conditionalFormatting>
  <conditionalFormatting sqref="AR40">
    <cfRule type="cellIs" dxfId="4792" priority="990" operator="lessThan">
      <formula>$C$4</formula>
    </cfRule>
  </conditionalFormatting>
  <conditionalFormatting sqref="AR41">
    <cfRule type="cellIs" dxfId="4791" priority="991" operator="lessThan">
      <formula>$C$4</formula>
    </cfRule>
  </conditionalFormatting>
  <conditionalFormatting sqref="AR42">
    <cfRule type="cellIs" dxfId="4790" priority="992" operator="lessThan">
      <formula>$C$4</formula>
    </cfRule>
  </conditionalFormatting>
  <conditionalFormatting sqref="AR43">
    <cfRule type="cellIs" dxfId="4789" priority="993" operator="lessThan">
      <formula>$C$4</formula>
    </cfRule>
  </conditionalFormatting>
  <conditionalFormatting sqref="AR44">
    <cfRule type="cellIs" dxfId="4788" priority="994" operator="lessThan">
      <formula>$C$4</formula>
    </cfRule>
  </conditionalFormatting>
  <conditionalFormatting sqref="AR45">
    <cfRule type="cellIs" dxfId="4787" priority="995" operator="lessThan">
      <formula>$C$4</formula>
    </cfRule>
  </conditionalFormatting>
  <conditionalFormatting sqref="AR46">
    <cfRule type="cellIs" dxfId="4786" priority="996" operator="lessThan">
      <formula>$C$4</formula>
    </cfRule>
  </conditionalFormatting>
  <conditionalFormatting sqref="AR47">
    <cfRule type="cellIs" dxfId="4785" priority="997" operator="lessThan">
      <formula>$C$4</formula>
    </cfRule>
  </conditionalFormatting>
  <conditionalFormatting sqref="AR48">
    <cfRule type="cellIs" dxfId="4784" priority="998" operator="lessThan">
      <formula>$C$4</formula>
    </cfRule>
  </conditionalFormatting>
  <conditionalFormatting sqref="AR49">
    <cfRule type="cellIs" dxfId="4783" priority="999" operator="lessThan">
      <formula>$C$4</formula>
    </cfRule>
  </conditionalFormatting>
  <conditionalFormatting sqref="AR50">
    <cfRule type="cellIs" dxfId="4782" priority="1000" operator="lessThan">
      <formula>$C$4</formula>
    </cfRule>
  </conditionalFormatting>
  <conditionalFormatting sqref="AS11">
    <cfRule type="cellIs" dxfId="4781" priority="1001" operator="lessThan">
      <formula>$C$4</formula>
    </cfRule>
  </conditionalFormatting>
  <conditionalFormatting sqref="AS12">
    <cfRule type="cellIs" dxfId="4780" priority="1002" operator="lessThan">
      <formula>$C$4</formula>
    </cfRule>
  </conditionalFormatting>
  <conditionalFormatting sqref="AS13">
    <cfRule type="cellIs" dxfId="4779" priority="1003" operator="lessThan">
      <formula>$C$4</formula>
    </cfRule>
  </conditionalFormatting>
  <conditionalFormatting sqref="AS14">
    <cfRule type="cellIs" dxfId="4778" priority="1004" operator="lessThan">
      <formula>$C$4</formula>
    </cfRule>
  </conditionalFormatting>
  <conditionalFormatting sqref="AS15">
    <cfRule type="cellIs" dxfId="4777" priority="1005" operator="lessThan">
      <formula>$C$4</formula>
    </cfRule>
  </conditionalFormatting>
  <conditionalFormatting sqref="AS16">
    <cfRule type="cellIs" dxfId="4776" priority="1006" operator="lessThan">
      <formula>$C$4</formula>
    </cfRule>
  </conditionalFormatting>
  <conditionalFormatting sqref="AS17">
    <cfRule type="cellIs" dxfId="4775" priority="1007" operator="lessThan">
      <formula>$C$4</formula>
    </cfRule>
  </conditionalFormatting>
  <conditionalFormatting sqref="AS18">
    <cfRule type="cellIs" dxfId="4774" priority="1008" operator="lessThan">
      <formula>$C$4</formula>
    </cfRule>
  </conditionalFormatting>
  <conditionalFormatting sqref="AS19">
    <cfRule type="cellIs" dxfId="4773" priority="1009" operator="lessThan">
      <formula>$C$4</formula>
    </cfRule>
  </conditionalFormatting>
  <conditionalFormatting sqref="AS20">
    <cfRule type="cellIs" dxfId="4772" priority="1010" operator="lessThan">
      <formula>$C$4</formula>
    </cfRule>
  </conditionalFormatting>
  <conditionalFormatting sqref="AS21">
    <cfRule type="cellIs" dxfId="4771" priority="1011" operator="lessThan">
      <formula>$C$4</formula>
    </cfRule>
  </conditionalFormatting>
  <conditionalFormatting sqref="AS22">
    <cfRule type="cellIs" dxfId="4770" priority="1012" operator="lessThan">
      <formula>$C$4</formula>
    </cfRule>
  </conditionalFormatting>
  <conditionalFormatting sqref="AS23">
    <cfRule type="cellIs" dxfId="4769" priority="1013" operator="lessThan">
      <formula>$C$4</formula>
    </cfRule>
  </conditionalFormatting>
  <conditionalFormatting sqref="AS24">
    <cfRule type="cellIs" dxfId="4768" priority="1014" operator="lessThan">
      <formula>$C$4</formula>
    </cfRule>
  </conditionalFormatting>
  <conditionalFormatting sqref="AS25">
    <cfRule type="cellIs" dxfId="4767" priority="1015" operator="lessThan">
      <formula>$C$4</formula>
    </cfRule>
  </conditionalFormatting>
  <conditionalFormatting sqref="AS26">
    <cfRule type="cellIs" dxfId="4766" priority="1016" operator="lessThan">
      <formula>$C$4</formula>
    </cfRule>
  </conditionalFormatting>
  <conditionalFormatting sqref="AS27">
    <cfRule type="cellIs" dxfId="4765" priority="1017" operator="lessThan">
      <formula>$C$4</formula>
    </cfRule>
  </conditionalFormatting>
  <conditionalFormatting sqref="AS28">
    <cfRule type="cellIs" dxfId="4764" priority="1018" operator="lessThan">
      <formula>$C$4</formula>
    </cfRule>
  </conditionalFormatting>
  <conditionalFormatting sqref="AS29">
    <cfRule type="cellIs" dxfId="4763" priority="1019" operator="lessThan">
      <formula>$C$4</formula>
    </cfRule>
  </conditionalFormatting>
  <conditionalFormatting sqref="AS30">
    <cfRule type="cellIs" dxfId="4762" priority="1020" operator="lessThan">
      <formula>$C$4</formula>
    </cfRule>
  </conditionalFormatting>
  <conditionalFormatting sqref="AS31">
    <cfRule type="cellIs" dxfId="4761" priority="1021" operator="lessThan">
      <formula>$C$4</formula>
    </cfRule>
  </conditionalFormatting>
  <conditionalFormatting sqref="AS32">
    <cfRule type="cellIs" dxfId="4760" priority="1022" operator="lessThan">
      <formula>$C$4</formula>
    </cfRule>
  </conditionalFormatting>
  <conditionalFormatting sqref="AS33">
    <cfRule type="cellIs" dxfId="4759" priority="1023" operator="lessThan">
      <formula>$C$4</formula>
    </cfRule>
  </conditionalFormatting>
  <conditionalFormatting sqref="AS34">
    <cfRule type="cellIs" dxfId="4758" priority="1024" operator="lessThan">
      <formula>$C$4</formula>
    </cfRule>
  </conditionalFormatting>
  <conditionalFormatting sqref="AS35">
    <cfRule type="cellIs" dxfId="4757" priority="1025" operator="lessThan">
      <formula>$C$4</formula>
    </cfRule>
  </conditionalFormatting>
  <conditionalFormatting sqref="AS36">
    <cfRule type="cellIs" dxfId="4756" priority="1026" operator="lessThan">
      <formula>$C$4</formula>
    </cfRule>
  </conditionalFormatting>
  <conditionalFormatting sqref="AS37">
    <cfRule type="cellIs" dxfId="4755" priority="1027" operator="lessThan">
      <formula>$C$4</formula>
    </cfRule>
  </conditionalFormatting>
  <conditionalFormatting sqref="AS38">
    <cfRule type="cellIs" dxfId="4754" priority="1028" operator="lessThan">
      <formula>$C$4</formula>
    </cfRule>
  </conditionalFormatting>
  <conditionalFormatting sqref="AS39">
    <cfRule type="cellIs" dxfId="4753" priority="1029" operator="lessThan">
      <formula>$C$4</formula>
    </cfRule>
  </conditionalFormatting>
  <conditionalFormatting sqref="AS40">
    <cfRule type="cellIs" dxfId="4752" priority="1030" operator="lessThan">
      <formula>$C$4</formula>
    </cfRule>
  </conditionalFormatting>
  <conditionalFormatting sqref="AS41">
    <cfRule type="cellIs" dxfId="4751" priority="1031" operator="lessThan">
      <formula>$C$4</formula>
    </cfRule>
  </conditionalFormatting>
  <conditionalFormatting sqref="AS42">
    <cfRule type="cellIs" dxfId="4750" priority="1032" operator="lessThan">
      <formula>$C$4</formula>
    </cfRule>
  </conditionalFormatting>
  <conditionalFormatting sqref="AS43">
    <cfRule type="cellIs" dxfId="4749" priority="1033" operator="lessThan">
      <formula>$C$4</formula>
    </cfRule>
  </conditionalFormatting>
  <conditionalFormatting sqref="AS44">
    <cfRule type="cellIs" dxfId="4748" priority="1034" operator="lessThan">
      <formula>$C$4</formula>
    </cfRule>
  </conditionalFormatting>
  <conditionalFormatting sqref="AS45">
    <cfRule type="cellIs" dxfId="4747" priority="1035" operator="lessThan">
      <formula>$C$4</formula>
    </cfRule>
  </conditionalFormatting>
  <conditionalFormatting sqref="AS46">
    <cfRule type="cellIs" dxfId="4746" priority="1036" operator="lessThan">
      <formula>$C$4</formula>
    </cfRule>
  </conditionalFormatting>
  <conditionalFormatting sqref="AS47">
    <cfRule type="cellIs" dxfId="4745" priority="1037" operator="lessThan">
      <formula>$C$4</formula>
    </cfRule>
  </conditionalFormatting>
  <conditionalFormatting sqref="AS48">
    <cfRule type="cellIs" dxfId="4744" priority="1038" operator="lessThan">
      <formula>$C$4</formula>
    </cfRule>
  </conditionalFormatting>
  <conditionalFormatting sqref="AS49">
    <cfRule type="cellIs" dxfId="4743" priority="1039" operator="lessThan">
      <formula>$C$4</formula>
    </cfRule>
  </conditionalFormatting>
  <conditionalFormatting sqref="AS50">
    <cfRule type="cellIs" dxfId="4742" priority="1040" operator="lessThan">
      <formula>$C$4</formula>
    </cfRule>
  </conditionalFormatting>
  <conditionalFormatting sqref="AT11">
    <cfRule type="cellIs" dxfId="4741" priority="1041" operator="lessThan">
      <formula>$C$4</formula>
    </cfRule>
  </conditionalFormatting>
  <conditionalFormatting sqref="AT12">
    <cfRule type="cellIs" dxfId="4740" priority="1042" operator="lessThan">
      <formula>$C$4</formula>
    </cfRule>
  </conditionalFormatting>
  <conditionalFormatting sqref="AT13">
    <cfRule type="cellIs" dxfId="4739" priority="1043" operator="lessThan">
      <formula>$C$4</formula>
    </cfRule>
  </conditionalFormatting>
  <conditionalFormatting sqref="AT14">
    <cfRule type="cellIs" dxfId="4738" priority="1044" operator="lessThan">
      <formula>$C$4</formula>
    </cfRule>
  </conditionalFormatting>
  <conditionalFormatting sqref="AT15">
    <cfRule type="cellIs" dxfId="4737" priority="1045" operator="lessThan">
      <formula>$C$4</formula>
    </cfRule>
  </conditionalFormatting>
  <conditionalFormatting sqref="AT16">
    <cfRule type="cellIs" dxfId="4736" priority="1046" operator="lessThan">
      <formula>$C$4</formula>
    </cfRule>
  </conditionalFormatting>
  <conditionalFormatting sqref="AT17">
    <cfRule type="cellIs" dxfId="4735" priority="1047" operator="lessThan">
      <formula>$C$4</formula>
    </cfRule>
  </conditionalFormatting>
  <conditionalFormatting sqref="AT18">
    <cfRule type="cellIs" dxfId="4734" priority="1048" operator="lessThan">
      <formula>$C$4</formula>
    </cfRule>
  </conditionalFormatting>
  <conditionalFormatting sqref="AT19">
    <cfRule type="cellIs" dxfId="4733" priority="1049" operator="lessThan">
      <formula>$C$4</formula>
    </cfRule>
  </conditionalFormatting>
  <conditionalFormatting sqref="AT20">
    <cfRule type="cellIs" dxfId="4732" priority="1050" operator="lessThan">
      <formula>$C$4</formula>
    </cfRule>
  </conditionalFormatting>
  <conditionalFormatting sqref="AT21">
    <cfRule type="cellIs" dxfId="4731" priority="1051" operator="lessThan">
      <formula>$C$4</formula>
    </cfRule>
  </conditionalFormatting>
  <conditionalFormatting sqref="AT22">
    <cfRule type="cellIs" dxfId="4730" priority="1052" operator="lessThan">
      <formula>$C$4</formula>
    </cfRule>
  </conditionalFormatting>
  <conditionalFormatting sqref="AT23">
    <cfRule type="cellIs" dxfId="4729" priority="1053" operator="lessThan">
      <formula>$C$4</formula>
    </cfRule>
  </conditionalFormatting>
  <conditionalFormatting sqref="AT24">
    <cfRule type="cellIs" dxfId="4728" priority="1054" operator="lessThan">
      <formula>$C$4</formula>
    </cfRule>
  </conditionalFormatting>
  <conditionalFormatting sqref="AT25">
    <cfRule type="cellIs" dxfId="4727" priority="1055" operator="lessThan">
      <formula>$C$4</formula>
    </cfRule>
  </conditionalFormatting>
  <conditionalFormatting sqref="AT26">
    <cfRule type="cellIs" dxfId="4726" priority="1056" operator="lessThan">
      <formula>$C$4</formula>
    </cfRule>
  </conditionalFormatting>
  <conditionalFormatting sqref="AT27">
    <cfRule type="cellIs" dxfId="4725" priority="1057" operator="lessThan">
      <formula>$C$4</formula>
    </cfRule>
  </conditionalFormatting>
  <conditionalFormatting sqref="AT28">
    <cfRule type="cellIs" dxfId="4724" priority="1058" operator="lessThan">
      <formula>$C$4</formula>
    </cfRule>
  </conditionalFormatting>
  <conditionalFormatting sqref="AT29">
    <cfRule type="cellIs" dxfId="4723" priority="1059" operator="lessThan">
      <formula>$C$4</formula>
    </cfRule>
  </conditionalFormatting>
  <conditionalFormatting sqref="AT30">
    <cfRule type="cellIs" dxfId="4722" priority="1060" operator="lessThan">
      <formula>$C$4</formula>
    </cfRule>
  </conditionalFormatting>
  <conditionalFormatting sqref="AT31">
    <cfRule type="cellIs" dxfId="4721" priority="1061" operator="lessThan">
      <formula>$C$4</formula>
    </cfRule>
  </conditionalFormatting>
  <conditionalFormatting sqref="AT32">
    <cfRule type="cellIs" dxfId="4720" priority="1062" operator="lessThan">
      <formula>$C$4</formula>
    </cfRule>
  </conditionalFormatting>
  <conditionalFormatting sqref="AT33">
    <cfRule type="cellIs" dxfId="4719" priority="1063" operator="lessThan">
      <formula>$C$4</formula>
    </cfRule>
  </conditionalFormatting>
  <conditionalFormatting sqref="AT34">
    <cfRule type="cellIs" dxfId="4718" priority="1064" operator="lessThan">
      <formula>$C$4</formula>
    </cfRule>
  </conditionalFormatting>
  <conditionalFormatting sqref="AT35">
    <cfRule type="cellIs" dxfId="4717" priority="1065" operator="lessThan">
      <formula>$C$4</formula>
    </cfRule>
  </conditionalFormatting>
  <conditionalFormatting sqref="AT36">
    <cfRule type="cellIs" dxfId="4716" priority="1066" operator="lessThan">
      <formula>$C$4</formula>
    </cfRule>
  </conditionalFormatting>
  <conditionalFormatting sqref="AT37">
    <cfRule type="cellIs" dxfId="4715" priority="1067" operator="lessThan">
      <formula>$C$4</formula>
    </cfRule>
  </conditionalFormatting>
  <conditionalFormatting sqref="AT38">
    <cfRule type="cellIs" dxfId="4714" priority="1068" operator="lessThan">
      <formula>$C$4</formula>
    </cfRule>
  </conditionalFormatting>
  <conditionalFormatting sqref="AT39">
    <cfRule type="cellIs" dxfId="4713" priority="1069" operator="lessThan">
      <formula>$C$4</formula>
    </cfRule>
  </conditionalFormatting>
  <conditionalFormatting sqref="AT40">
    <cfRule type="cellIs" dxfId="4712" priority="1070" operator="lessThan">
      <formula>$C$4</formula>
    </cfRule>
  </conditionalFormatting>
  <conditionalFormatting sqref="AT41">
    <cfRule type="cellIs" dxfId="4711" priority="1071" operator="lessThan">
      <formula>$C$4</formula>
    </cfRule>
  </conditionalFormatting>
  <conditionalFormatting sqref="AT42">
    <cfRule type="cellIs" dxfId="4710" priority="1072" operator="lessThan">
      <formula>$C$4</formula>
    </cfRule>
  </conditionalFormatting>
  <conditionalFormatting sqref="AT43">
    <cfRule type="cellIs" dxfId="4709" priority="1073" operator="lessThan">
      <formula>$C$4</formula>
    </cfRule>
  </conditionalFormatting>
  <conditionalFormatting sqref="AT44">
    <cfRule type="cellIs" dxfId="4708" priority="1074" operator="lessThan">
      <formula>$C$4</formula>
    </cfRule>
  </conditionalFormatting>
  <conditionalFormatting sqref="AT45">
    <cfRule type="cellIs" dxfId="4707" priority="1075" operator="lessThan">
      <formula>$C$4</formula>
    </cfRule>
  </conditionalFormatting>
  <conditionalFormatting sqref="AT46">
    <cfRule type="cellIs" dxfId="4706" priority="1076" operator="lessThan">
      <formula>$C$4</formula>
    </cfRule>
  </conditionalFormatting>
  <conditionalFormatting sqref="AT47">
    <cfRule type="cellIs" dxfId="4705" priority="1077" operator="lessThan">
      <formula>$C$4</formula>
    </cfRule>
  </conditionalFormatting>
  <conditionalFormatting sqref="AT48">
    <cfRule type="cellIs" dxfId="4704" priority="1078" operator="lessThan">
      <formula>$C$4</formula>
    </cfRule>
  </conditionalFormatting>
  <conditionalFormatting sqref="AT49">
    <cfRule type="cellIs" dxfId="4703" priority="1079" operator="lessThan">
      <formula>$C$4</formula>
    </cfRule>
  </conditionalFormatting>
  <conditionalFormatting sqref="AT50">
    <cfRule type="cellIs" dxfId="4702" priority="1080" operator="lessThan">
      <formula>$C$4</formula>
    </cfRule>
  </conditionalFormatting>
  <conditionalFormatting sqref="AU11:AU37">
    <cfRule type="cellIs" dxfId="4701" priority="1081" operator="lessThan">
      <formula>$C$4</formula>
    </cfRule>
  </conditionalFormatting>
  <conditionalFormatting sqref="AU12">
    <cfRule type="cellIs" dxfId="4700" priority="1082" operator="lessThan">
      <formula>$C$4</formula>
    </cfRule>
  </conditionalFormatting>
  <conditionalFormatting sqref="AU13">
    <cfRule type="cellIs" dxfId="4699" priority="1083" operator="lessThan">
      <formula>$C$4</formula>
    </cfRule>
  </conditionalFormatting>
  <conditionalFormatting sqref="AU14">
    <cfRule type="cellIs" dxfId="4698" priority="1084" operator="lessThan">
      <formula>$C$4</formula>
    </cfRule>
  </conditionalFormatting>
  <conditionalFormatting sqref="AU15">
    <cfRule type="cellIs" dxfId="4697" priority="1085" operator="lessThan">
      <formula>$C$4</formula>
    </cfRule>
  </conditionalFormatting>
  <conditionalFormatting sqref="AU16">
    <cfRule type="cellIs" dxfId="4696" priority="1086" operator="lessThan">
      <formula>$C$4</formula>
    </cfRule>
  </conditionalFormatting>
  <conditionalFormatting sqref="AU17">
    <cfRule type="cellIs" dxfId="4695" priority="1087" operator="lessThan">
      <formula>$C$4</formula>
    </cfRule>
  </conditionalFormatting>
  <conditionalFormatting sqref="AU18">
    <cfRule type="cellIs" dxfId="4694" priority="1088" operator="lessThan">
      <formula>$C$4</formula>
    </cfRule>
  </conditionalFormatting>
  <conditionalFormatting sqref="AU19">
    <cfRule type="cellIs" dxfId="4693" priority="1089" operator="lessThan">
      <formula>$C$4</formula>
    </cfRule>
  </conditionalFormatting>
  <conditionalFormatting sqref="AU20">
    <cfRule type="cellIs" dxfId="4692" priority="1090" operator="lessThan">
      <formula>$C$4</formula>
    </cfRule>
  </conditionalFormatting>
  <conditionalFormatting sqref="AU21">
    <cfRule type="cellIs" dxfId="4691" priority="1091" operator="lessThan">
      <formula>$C$4</formula>
    </cfRule>
  </conditionalFormatting>
  <conditionalFormatting sqref="AU22">
    <cfRule type="cellIs" dxfId="4690" priority="1092" operator="lessThan">
      <formula>$C$4</formula>
    </cfRule>
  </conditionalFormatting>
  <conditionalFormatting sqref="AU23">
    <cfRule type="cellIs" dxfId="4689" priority="1093" operator="lessThan">
      <formula>$C$4</formula>
    </cfRule>
  </conditionalFormatting>
  <conditionalFormatting sqref="AU24">
    <cfRule type="cellIs" dxfId="4688" priority="1094" operator="lessThan">
      <formula>$C$4</formula>
    </cfRule>
  </conditionalFormatting>
  <conditionalFormatting sqref="AU25">
    <cfRule type="cellIs" dxfId="4687" priority="1095" operator="lessThan">
      <formula>$C$4</formula>
    </cfRule>
  </conditionalFormatting>
  <conditionalFormatting sqref="AU26">
    <cfRule type="cellIs" dxfId="4686" priority="1096" operator="lessThan">
      <formula>$C$4</formula>
    </cfRule>
  </conditionalFormatting>
  <conditionalFormatting sqref="AU27">
    <cfRule type="cellIs" dxfId="4685" priority="1097" operator="lessThan">
      <formula>$C$4</formula>
    </cfRule>
  </conditionalFormatting>
  <conditionalFormatting sqref="AU28">
    <cfRule type="cellIs" dxfId="4684" priority="1098" operator="lessThan">
      <formula>$C$4</formula>
    </cfRule>
  </conditionalFormatting>
  <conditionalFormatting sqref="AU29">
    <cfRule type="cellIs" dxfId="4683" priority="1099" operator="lessThan">
      <formula>$C$4</formula>
    </cfRule>
  </conditionalFormatting>
  <conditionalFormatting sqref="AU30">
    <cfRule type="cellIs" dxfId="4682" priority="1100" operator="lessThan">
      <formula>$C$4</formula>
    </cfRule>
  </conditionalFormatting>
  <conditionalFormatting sqref="AU31">
    <cfRule type="cellIs" dxfId="4681" priority="1101" operator="lessThan">
      <formula>$C$4</formula>
    </cfRule>
  </conditionalFormatting>
  <conditionalFormatting sqref="AU32">
    <cfRule type="cellIs" dxfId="4680" priority="1102" operator="lessThan">
      <formula>$C$4</formula>
    </cfRule>
  </conditionalFormatting>
  <conditionalFormatting sqref="AU33">
    <cfRule type="cellIs" dxfId="4679" priority="1103" operator="lessThan">
      <formula>$C$4</formula>
    </cfRule>
  </conditionalFormatting>
  <conditionalFormatting sqref="AU34">
    <cfRule type="cellIs" dxfId="4678" priority="1104" operator="lessThan">
      <formula>$C$4</formula>
    </cfRule>
  </conditionalFormatting>
  <conditionalFormatting sqref="AU35">
    <cfRule type="cellIs" dxfId="4677" priority="1105" operator="lessThan">
      <formula>$C$4</formula>
    </cfRule>
  </conditionalFormatting>
  <conditionalFormatting sqref="AU36">
    <cfRule type="cellIs" dxfId="4676" priority="1106" operator="lessThan">
      <formula>$C$4</formula>
    </cfRule>
  </conditionalFormatting>
  <conditionalFormatting sqref="AU37">
    <cfRule type="cellIs" dxfId="4675" priority="1107" operator="lessThan">
      <formula>$C$4</formula>
    </cfRule>
  </conditionalFormatting>
  <conditionalFormatting sqref="AU38">
    <cfRule type="cellIs" dxfId="4674" priority="1108" operator="lessThan">
      <formula>$C$4</formula>
    </cfRule>
  </conditionalFormatting>
  <conditionalFormatting sqref="AU39">
    <cfRule type="cellIs" dxfId="4673" priority="1109" operator="lessThan">
      <formula>$C$4</formula>
    </cfRule>
  </conditionalFormatting>
  <conditionalFormatting sqref="AU40">
    <cfRule type="cellIs" dxfId="4672" priority="1110" operator="lessThan">
      <formula>$C$4</formula>
    </cfRule>
  </conditionalFormatting>
  <conditionalFormatting sqref="AU41">
    <cfRule type="cellIs" dxfId="4671" priority="1111" operator="lessThan">
      <formula>$C$4</formula>
    </cfRule>
  </conditionalFormatting>
  <conditionalFormatting sqref="AU42">
    <cfRule type="cellIs" dxfId="4670" priority="1112" operator="lessThan">
      <formula>$C$4</formula>
    </cfRule>
  </conditionalFormatting>
  <conditionalFormatting sqref="AU43">
    <cfRule type="cellIs" dxfId="4669" priority="1113" operator="lessThan">
      <formula>$C$4</formula>
    </cfRule>
  </conditionalFormatting>
  <conditionalFormatting sqref="AU44">
    <cfRule type="cellIs" dxfId="4668" priority="1114" operator="lessThan">
      <formula>$C$4</formula>
    </cfRule>
  </conditionalFormatting>
  <conditionalFormatting sqref="AU45">
    <cfRule type="cellIs" dxfId="4667" priority="1115" operator="lessThan">
      <formula>$C$4</formula>
    </cfRule>
  </conditionalFormatting>
  <conditionalFormatting sqref="AU46">
    <cfRule type="cellIs" dxfId="4666" priority="1116" operator="lessThan">
      <formula>$C$4</formula>
    </cfRule>
  </conditionalFormatting>
  <conditionalFormatting sqref="AU47">
    <cfRule type="cellIs" dxfId="4665" priority="1117" operator="lessThan">
      <formula>$C$4</formula>
    </cfRule>
  </conditionalFormatting>
  <conditionalFormatting sqref="AU48">
    <cfRule type="cellIs" dxfId="4664" priority="1118" operator="lessThan">
      <formula>$C$4</formula>
    </cfRule>
  </conditionalFormatting>
  <conditionalFormatting sqref="AU49">
    <cfRule type="cellIs" dxfId="4663" priority="1119" operator="lessThan">
      <formula>$C$4</formula>
    </cfRule>
  </conditionalFormatting>
  <conditionalFormatting sqref="AU50">
    <cfRule type="cellIs" dxfId="4662" priority="1120" operator="lessThan">
      <formula>$C$4</formula>
    </cfRule>
  </conditionalFormatting>
  <conditionalFormatting sqref="AV11">
    <cfRule type="cellIs" dxfId="4661" priority="1121" operator="lessThan">
      <formula>$C$4</formula>
    </cfRule>
  </conditionalFormatting>
  <conditionalFormatting sqref="AV12">
    <cfRule type="cellIs" dxfId="4660" priority="1122" operator="lessThan">
      <formula>$C$4</formula>
    </cfRule>
  </conditionalFormatting>
  <conditionalFormatting sqref="AV13">
    <cfRule type="cellIs" dxfId="4659" priority="1123" operator="lessThan">
      <formula>$C$4</formula>
    </cfRule>
  </conditionalFormatting>
  <conditionalFormatting sqref="AV14">
    <cfRule type="cellIs" dxfId="4658" priority="1124" operator="lessThan">
      <formula>$C$4</formula>
    </cfRule>
  </conditionalFormatting>
  <conditionalFormatting sqref="AV15">
    <cfRule type="cellIs" dxfId="4657" priority="1125" operator="lessThan">
      <formula>$C$4</formula>
    </cfRule>
  </conditionalFormatting>
  <conditionalFormatting sqref="AV16">
    <cfRule type="cellIs" dxfId="4656" priority="1126" operator="lessThan">
      <formula>$C$4</formula>
    </cfRule>
  </conditionalFormatting>
  <conditionalFormatting sqref="AV17">
    <cfRule type="cellIs" dxfId="4655" priority="1127" operator="lessThan">
      <formula>$C$4</formula>
    </cfRule>
  </conditionalFormatting>
  <conditionalFormatting sqref="AV18">
    <cfRule type="cellIs" dxfId="4654" priority="1128" operator="lessThan">
      <formula>$C$4</formula>
    </cfRule>
  </conditionalFormatting>
  <conditionalFormatting sqref="AV19">
    <cfRule type="cellIs" dxfId="4653" priority="1129" operator="lessThan">
      <formula>$C$4</formula>
    </cfRule>
  </conditionalFormatting>
  <conditionalFormatting sqref="AV20">
    <cfRule type="cellIs" dxfId="4652" priority="1130" operator="lessThan">
      <formula>$C$4</formula>
    </cfRule>
  </conditionalFormatting>
  <conditionalFormatting sqref="AV21">
    <cfRule type="cellIs" dxfId="4651" priority="1131" operator="lessThan">
      <formula>$C$4</formula>
    </cfRule>
  </conditionalFormatting>
  <conditionalFormatting sqref="AV22">
    <cfRule type="cellIs" dxfId="4650" priority="1132" operator="lessThan">
      <formula>$C$4</formula>
    </cfRule>
  </conditionalFormatting>
  <conditionalFormatting sqref="AV23">
    <cfRule type="cellIs" dxfId="4649" priority="1133" operator="lessThan">
      <formula>$C$4</formula>
    </cfRule>
  </conditionalFormatting>
  <conditionalFormatting sqref="AV24">
    <cfRule type="cellIs" dxfId="4648" priority="1134" operator="lessThan">
      <formula>$C$4</formula>
    </cfRule>
  </conditionalFormatting>
  <conditionalFormatting sqref="AV25">
    <cfRule type="cellIs" dxfId="4647" priority="1135" operator="lessThan">
      <formula>$C$4</formula>
    </cfRule>
  </conditionalFormatting>
  <conditionalFormatting sqref="AV26">
    <cfRule type="cellIs" dxfId="4646" priority="1136" operator="lessThan">
      <formula>$C$4</formula>
    </cfRule>
  </conditionalFormatting>
  <conditionalFormatting sqref="AV27">
    <cfRule type="cellIs" dxfId="4645" priority="1137" operator="lessThan">
      <formula>$C$4</formula>
    </cfRule>
  </conditionalFormatting>
  <conditionalFormatting sqref="AV28">
    <cfRule type="cellIs" dxfId="4644" priority="1138" operator="lessThan">
      <formula>$C$4</formula>
    </cfRule>
  </conditionalFormatting>
  <conditionalFormatting sqref="AV29">
    <cfRule type="cellIs" dxfId="4643" priority="1139" operator="lessThan">
      <formula>$C$4</formula>
    </cfRule>
  </conditionalFormatting>
  <conditionalFormatting sqref="AV30">
    <cfRule type="cellIs" dxfId="4642" priority="1140" operator="lessThan">
      <formula>$C$4</formula>
    </cfRule>
  </conditionalFormatting>
  <conditionalFormatting sqref="AV31">
    <cfRule type="cellIs" dxfId="4641" priority="1141" operator="lessThan">
      <formula>$C$4</formula>
    </cfRule>
  </conditionalFormatting>
  <conditionalFormatting sqref="AV32">
    <cfRule type="cellIs" dxfId="4640" priority="1142" operator="lessThan">
      <formula>$C$4</formula>
    </cfRule>
  </conditionalFormatting>
  <conditionalFormatting sqref="AV33">
    <cfRule type="cellIs" dxfId="4639" priority="1143" operator="lessThan">
      <formula>$C$4</formula>
    </cfRule>
  </conditionalFormatting>
  <conditionalFormatting sqref="AV34">
    <cfRule type="cellIs" dxfId="4638" priority="1144" operator="lessThan">
      <formula>$C$4</formula>
    </cfRule>
  </conditionalFormatting>
  <conditionalFormatting sqref="AV35">
    <cfRule type="cellIs" dxfId="4637" priority="1145" operator="lessThan">
      <formula>$C$4</formula>
    </cfRule>
  </conditionalFormatting>
  <conditionalFormatting sqref="AV36">
    <cfRule type="cellIs" dxfId="4636" priority="1146" operator="lessThan">
      <formula>$C$4</formula>
    </cfRule>
  </conditionalFormatting>
  <conditionalFormatting sqref="AV37">
    <cfRule type="cellIs" dxfId="4635" priority="1147" operator="lessThan">
      <formula>$C$4</formula>
    </cfRule>
  </conditionalFormatting>
  <conditionalFormatting sqref="AV38">
    <cfRule type="cellIs" dxfId="4634" priority="1148" operator="lessThan">
      <formula>$C$4</formula>
    </cfRule>
  </conditionalFormatting>
  <conditionalFormatting sqref="AV39">
    <cfRule type="cellIs" dxfId="4633" priority="1149" operator="lessThan">
      <formula>$C$4</formula>
    </cfRule>
  </conditionalFormatting>
  <conditionalFormatting sqref="AV40">
    <cfRule type="cellIs" dxfId="4632" priority="1150" operator="lessThan">
      <formula>$C$4</formula>
    </cfRule>
  </conditionalFormatting>
  <conditionalFormatting sqref="AV41">
    <cfRule type="cellIs" dxfId="4631" priority="1151" operator="lessThan">
      <formula>$C$4</formula>
    </cfRule>
  </conditionalFormatting>
  <conditionalFormatting sqref="AV42">
    <cfRule type="cellIs" dxfId="4630" priority="1152" operator="lessThan">
      <formula>$C$4</formula>
    </cfRule>
  </conditionalFormatting>
  <conditionalFormatting sqref="AV43">
    <cfRule type="cellIs" dxfId="4629" priority="1153" operator="lessThan">
      <formula>$C$4</formula>
    </cfRule>
  </conditionalFormatting>
  <conditionalFormatting sqref="AV44">
    <cfRule type="cellIs" dxfId="4628" priority="1154" operator="lessThan">
      <formula>$C$4</formula>
    </cfRule>
  </conditionalFormatting>
  <conditionalFormatting sqref="AV45">
    <cfRule type="cellIs" dxfId="4627" priority="1155" operator="lessThan">
      <formula>$C$4</formula>
    </cfRule>
  </conditionalFormatting>
  <conditionalFormatting sqref="AV46">
    <cfRule type="cellIs" dxfId="4626" priority="1156" operator="lessThan">
      <formula>$C$4</formula>
    </cfRule>
  </conditionalFormatting>
  <conditionalFormatting sqref="AV47">
    <cfRule type="cellIs" dxfId="4625" priority="1157" operator="lessThan">
      <formula>$C$4</formula>
    </cfRule>
  </conditionalFormatting>
  <conditionalFormatting sqref="AV48">
    <cfRule type="cellIs" dxfId="4624" priority="1158" operator="lessThan">
      <formula>$C$4</formula>
    </cfRule>
  </conditionalFormatting>
  <conditionalFormatting sqref="AV49">
    <cfRule type="cellIs" dxfId="4623" priority="1159" operator="lessThan">
      <formula>$C$4</formula>
    </cfRule>
  </conditionalFormatting>
  <conditionalFormatting sqref="AV50">
    <cfRule type="cellIs" dxfId="4622" priority="1160" operator="lessThan">
      <formula>$C$4</formula>
    </cfRule>
  </conditionalFormatting>
  <conditionalFormatting sqref="AW11">
    <cfRule type="cellIs" dxfId="4621" priority="1161" operator="lessThan">
      <formula>$C$4</formula>
    </cfRule>
  </conditionalFormatting>
  <conditionalFormatting sqref="AW12">
    <cfRule type="cellIs" dxfId="4620" priority="1162" operator="lessThan">
      <formula>$C$4</formula>
    </cfRule>
  </conditionalFormatting>
  <conditionalFormatting sqref="AW13">
    <cfRule type="cellIs" dxfId="4619" priority="1163" operator="lessThan">
      <formula>$C$4</formula>
    </cfRule>
  </conditionalFormatting>
  <conditionalFormatting sqref="AW14">
    <cfRule type="cellIs" dxfId="4618" priority="1164" operator="lessThan">
      <formula>$C$4</formula>
    </cfRule>
  </conditionalFormatting>
  <conditionalFormatting sqref="AW15">
    <cfRule type="cellIs" dxfId="4617" priority="1165" operator="lessThan">
      <formula>$C$4</formula>
    </cfRule>
  </conditionalFormatting>
  <conditionalFormatting sqref="AW16">
    <cfRule type="cellIs" dxfId="4616" priority="1166" operator="lessThan">
      <formula>$C$4</formula>
    </cfRule>
  </conditionalFormatting>
  <conditionalFormatting sqref="AW17">
    <cfRule type="cellIs" dxfId="4615" priority="1167" operator="lessThan">
      <formula>$C$4</formula>
    </cfRule>
  </conditionalFormatting>
  <conditionalFormatting sqref="AW18">
    <cfRule type="cellIs" dxfId="4614" priority="1168" operator="lessThan">
      <formula>$C$4</formula>
    </cfRule>
  </conditionalFormatting>
  <conditionalFormatting sqref="AW19">
    <cfRule type="cellIs" dxfId="4613" priority="1169" operator="lessThan">
      <formula>$C$4</formula>
    </cfRule>
  </conditionalFormatting>
  <conditionalFormatting sqref="AW20">
    <cfRule type="cellIs" dxfId="4612" priority="1170" operator="lessThan">
      <formula>$C$4</formula>
    </cfRule>
  </conditionalFormatting>
  <conditionalFormatting sqref="AW21">
    <cfRule type="cellIs" dxfId="4611" priority="1171" operator="lessThan">
      <formula>$C$4</formula>
    </cfRule>
  </conditionalFormatting>
  <conditionalFormatting sqref="AW22">
    <cfRule type="cellIs" dxfId="4610" priority="1172" operator="lessThan">
      <formula>$C$4</formula>
    </cfRule>
  </conditionalFormatting>
  <conditionalFormatting sqref="AW23">
    <cfRule type="cellIs" dxfId="4609" priority="1173" operator="lessThan">
      <formula>$C$4</formula>
    </cfRule>
  </conditionalFormatting>
  <conditionalFormatting sqref="AW24">
    <cfRule type="cellIs" dxfId="4608" priority="1174" operator="lessThan">
      <formula>$C$4</formula>
    </cfRule>
  </conditionalFormatting>
  <conditionalFormatting sqref="AW25">
    <cfRule type="cellIs" dxfId="4607" priority="1175" operator="lessThan">
      <formula>$C$4</formula>
    </cfRule>
  </conditionalFormatting>
  <conditionalFormatting sqref="AW26">
    <cfRule type="cellIs" dxfId="4606" priority="1176" operator="lessThan">
      <formula>$C$4</formula>
    </cfRule>
  </conditionalFormatting>
  <conditionalFormatting sqref="AW27">
    <cfRule type="cellIs" dxfId="4605" priority="1177" operator="lessThan">
      <formula>$C$4</formula>
    </cfRule>
  </conditionalFormatting>
  <conditionalFormatting sqref="AW28">
    <cfRule type="cellIs" dxfId="4604" priority="1178" operator="lessThan">
      <formula>$C$4</formula>
    </cfRule>
  </conditionalFormatting>
  <conditionalFormatting sqref="AW29">
    <cfRule type="cellIs" dxfId="4603" priority="1179" operator="lessThan">
      <formula>$C$4</formula>
    </cfRule>
  </conditionalFormatting>
  <conditionalFormatting sqref="AW30">
    <cfRule type="cellIs" dxfId="4602" priority="1180" operator="lessThan">
      <formula>$C$4</formula>
    </cfRule>
  </conditionalFormatting>
  <conditionalFormatting sqref="AW31">
    <cfRule type="cellIs" dxfId="4601" priority="1181" operator="lessThan">
      <formula>$C$4</formula>
    </cfRule>
  </conditionalFormatting>
  <conditionalFormatting sqref="AW32">
    <cfRule type="cellIs" dxfId="4600" priority="1182" operator="lessThan">
      <formula>$C$4</formula>
    </cfRule>
  </conditionalFormatting>
  <conditionalFormatting sqref="AW33">
    <cfRule type="cellIs" dxfId="4599" priority="1183" operator="lessThan">
      <formula>$C$4</formula>
    </cfRule>
  </conditionalFormatting>
  <conditionalFormatting sqref="AW34">
    <cfRule type="cellIs" dxfId="4598" priority="1184" operator="lessThan">
      <formula>$C$4</formula>
    </cfRule>
  </conditionalFormatting>
  <conditionalFormatting sqref="AW35">
    <cfRule type="cellIs" dxfId="4597" priority="1185" operator="lessThan">
      <formula>$C$4</formula>
    </cfRule>
  </conditionalFormatting>
  <conditionalFormatting sqref="AW36">
    <cfRule type="cellIs" dxfId="4596" priority="1186" operator="lessThan">
      <formula>$C$4</formula>
    </cfRule>
  </conditionalFormatting>
  <conditionalFormatting sqref="AW37">
    <cfRule type="cellIs" dxfId="4595" priority="1187" operator="lessThan">
      <formula>$C$4</formula>
    </cfRule>
  </conditionalFormatting>
  <conditionalFormatting sqref="AW38">
    <cfRule type="cellIs" dxfId="4594" priority="1188" operator="lessThan">
      <formula>$C$4</formula>
    </cfRule>
  </conditionalFormatting>
  <conditionalFormatting sqref="AW39">
    <cfRule type="cellIs" dxfId="4593" priority="1189" operator="lessThan">
      <formula>$C$4</formula>
    </cfRule>
  </conditionalFormatting>
  <conditionalFormatting sqref="AW40">
    <cfRule type="cellIs" dxfId="4592" priority="1190" operator="lessThan">
      <formula>$C$4</formula>
    </cfRule>
  </conditionalFormatting>
  <conditionalFormatting sqref="AW41">
    <cfRule type="cellIs" dxfId="4591" priority="1191" operator="lessThan">
      <formula>$C$4</formula>
    </cfRule>
  </conditionalFormatting>
  <conditionalFormatting sqref="AW42">
    <cfRule type="cellIs" dxfId="4590" priority="1192" operator="lessThan">
      <formula>$C$4</formula>
    </cfRule>
  </conditionalFormatting>
  <conditionalFormatting sqref="AW43">
    <cfRule type="cellIs" dxfId="4589" priority="1193" operator="lessThan">
      <formula>$C$4</formula>
    </cfRule>
  </conditionalFormatting>
  <conditionalFormatting sqref="AW44">
    <cfRule type="cellIs" dxfId="4588" priority="1194" operator="lessThan">
      <formula>$C$4</formula>
    </cfRule>
  </conditionalFormatting>
  <conditionalFormatting sqref="AW45">
    <cfRule type="cellIs" dxfId="4587" priority="1195" operator="lessThan">
      <formula>$C$4</formula>
    </cfRule>
  </conditionalFormatting>
  <conditionalFormatting sqref="AW46">
    <cfRule type="cellIs" dxfId="4586" priority="1196" operator="lessThan">
      <formula>$C$4</formula>
    </cfRule>
  </conditionalFormatting>
  <conditionalFormatting sqref="AW47">
    <cfRule type="cellIs" dxfId="4585" priority="1197" operator="lessThan">
      <formula>$C$4</formula>
    </cfRule>
  </conditionalFormatting>
  <conditionalFormatting sqref="AW48">
    <cfRule type="cellIs" dxfId="4584" priority="1198" operator="lessThan">
      <formula>$C$4</formula>
    </cfRule>
  </conditionalFormatting>
  <conditionalFormatting sqref="AW49">
    <cfRule type="cellIs" dxfId="4583" priority="1199" operator="lessThan">
      <formula>$C$4</formula>
    </cfRule>
  </conditionalFormatting>
  <conditionalFormatting sqref="AW50">
    <cfRule type="cellIs" dxfId="4582" priority="1200" operator="lessThan">
      <formula>$C$4</formula>
    </cfRule>
  </conditionalFormatting>
  <conditionalFormatting sqref="AX11">
    <cfRule type="cellIs" dxfId="4581" priority="1201" operator="lessThan">
      <formula>$C$4</formula>
    </cfRule>
  </conditionalFormatting>
  <conditionalFormatting sqref="AX12">
    <cfRule type="cellIs" dxfId="4580" priority="1202" operator="lessThan">
      <formula>$C$4</formula>
    </cfRule>
  </conditionalFormatting>
  <conditionalFormatting sqref="AX13">
    <cfRule type="cellIs" dxfId="4579" priority="1203" operator="lessThan">
      <formula>$C$4</formula>
    </cfRule>
  </conditionalFormatting>
  <conditionalFormatting sqref="AX14">
    <cfRule type="cellIs" dxfId="4578" priority="1204" operator="lessThan">
      <formula>$C$4</formula>
    </cfRule>
  </conditionalFormatting>
  <conditionalFormatting sqref="AX15">
    <cfRule type="cellIs" dxfId="4577" priority="1205" operator="lessThan">
      <formula>$C$4</formula>
    </cfRule>
  </conditionalFormatting>
  <conditionalFormatting sqref="AX16">
    <cfRule type="cellIs" dxfId="4576" priority="1206" operator="lessThan">
      <formula>$C$4</formula>
    </cfRule>
  </conditionalFormatting>
  <conditionalFormatting sqref="AX17">
    <cfRule type="cellIs" dxfId="4575" priority="1207" operator="lessThan">
      <formula>$C$4</formula>
    </cfRule>
  </conditionalFormatting>
  <conditionalFormatting sqref="AX18">
    <cfRule type="cellIs" dxfId="4574" priority="1208" operator="lessThan">
      <formula>$C$4</formula>
    </cfRule>
  </conditionalFormatting>
  <conditionalFormatting sqref="AX19">
    <cfRule type="cellIs" dxfId="4573" priority="1209" operator="lessThan">
      <formula>$C$4</formula>
    </cfRule>
  </conditionalFormatting>
  <conditionalFormatting sqref="AX20">
    <cfRule type="cellIs" dxfId="4572" priority="1210" operator="lessThan">
      <formula>$C$4</formula>
    </cfRule>
  </conditionalFormatting>
  <conditionalFormatting sqref="AX21">
    <cfRule type="cellIs" dxfId="4571" priority="1211" operator="lessThan">
      <formula>$C$4</formula>
    </cfRule>
  </conditionalFormatting>
  <conditionalFormatting sqref="AX22">
    <cfRule type="cellIs" dxfId="4570" priority="1212" operator="lessThan">
      <formula>$C$4</formula>
    </cfRule>
  </conditionalFormatting>
  <conditionalFormatting sqref="AX23">
    <cfRule type="cellIs" dxfId="4569" priority="1213" operator="lessThan">
      <formula>$C$4</formula>
    </cfRule>
  </conditionalFormatting>
  <conditionalFormatting sqref="AX24">
    <cfRule type="cellIs" dxfId="4568" priority="1214" operator="lessThan">
      <formula>$C$4</formula>
    </cfRule>
  </conditionalFormatting>
  <conditionalFormatting sqref="AX25">
    <cfRule type="cellIs" dxfId="4567" priority="1215" operator="lessThan">
      <formula>$C$4</formula>
    </cfRule>
  </conditionalFormatting>
  <conditionalFormatting sqref="AX26">
    <cfRule type="cellIs" dxfId="4566" priority="1216" operator="lessThan">
      <formula>$C$4</formula>
    </cfRule>
  </conditionalFormatting>
  <conditionalFormatting sqref="AX27">
    <cfRule type="cellIs" dxfId="4565" priority="1217" operator="lessThan">
      <formula>$C$4</formula>
    </cfRule>
  </conditionalFormatting>
  <conditionalFormatting sqref="AX28">
    <cfRule type="cellIs" dxfId="4564" priority="1218" operator="lessThan">
      <formula>$C$4</formula>
    </cfRule>
  </conditionalFormatting>
  <conditionalFormatting sqref="AX29">
    <cfRule type="cellIs" dxfId="4563" priority="1219" operator="lessThan">
      <formula>$C$4</formula>
    </cfRule>
  </conditionalFormatting>
  <conditionalFormatting sqref="AX30">
    <cfRule type="cellIs" dxfId="4562" priority="1220" operator="lessThan">
      <formula>$C$4</formula>
    </cfRule>
  </conditionalFormatting>
  <conditionalFormatting sqref="AX31">
    <cfRule type="cellIs" dxfId="4561" priority="1221" operator="lessThan">
      <formula>$C$4</formula>
    </cfRule>
  </conditionalFormatting>
  <conditionalFormatting sqref="AX32">
    <cfRule type="cellIs" dxfId="4560" priority="1222" operator="lessThan">
      <formula>$C$4</formula>
    </cfRule>
  </conditionalFormatting>
  <conditionalFormatting sqref="AX33">
    <cfRule type="cellIs" dxfId="4559" priority="1223" operator="lessThan">
      <formula>$C$4</formula>
    </cfRule>
  </conditionalFormatting>
  <conditionalFormatting sqref="AX34">
    <cfRule type="cellIs" dxfId="4558" priority="1224" operator="lessThan">
      <formula>$C$4</formula>
    </cfRule>
  </conditionalFormatting>
  <conditionalFormatting sqref="AX35">
    <cfRule type="cellIs" dxfId="4557" priority="1225" operator="lessThan">
      <formula>$C$4</formula>
    </cfRule>
  </conditionalFormatting>
  <conditionalFormatting sqref="AX36">
    <cfRule type="cellIs" dxfId="4556" priority="1226" operator="lessThan">
      <formula>$C$4</formula>
    </cfRule>
  </conditionalFormatting>
  <conditionalFormatting sqref="AX37">
    <cfRule type="cellIs" dxfId="4555" priority="1227" operator="lessThan">
      <formula>$C$4</formula>
    </cfRule>
  </conditionalFormatting>
  <conditionalFormatting sqref="AX38">
    <cfRule type="cellIs" dxfId="4554" priority="1228" operator="lessThan">
      <formula>$C$4</formula>
    </cfRule>
  </conditionalFormatting>
  <conditionalFormatting sqref="AX39">
    <cfRule type="cellIs" dxfId="4553" priority="1229" operator="lessThan">
      <formula>$C$4</formula>
    </cfRule>
  </conditionalFormatting>
  <conditionalFormatting sqref="AX40">
    <cfRule type="cellIs" dxfId="4552" priority="1230" operator="lessThan">
      <formula>$C$4</formula>
    </cfRule>
  </conditionalFormatting>
  <conditionalFormatting sqref="AX41">
    <cfRule type="cellIs" dxfId="4551" priority="1231" operator="lessThan">
      <formula>$C$4</formula>
    </cfRule>
  </conditionalFormatting>
  <conditionalFormatting sqref="AX42">
    <cfRule type="cellIs" dxfId="4550" priority="1232" operator="lessThan">
      <formula>$C$4</formula>
    </cfRule>
  </conditionalFormatting>
  <conditionalFormatting sqref="AX43">
    <cfRule type="cellIs" dxfId="4549" priority="1233" operator="lessThan">
      <formula>$C$4</formula>
    </cfRule>
  </conditionalFormatting>
  <conditionalFormatting sqref="AX44">
    <cfRule type="cellIs" dxfId="4548" priority="1234" operator="lessThan">
      <formula>$C$4</formula>
    </cfRule>
  </conditionalFormatting>
  <conditionalFormatting sqref="AX45">
    <cfRule type="cellIs" dxfId="4547" priority="1235" operator="lessThan">
      <formula>$C$4</formula>
    </cfRule>
  </conditionalFormatting>
  <conditionalFormatting sqref="AX46">
    <cfRule type="cellIs" dxfId="4546" priority="1236" operator="lessThan">
      <formula>$C$4</formula>
    </cfRule>
  </conditionalFormatting>
  <conditionalFormatting sqref="AX47">
    <cfRule type="cellIs" dxfId="4545" priority="1237" operator="lessThan">
      <formula>$C$4</formula>
    </cfRule>
  </conditionalFormatting>
  <conditionalFormatting sqref="AX48">
    <cfRule type="cellIs" dxfId="4544" priority="1238" operator="lessThan">
      <formula>$C$4</formula>
    </cfRule>
  </conditionalFormatting>
  <conditionalFormatting sqref="AX49">
    <cfRule type="cellIs" dxfId="4543" priority="1239" operator="lessThan">
      <formula>$C$4</formula>
    </cfRule>
  </conditionalFormatting>
  <conditionalFormatting sqref="AX50">
    <cfRule type="cellIs" dxfId="4542" priority="1240" operator="lessThan">
      <formula>$C$4</formula>
    </cfRule>
  </conditionalFormatting>
  <conditionalFormatting sqref="AY11">
    <cfRule type="cellIs" dxfId="4541" priority="1241" operator="lessThan">
      <formula>$C$4</formula>
    </cfRule>
  </conditionalFormatting>
  <conditionalFormatting sqref="AY12">
    <cfRule type="cellIs" dxfId="4540" priority="1242" operator="lessThan">
      <formula>$C$4</formula>
    </cfRule>
  </conditionalFormatting>
  <conditionalFormatting sqref="AY13">
    <cfRule type="cellIs" dxfId="4539" priority="1243" operator="lessThan">
      <formula>$C$4</formula>
    </cfRule>
  </conditionalFormatting>
  <conditionalFormatting sqref="AY14">
    <cfRule type="cellIs" dxfId="4538" priority="1244" operator="lessThan">
      <formula>$C$4</formula>
    </cfRule>
  </conditionalFormatting>
  <conditionalFormatting sqref="AY15">
    <cfRule type="cellIs" dxfId="4537" priority="1245" operator="lessThan">
      <formula>$C$4</formula>
    </cfRule>
  </conditionalFormatting>
  <conditionalFormatting sqref="AY16">
    <cfRule type="cellIs" dxfId="4536" priority="1246" operator="lessThan">
      <formula>$C$4</formula>
    </cfRule>
  </conditionalFormatting>
  <conditionalFormatting sqref="AY17">
    <cfRule type="cellIs" dxfId="4535" priority="1247" operator="lessThan">
      <formula>$C$4</formula>
    </cfRule>
  </conditionalFormatting>
  <conditionalFormatting sqref="AY18">
    <cfRule type="cellIs" dxfId="4534" priority="1248" operator="lessThan">
      <formula>$C$4</formula>
    </cfRule>
  </conditionalFormatting>
  <conditionalFormatting sqref="AY19">
    <cfRule type="cellIs" dxfId="4533" priority="1249" operator="lessThan">
      <formula>$C$4</formula>
    </cfRule>
  </conditionalFormatting>
  <conditionalFormatting sqref="AY20">
    <cfRule type="cellIs" dxfId="4532" priority="1250" operator="lessThan">
      <formula>$C$4</formula>
    </cfRule>
  </conditionalFormatting>
  <conditionalFormatting sqref="AY21">
    <cfRule type="cellIs" dxfId="4531" priority="1251" operator="lessThan">
      <formula>$C$4</formula>
    </cfRule>
  </conditionalFormatting>
  <conditionalFormatting sqref="AY22">
    <cfRule type="cellIs" dxfId="4530" priority="1252" operator="lessThan">
      <formula>$C$4</formula>
    </cfRule>
  </conditionalFormatting>
  <conditionalFormatting sqref="AY23">
    <cfRule type="cellIs" dxfId="4529" priority="1253" operator="lessThan">
      <formula>$C$4</formula>
    </cfRule>
  </conditionalFormatting>
  <conditionalFormatting sqref="AY24">
    <cfRule type="cellIs" dxfId="4528" priority="1254" operator="lessThan">
      <formula>$C$4</formula>
    </cfRule>
  </conditionalFormatting>
  <conditionalFormatting sqref="AY25">
    <cfRule type="cellIs" dxfId="4527" priority="1255" operator="lessThan">
      <formula>$C$4</formula>
    </cfRule>
  </conditionalFormatting>
  <conditionalFormatting sqref="AY26">
    <cfRule type="cellIs" dxfId="4526" priority="1256" operator="lessThan">
      <formula>$C$4</formula>
    </cfRule>
  </conditionalFormatting>
  <conditionalFormatting sqref="AY27">
    <cfRule type="cellIs" dxfId="4525" priority="1257" operator="lessThan">
      <formula>$C$4</formula>
    </cfRule>
  </conditionalFormatting>
  <conditionalFormatting sqref="AY28">
    <cfRule type="cellIs" dxfId="4524" priority="1258" operator="lessThan">
      <formula>$C$4</formula>
    </cfRule>
  </conditionalFormatting>
  <conditionalFormatting sqref="AY29">
    <cfRule type="cellIs" dxfId="4523" priority="1259" operator="lessThan">
      <formula>$C$4</formula>
    </cfRule>
  </conditionalFormatting>
  <conditionalFormatting sqref="AY30">
    <cfRule type="cellIs" dxfId="4522" priority="1260" operator="lessThan">
      <formula>$C$4</formula>
    </cfRule>
  </conditionalFormatting>
  <conditionalFormatting sqref="AY31">
    <cfRule type="cellIs" dxfId="4521" priority="1261" operator="lessThan">
      <formula>$C$4</formula>
    </cfRule>
  </conditionalFormatting>
  <conditionalFormatting sqref="AY32">
    <cfRule type="cellIs" dxfId="4520" priority="1262" operator="lessThan">
      <formula>$C$4</formula>
    </cfRule>
  </conditionalFormatting>
  <conditionalFormatting sqref="AY33">
    <cfRule type="cellIs" dxfId="4519" priority="1263" operator="lessThan">
      <formula>$C$4</formula>
    </cfRule>
  </conditionalFormatting>
  <conditionalFormatting sqref="AY34">
    <cfRule type="cellIs" dxfId="4518" priority="1264" operator="lessThan">
      <formula>$C$4</formula>
    </cfRule>
  </conditionalFormatting>
  <conditionalFormatting sqref="AY35">
    <cfRule type="cellIs" dxfId="4517" priority="1265" operator="lessThan">
      <formula>$C$4</formula>
    </cfRule>
  </conditionalFormatting>
  <conditionalFormatting sqref="AY36">
    <cfRule type="cellIs" dxfId="4516" priority="1266" operator="lessThan">
      <formula>$C$4</formula>
    </cfRule>
  </conditionalFormatting>
  <conditionalFormatting sqref="AY37">
    <cfRule type="cellIs" dxfId="4515" priority="1267" operator="lessThan">
      <formula>$C$4</formula>
    </cfRule>
  </conditionalFormatting>
  <conditionalFormatting sqref="AY38">
    <cfRule type="cellIs" dxfId="4514" priority="1268" operator="lessThan">
      <formula>$C$4</formula>
    </cfRule>
  </conditionalFormatting>
  <conditionalFormatting sqref="AY39">
    <cfRule type="cellIs" dxfId="4513" priority="1269" operator="lessThan">
      <formula>$C$4</formula>
    </cfRule>
  </conditionalFormatting>
  <conditionalFormatting sqref="AY40">
    <cfRule type="cellIs" dxfId="4512" priority="1270" operator="lessThan">
      <formula>$C$4</formula>
    </cfRule>
  </conditionalFormatting>
  <conditionalFormatting sqref="AY41">
    <cfRule type="cellIs" dxfId="4511" priority="1271" operator="lessThan">
      <formula>$C$4</formula>
    </cfRule>
  </conditionalFormatting>
  <conditionalFormatting sqref="AY42">
    <cfRule type="cellIs" dxfId="4510" priority="1272" operator="lessThan">
      <formula>$C$4</formula>
    </cfRule>
  </conditionalFormatting>
  <conditionalFormatting sqref="AY43">
    <cfRule type="cellIs" dxfId="4509" priority="1273" operator="lessThan">
      <formula>$C$4</formula>
    </cfRule>
  </conditionalFormatting>
  <conditionalFormatting sqref="AY44">
    <cfRule type="cellIs" dxfId="4508" priority="1274" operator="lessThan">
      <formula>$C$4</formula>
    </cfRule>
  </conditionalFormatting>
  <conditionalFormatting sqref="AY45">
    <cfRule type="cellIs" dxfId="4507" priority="1275" operator="lessThan">
      <formula>$C$4</formula>
    </cfRule>
  </conditionalFormatting>
  <conditionalFormatting sqref="AY46">
    <cfRule type="cellIs" dxfId="4506" priority="1276" operator="lessThan">
      <formula>$C$4</formula>
    </cfRule>
  </conditionalFormatting>
  <conditionalFormatting sqref="AY47">
    <cfRule type="cellIs" dxfId="4505" priority="1277" operator="lessThan">
      <formula>$C$4</formula>
    </cfRule>
  </conditionalFormatting>
  <conditionalFormatting sqref="AY48">
    <cfRule type="cellIs" dxfId="4504" priority="1278" operator="lessThan">
      <formula>$C$4</formula>
    </cfRule>
  </conditionalFormatting>
  <conditionalFormatting sqref="AY49">
    <cfRule type="cellIs" dxfId="4503" priority="1279" operator="lessThan">
      <formula>$C$4</formula>
    </cfRule>
  </conditionalFormatting>
  <conditionalFormatting sqref="AY50">
    <cfRule type="cellIs" dxfId="4502" priority="1280" operator="lessThan">
      <formula>$C$4</formula>
    </cfRule>
  </conditionalFormatting>
  <conditionalFormatting sqref="AZ11">
    <cfRule type="cellIs" dxfId="4501" priority="1281" operator="lessThan">
      <formula>$C$4</formula>
    </cfRule>
  </conditionalFormatting>
  <conditionalFormatting sqref="AZ12">
    <cfRule type="cellIs" dxfId="4500" priority="1282" operator="lessThan">
      <formula>$C$4</formula>
    </cfRule>
  </conditionalFormatting>
  <conditionalFormatting sqref="AZ13">
    <cfRule type="cellIs" dxfId="4499" priority="1283" operator="lessThan">
      <formula>$C$4</formula>
    </cfRule>
  </conditionalFormatting>
  <conditionalFormatting sqref="AZ14">
    <cfRule type="cellIs" dxfId="4498" priority="1284" operator="lessThan">
      <formula>$C$4</formula>
    </cfRule>
  </conditionalFormatting>
  <conditionalFormatting sqref="AZ15">
    <cfRule type="cellIs" dxfId="4497" priority="1285" operator="lessThan">
      <formula>$C$4</formula>
    </cfRule>
  </conditionalFormatting>
  <conditionalFormatting sqref="AZ16">
    <cfRule type="cellIs" dxfId="4496" priority="1286" operator="lessThan">
      <formula>$C$4</formula>
    </cfRule>
  </conditionalFormatting>
  <conditionalFormatting sqref="AZ17">
    <cfRule type="cellIs" dxfId="4495" priority="1287" operator="lessThan">
      <formula>$C$4</formula>
    </cfRule>
  </conditionalFormatting>
  <conditionalFormatting sqref="AZ18">
    <cfRule type="cellIs" dxfId="4494" priority="1288" operator="lessThan">
      <formula>$C$4</formula>
    </cfRule>
  </conditionalFormatting>
  <conditionalFormatting sqref="AZ19">
    <cfRule type="cellIs" dxfId="4493" priority="1289" operator="lessThan">
      <formula>$C$4</formula>
    </cfRule>
  </conditionalFormatting>
  <conditionalFormatting sqref="AZ20">
    <cfRule type="cellIs" dxfId="4492" priority="1290" operator="lessThan">
      <formula>$C$4</formula>
    </cfRule>
  </conditionalFormatting>
  <conditionalFormatting sqref="AZ21">
    <cfRule type="cellIs" dxfId="4491" priority="1291" operator="lessThan">
      <formula>$C$4</formula>
    </cfRule>
  </conditionalFormatting>
  <conditionalFormatting sqref="AZ22">
    <cfRule type="cellIs" dxfId="4490" priority="1292" operator="lessThan">
      <formula>$C$4</formula>
    </cfRule>
  </conditionalFormatting>
  <conditionalFormatting sqref="AZ23">
    <cfRule type="cellIs" dxfId="4489" priority="1293" operator="lessThan">
      <formula>$C$4</formula>
    </cfRule>
  </conditionalFormatting>
  <conditionalFormatting sqref="AZ24">
    <cfRule type="cellIs" dxfId="4488" priority="1294" operator="lessThan">
      <formula>$C$4</formula>
    </cfRule>
  </conditionalFormatting>
  <conditionalFormatting sqref="AZ25">
    <cfRule type="cellIs" dxfId="4487" priority="1295" operator="lessThan">
      <formula>$C$4</formula>
    </cfRule>
  </conditionalFormatting>
  <conditionalFormatting sqref="AZ26">
    <cfRule type="cellIs" dxfId="4486" priority="1296" operator="lessThan">
      <formula>$C$4</formula>
    </cfRule>
  </conditionalFormatting>
  <conditionalFormatting sqref="AZ27">
    <cfRule type="cellIs" dxfId="4485" priority="1297" operator="lessThan">
      <formula>$C$4</formula>
    </cfRule>
  </conditionalFormatting>
  <conditionalFormatting sqref="AZ28">
    <cfRule type="cellIs" dxfId="4484" priority="1298" operator="lessThan">
      <formula>$C$4</formula>
    </cfRule>
  </conditionalFormatting>
  <conditionalFormatting sqref="AZ29">
    <cfRule type="cellIs" dxfId="4483" priority="1299" operator="lessThan">
      <formula>$C$4</formula>
    </cfRule>
  </conditionalFormatting>
  <conditionalFormatting sqref="AZ30">
    <cfRule type="cellIs" dxfId="4482" priority="1300" operator="lessThan">
      <formula>$C$4</formula>
    </cfRule>
  </conditionalFormatting>
  <conditionalFormatting sqref="AZ31">
    <cfRule type="cellIs" dxfId="4481" priority="1301" operator="lessThan">
      <formula>$C$4</formula>
    </cfRule>
  </conditionalFormatting>
  <conditionalFormatting sqref="AZ32">
    <cfRule type="cellIs" dxfId="4480" priority="1302" operator="lessThan">
      <formula>$C$4</formula>
    </cfRule>
  </conditionalFormatting>
  <conditionalFormatting sqref="AZ33">
    <cfRule type="cellIs" dxfId="4479" priority="1303" operator="lessThan">
      <formula>$C$4</formula>
    </cfRule>
  </conditionalFormatting>
  <conditionalFormatting sqref="AZ34">
    <cfRule type="cellIs" dxfId="4478" priority="1304" operator="lessThan">
      <formula>$C$4</formula>
    </cfRule>
  </conditionalFormatting>
  <conditionalFormatting sqref="AZ35">
    <cfRule type="cellIs" dxfId="4477" priority="1305" operator="lessThan">
      <formula>$C$4</formula>
    </cfRule>
  </conditionalFormatting>
  <conditionalFormatting sqref="AZ36">
    <cfRule type="cellIs" dxfId="4476" priority="1306" operator="lessThan">
      <formula>$C$4</formula>
    </cfRule>
  </conditionalFormatting>
  <conditionalFormatting sqref="AZ37">
    <cfRule type="cellIs" dxfId="4475" priority="1307" operator="lessThan">
      <formula>$C$4</formula>
    </cfRule>
  </conditionalFormatting>
  <conditionalFormatting sqref="AZ38">
    <cfRule type="cellIs" dxfId="4474" priority="1308" operator="lessThan">
      <formula>$C$4</formula>
    </cfRule>
  </conditionalFormatting>
  <conditionalFormatting sqref="AZ39">
    <cfRule type="cellIs" dxfId="4473" priority="1309" operator="lessThan">
      <formula>$C$4</formula>
    </cfRule>
  </conditionalFormatting>
  <conditionalFormatting sqref="AZ40">
    <cfRule type="cellIs" dxfId="4472" priority="1310" operator="lessThan">
      <formula>$C$4</formula>
    </cfRule>
  </conditionalFormatting>
  <conditionalFormatting sqref="AZ41">
    <cfRule type="cellIs" dxfId="4471" priority="1311" operator="lessThan">
      <formula>$C$4</formula>
    </cfRule>
  </conditionalFormatting>
  <conditionalFormatting sqref="AZ42">
    <cfRule type="cellIs" dxfId="4470" priority="1312" operator="lessThan">
      <formula>$C$4</formula>
    </cfRule>
  </conditionalFormatting>
  <conditionalFormatting sqref="AZ43">
    <cfRule type="cellIs" dxfId="4469" priority="1313" operator="lessThan">
      <formula>$C$4</formula>
    </cfRule>
  </conditionalFormatting>
  <conditionalFormatting sqref="AZ44">
    <cfRule type="cellIs" dxfId="4468" priority="1314" operator="lessThan">
      <formula>$C$4</formula>
    </cfRule>
  </conditionalFormatting>
  <conditionalFormatting sqref="AZ45">
    <cfRule type="cellIs" dxfId="4467" priority="1315" operator="lessThan">
      <formula>$C$4</formula>
    </cfRule>
  </conditionalFormatting>
  <conditionalFormatting sqref="AZ46">
    <cfRule type="cellIs" dxfId="4466" priority="1316" operator="lessThan">
      <formula>$C$4</formula>
    </cfRule>
  </conditionalFormatting>
  <conditionalFormatting sqref="AZ47">
    <cfRule type="cellIs" dxfId="4465" priority="1317" operator="lessThan">
      <formula>$C$4</formula>
    </cfRule>
  </conditionalFormatting>
  <conditionalFormatting sqref="AZ48">
    <cfRule type="cellIs" dxfId="4464" priority="1318" operator="lessThan">
      <formula>$C$4</formula>
    </cfRule>
  </conditionalFormatting>
  <conditionalFormatting sqref="AZ49">
    <cfRule type="cellIs" dxfId="4463" priority="1319" operator="lessThan">
      <formula>$C$4</formula>
    </cfRule>
  </conditionalFormatting>
  <conditionalFormatting sqref="AZ50">
    <cfRule type="cellIs" dxfId="4462" priority="1320" operator="lessThan">
      <formula>$C$4</formula>
    </cfRule>
  </conditionalFormatting>
  <conditionalFormatting sqref="BA11">
    <cfRule type="cellIs" dxfId="4461" priority="1321" operator="lessThan">
      <formula>$C$4</formula>
    </cfRule>
  </conditionalFormatting>
  <conditionalFormatting sqref="BA12">
    <cfRule type="cellIs" dxfId="4460" priority="1322" operator="lessThan">
      <formula>$C$4</formula>
    </cfRule>
  </conditionalFormatting>
  <conditionalFormatting sqref="BA13">
    <cfRule type="cellIs" dxfId="4459" priority="1323" operator="lessThan">
      <formula>$C$4</formula>
    </cfRule>
  </conditionalFormatting>
  <conditionalFormatting sqref="BA14">
    <cfRule type="cellIs" dxfId="4458" priority="1324" operator="lessThan">
      <formula>$C$4</formula>
    </cfRule>
  </conditionalFormatting>
  <conditionalFormatting sqref="BA15">
    <cfRule type="cellIs" dxfId="4457" priority="1325" operator="lessThan">
      <formula>$C$4</formula>
    </cfRule>
  </conditionalFormatting>
  <conditionalFormatting sqref="BA16">
    <cfRule type="cellIs" dxfId="4456" priority="1326" operator="lessThan">
      <formula>$C$4</formula>
    </cfRule>
  </conditionalFormatting>
  <conditionalFormatting sqref="BA17">
    <cfRule type="cellIs" dxfId="4455" priority="1327" operator="lessThan">
      <formula>$C$4</formula>
    </cfRule>
  </conditionalFormatting>
  <conditionalFormatting sqref="BA18">
    <cfRule type="cellIs" dxfId="4454" priority="1328" operator="lessThan">
      <formula>$C$4</formula>
    </cfRule>
  </conditionalFormatting>
  <conditionalFormatting sqref="BA19">
    <cfRule type="cellIs" dxfId="4453" priority="1329" operator="lessThan">
      <formula>$C$4</formula>
    </cfRule>
  </conditionalFormatting>
  <conditionalFormatting sqref="BA20">
    <cfRule type="cellIs" dxfId="4452" priority="1330" operator="lessThan">
      <formula>$C$4</formula>
    </cfRule>
  </conditionalFormatting>
  <conditionalFormatting sqref="BA21">
    <cfRule type="cellIs" dxfId="4451" priority="1331" operator="lessThan">
      <formula>$C$4</formula>
    </cfRule>
  </conditionalFormatting>
  <conditionalFormatting sqref="BA22">
    <cfRule type="cellIs" dxfId="4450" priority="1332" operator="lessThan">
      <formula>$C$4</formula>
    </cfRule>
  </conditionalFormatting>
  <conditionalFormatting sqref="BA23">
    <cfRule type="cellIs" dxfId="4449" priority="1333" operator="lessThan">
      <formula>$C$4</formula>
    </cfRule>
  </conditionalFormatting>
  <conditionalFormatting sqref="BA24">
    <cfRule type="cellIs" dxfId="4448" priority="1334" operator="lessThan">
      <formula>$C$4</formula>
    </cfRule>
  </conditionalFormatting>
  <conditionalFormatting sqref="BA25">
    <cfRule type="cellIs" dxfId="4447" priority="1335" operator="lessThan">
      <formula>$C$4</formula>
    </cfRule>
  </conditionalFormatting>
  <conditionalFormatting sqref="BA26">
    <cfRule type="cellIs" dxfId="4446" priority="1336" operator="lessThan">
      <formula>$C$4</formula>
    </cfRule>
  </conditionalFormatting>
  <conditionalFormatting sqref="BA27">
    <cfRule type="cellIs" dxfId="4445" priority="1337" operator="lessThan">
      <formula>$C$4</formula>
    </cfRule>
  </conditionalFormatting>
  <conditionalFormatting sqref="BA28">
    <cfRule type="cellIs" dxfId="4444" priority="1338" operator="lessThan">
      <formula>$C$4</formula>
    </cfRule>
  </conditionalFormatting>
  <conditionalFormatting sqref="BA29">
    <cfRule type="cellIs" dxfId="4443" priority="1339" operator="lessThan">
      <formula>$C$4</formula>
    </cfRule>
  </conditionalFormatting>
  <conditionalFormatting sqref="BA30">
    <cfRule type="cellIs" dxfId="4442" priority="1340" operator="lessThan">
      <formula>$C$4</formula>
    </cfRule>
  </conditionalFormatting>
  <conditionalFormatting sqref="BA31">
    <cfRule type="cellIs" dxfId="4441" priority="1341" operator="lessThan">
      <formula>$C$4</formula>
    </cfRule>
  </conditionalFormatting>
  <conditionalFormatting sqref="BA32">
    <cfRule type="cellIs" dxfId="4440" priority="1342" operator="lessThan">
      <formula>$C$4</formula>
    </cfRule>
  </conditionalFormatting>
  <conditionalFormatting sqref="BA33">
    <cfRule type="cellIs" dxfId="4439" priority="1343" operator="lessThan">
      <formula>$C$4</formula>
    </cfRule>
  </conditionalFormatting>
  <conditionalFormatting sqref="BA34">
    <cfRule type="cellIs" dxfId="4438" priority="1344" operator="lessThan">
      <formula>$C$4</formula>
    </cfRule>
  </conditionalFormatting>
  <conditionalFormatting sqref="BA35">
    <cfRule type="cellIs" dxfId="4437" priority="1345" operator="lessThan">
      <formula>$C$4</formula>
    </cfRule>
  </conditionalFormatting>
  <conditionalFormatting sqref="BA36">
    <cfRule type="cellIs" dxfId="4436" priority="1346" operator="lessThan">
      <formula>$C$4</formula>
    </cfRule>
  </conditionalFormatting>
  <conditionalFormatting sqref="BA37">
    <cfRule type="cellIs" dxfId="4435" priority="1347" operator="lessThan">
      <formula>$C$4</formula>
    </cfRule>
  </conditionalFormatting>
  <conditionalFormatting sqref="BA38">
    <cfRule type="cellIs" dxfId="4434" priority="1348" operator="lessThan">
      <formula>$C$4</formula>
    </cfRule>
  </conditionalFormatting>
  <conditionalFormatting sqref="BA39">
    <cfRule type="cellIs" dxfId="4433" priority="1349" operator="lessThan">
      <formula>$C$4</formula>
    </cfRule>
  </conditionalFormatting>
  <conditionalFormatting sqref="BA40">
    <cfRule type="cellIs" dxfId="4432" priority="1350" operator="lessThan">
      <formula>$C$4</formula>
    </cfRule>
  </conditionalFormatting>
  <conditionalFormatting sqref="BA41">
    <cfRule type="cellIs" dxfId="4431" priority="1351" operator="lessThan">
      <formula>$C$4</formula>
    </cfRule>
  </conditionalFormatting>
  <conditionalFormatting sqref="BA42">
    <cfRule type="cellIs" dxfId="4430" priority="1352" operator="lessThan">
      <formula>$C$4</formula>
    </cfRule>
  </conditionalFormatting>
  <conditionalFormatting sqref="BA43">
    <cfRule type="cellIs" dxfId="4429" priority="1353" operator="lessThan">
      <formula>$C$4</formula>
    </cfRule>
  </conditionalFormatting>
  <conditionalFormatting sqref="BA44">
    <cfRule type="cellIs" dxfId="4428" priority="1354" operator="lessThan">
      <formula>$C$4</formula>
    </cfRule>
  </conditionalFormatting>
  <conditionalFormatting sqref="BA45">
    <cfRule type="cellIs" dxfId="4427" priority="1355" operator="lessThan">
      <formula>$C$4</formula>
    </cfRule>
  </conditionalFormatting>
  <conditionalFormatting sqref="BA46">
    <cfRule type="cellIs" dxfId="4426" priority="1356" operator="lessThan">
      <formula>$C$4</formula>
    </cfRule>
  </conditionalFormatting>
  <conditionalFormatting sqref="BA47">
    <cfRule type="cellIs" dxfId="4425" priority="1357" operator="lessThan">
      <formula>$C$4</formula>
    </cfRule>
  </conditionalFormatting>
  <conditionalFormatting sqref="BA48">
    <cfRule type="cellIs" dxfId="4424" priority="1358" operator="lessThan">
      <formula>$C$4</formula>
    </cfRule>
  </conditionalFormatting>
  <conditionalFormatting sqref="BA49">
    <cfRule type="cellIs" dxfId="4423" priority="1359" operator="lessThan">
      <formula>$C$4</formula>
    </cfRule>
  </conditionalFormatting>
  <conditionalFormatting sqref="BA50">
    <cfRule type="cellIs" dxfId="4422" priority="1360" operator="lessThan">
      <formula>$C$4</formula>
    </cfRule>
  </conditionalFormatting>
  <conditionalFormatting sqref="BB11">
    <cfRule type="cellIs" dxfId="4421" priority="1361" operator="lessThan">
      <formula>$C$4</formula>
    </cfRule>
  </conditionalFormatting>
  <conditionalFormatting sqref="BB12">
    <cfRule type="cellIs" dxfId="4420" priority="1362" operator="lessThan">
      <formula>$C$4</formula>
    </cfRule>
  </conditionalFormatting>
  <conditionalFormatting sqref="BB13">
    <cfRule type="cellIs" dxfId="4419" priority="1363" operator="lessThan">
      <formula>$C$4</formula>
    </cfRule>
  </conditionalFormatting>
  <conditionalFormatting sqref="BB14">
    <cfRule type="cellIs" dxfId="4418" priority="1364" operator="lessThan">
      <formula>$C$4</formula>
    </cfRule>
  </conditionalFormatting>
  <conditionalFormatting sqref="BB15">
    <cfRule type="cellIs" dxfId="4417" priority="1365" operator="lessThan">
      <formula>$C$4</formula>
    </cfRule>
  </conditionalFormatting>
  <conditionalFormatting sqref="BB16">
    <cfRule type="cellIs" dxfId="4416" priority="1366" operator="lessThan">
      <formula>$C$4</formula>
    </cfRule>
  </conditionalFormatting>
  <conditionalFormatting sqref="BB17">
    <cfRule type="cellIs" dxfId="4415" priority="1367" operator="lessThan">
      <formula>$C$4</formula>
    </cfRule>
  </conditionalFormatting>
  <conditionalFormatting sqref="BB18">
    <cfRule type="cellIs" dxfId="4414" priority="1368" operator="lessThan">
      <formula>$C$4</formula>
    </cfRule>
  </conditionalFormatting>
  <conditionalFormatting sqref="BB19">
    <cfRule type="cellIs" dxfId="4413" priority="1369" operator="lessThan">
      <formula>$C$4</formula>
    </cfRule>
  </conditionalFormatting>
  <conditionalFormatting sqref="BB20">
    <cfRule type="cellIs" dxfId="4412" priority="1370" operator="lessThan">
      <formula>$C$4</formula>
    </cfRule>
  </conditionalFormatting>
  <conditionalFormatting sqref="BB21">
    <cfRule type="cellIs" dxfId="4411" priority="1371" operator="lessThan">
      <formula>$C$4</formula>
    </cfRule>
  </conditionalFormatting>
  <conditionalFormatting sqref="BB22">
    <cfRule type="cellIs" dxfId="4410" priority="1372" operator="lessThan">
      <formula>$C$4</formula>
    </cfRule>
  </conditionalFormatting>
  <conditionalFormatting sqref="BB23">
    <cfRule type="cellIs" dxfId="4409" priority="1373" operator="lessThan">
      <formula>$C$4</formula>
    </cfRule>
  </conditionalFormatting>
  <conditionalFormatting sqref="BB24">
    <cfRule type="cellIs" dxfId="4408" priority="1374" operator="lessThan">
      <formula>$C$4</formula>
    </cfRule>
  </conditionalFormatting>
  <conditionalFormatting sqref="BB25">
    <cfRule type="cellIs" dxfId="4407" priority="1375" operator="lessThan">
      <formula>$C$4</formula>
    </cfRule>
  </conditionalFormatting>
  <conditionalFormatting sqref="BB26">
    <cfRule type="cellIs" dxfId="4406" priority="1376" operator="lessThan">
      <formula>$C$4</formula>
    </cfRule>
  </conditionalFormatting>
  <conditionalFormatting sqref="BB27">
    <cfRule type="cellIs" dxfId="4405" priority="1377" operator="lessThan">
      <formula>$C$4</formula>
    </cfRule>
  </conditionalFormatting>
  <conditionalFormatting sqref="BB28">
    <cfRule type="cellIs" dxfId="4404" priority="1378" operator="lessThan">
      <formula>$C$4</formula>
    </cfRule>
  </conditionalFormatting>
  <conditionalFormatting sqref="BB29">
    <cfRule type="cellIs" dxfId="4403" priority="1379" operator="lessThan">
      <formula>$C$4</formula>
    </cfRule>
  </conditionalFormatting>
  <conditionalFormatting sqref="BB30">
    <cfRule type="cellIs" dxfId="4402" priority="1380" operator="lessThan">
      <formula>$C$4</formula>
    </cfRule>
  </conditionalFormatting>
  <conditionalFormatting sqref="BB31">
    <cfRule type="cellIs" dxfId="4401" priority="1381" operator="lessThan">
      <formula>$C$4</formula>
    </cfRule>
  </conditionalFormatting>
  <conditionalFormatting sqref="BB32">
    <cfRule type="cellIs" dxfId="4400" priority="1382" operator="lessThan">
      <formula>$C$4</formula>
    </cfRule>
  </conditionalFormatting>
  <conditionalFormatting sqref="BB33">
    <cfRule type="cellIs" dxfId="4399" priority="1383" operator="lessThan">
      <formula>$C$4</formula>
    </cfRule>
  </conditionalFormatting>
  <conditionalFormatting sqref="BB34">
    <cfRule type="cellIs" dxfId="4398" priority="1384" operator="lessThan">
      <formula>$C$4</formula>
    </cfRule>
  </conditionalFormatting>
  <conditionalFormatting sqref="BB35">
    <cfRule type="cellIs" dxfId="4397" priority="1385" operator="lessThan">
      <formula>$C$4</formula>
    </cfRule>
  </conditionalFormatting>
  <conditionalFormatting sqref="BB36">
    <cfRule type="cellIs" dxfId="4396" priority="1386" operator="lessThan">
      <formula>$C$4</formula>
    </cfRule>
  </conditionalFormatting>
  <conditionalFormatting sqref="BB37">
    <cfRule type="cellIs" dxfId="4395" priority="1387" operator="lessThan">
      <formula>$C$4</formula>
    </cfRule>
  </conditionalFormatting>
  <conditionalFormatting sqref="BB38">
    <cfRule type="cellIs" dxfId="4394" priority="1388" operator="lessThan">
      <formula>$C$4</formula>
    </cfRule>
  </conditionalFormatting>
  <conditionalFormatting sqref="BB39">
    <cfRule type="cellIs" dxfId="4393" priority="1389" operator="lessThan">
      <formula>$C$4</formula>
    </cfRule>
  </conditionalFormatting>
  <conditionalFormatting sqref="BB40">
    <cfRule type="cellIs" dxfId="4392" priority="1390" operator="lessThan">
      <formula>$C$4</formula>
    </cfRule>
  </conditionalFormatting>
  <conditionalFormatting sqref="BB41">
    <cfRule type="cellIs" dxfId="4391" priority="1391" operator="lessThan">
      <formula>$C$4</formula>
    </cfRule>
  </conditionalFormatting>
  <conditionalFormatting sqref="BB42">
    <cfRule type="cellIs" dxfId="4390" priority="1392" operator="lessThan">
      <formula>$C$4</formula>
    </cfRule>
  </conditionalFormatting>
  <conditionalFormatting sqref="BB43">
    <cfRule type="cellIs" dxfId="4389" priority="1393" operator="lessThan">
      <formula>$C$4</formula>
    </cfRule>
  </conditionalFormatting>
  <conditionalFormatting sqref="BB44">
    <cfRule type="cellIs" dxfId="4388" priority="1394" operator="lessThan">
      <formula>$C$4</formula>
    </cfRule>
  </conditionalFormatting>
  <conditionalFormatting sqref="BB45">
    <cfRule type="cellIs" dxfId="4387" priority="1395" operator="lessThan">
      <formula>$C$4</formula>
    </cfRule>
  </conditionalFormatting>
  <conditionalFormatting sqref="BB46">
    <cfRule type="cellIs" dxfId="4386" priority="1396" operator="lessThan">
      <formula>$C$4</formula>
    </cfRule>
  </conditionalFormatting>
  <conditionalFormatting sqref="BB47">
    <cfRule type="cellIs" dxfId="4385" priority="1397" operator="lessThan">
      <formula>$C$4</formula>
    </cfRule>
  </conditionalFormatting>
  <conditionalFormatting sqref="BB48">
    <cfRule type="cellIs" dxfId="4384" priority="1398" operator="lessThan">
      <formula>$C$4</formula>
    </cfRule>
  </conditionalFormatting>
  <conditionalFormatting sqref="BB49">
    <cfRule type="cellIs" dxfId="4383" priority="1399" operator="lessThan">
      <formula>$C$4</formula>
    </cfRule>
  </conditionalFormatting>
  <conditionalFormatting sqref="BB50">
    <cfRule type="cellIs" dxfId="4382" priority="1400" operator="lessThan">
      <formula>$C$4</formula>
    </cfRule>
  </conditionalFormatting>
  <conditionalFormatting sqref="BC11">
    <cfRule type="cellIs" dxfId="4381" priority="1401" operator="lessThan">
      <formula>$C$4</formula>
    </cfRule>
  </conditionalFormatting>
  <conditionalFormatting sqref="BC12">
    <cfRule type="cellIs" dxfId="4380" priority="1402" operator="lessThan">
      <formula>$C$4</formula>
    </cfRule>
  </conditionalFormatting>
  <conditionalFormatting sqref="BC13">
    <cfRule type="cellIs" dxfId="4379" priority="1403" operator="lessThan">
      <formula>$C$4</formula>
    </cfRule>
  </conditionalFormatting>
  <conditionalFormatting sqref="BC14">
    <cfRule type="cellIs" dxfId="4378" priority="1404" operator="lessThan">
      <formula>$C$4</formula>
    </cfRule>
  </conditionalFormatting>
  <conditionalFormatting sqref="BC15">
    <cfRule type="cellIs" dxfId="4377" priority="1405" operator="lessThan">
      <formula>$C$4</formula>
    </cfRule>
  </conditionalFormatting>
  <conditionalFormatting sqref="BC16">
    <cfRule type="cellIs" dxfId="4376" priority="1406" operator="lessThan">
      <formula>$C$4</formula>
    </cfRule>
  </conditionalFormatting>
  <conditionalFormatting sqref="BC17">
    <cfRule type="cellIs" dxfId="4375" priority="1407" operator="lessThan">
      <formula>$C$4</formula>
    </cfRule>
  </conditionalFormatting>
  <conditionalFormatting sqref="BC18">
    <cfRule type="cellIs" dxfId="4374" priority="1408" operator="lessThan">
      <formula>$C$4</formula>
    </cfRule>
  </conditionalFormatting>
  <conditionalFormatting sqref="BC19">
    <cfRule type="cellIs" dxfId="4373" priority="1409" operator="lessThan">
      <formula>$C$4</formula>
    </cfRule>
  </conditionalFormatting>
  <conditionalFormatting sqref="BC20">
    <cfRule type="cellIs" dxfId="4372" priority="1410" operator="lessThan">
      <formula>$C$4</formula>
    </cfRule>
  </conditionalFormatting>
  <conditionalFormatting sqref="BC21">
    <cfRule type="cellIs" dxfId="4371" priority="1411" operator="lessThan">
      <formula>$C$4</formula>
    </cfRule>
  </conditionalFormatting>
  <conditionalFormatting sqref="BC22">
    <cfRule type="cellIs" dxfId="4370" priority="1412" operator="lessThan">
      <formula>$C$4</formula>
    </cfRule>
  </conditionalFormatting>
  <conditionalFormatting sqref="BC23">
    <cfRule type="cellIs" dxfId="4369" priority="1413" operator="lessThan">
      <formula>$C$4</formula>
    </cfRule>
  </conditionalFormatting>
  <conditionalFormatting sqref="BC24">
    <cfRule type="cellIs" dxfId="4368" priority="1414" operator="lessThan">
      <formula>$C$4</formula>
    </cfRule>
  </conditionalFormatting>
  <conditionalFormatting sqref="BC25">
    <cfRule type="cellIs" dxfId="4367" priority="1415" operator="lessThan">
      <formula>$C$4</formula>
    </cfRule>
  </conditionalFormatting>
  <conditionalFormatting sqref="BC26">
    <cfRule type="cellIs" dxfId="4366" priority="1416" operator="lessThan">
      <formula>$C$4</formula>
    </cfRule>
  </conditionalFormatting>
  <conditionalFormatting sqref="BC27">
    <cfRule type="cellIs" dxfId="4365" priority="1417" operator="lessThan">
      <formula>$C$4</formula>
    </cfRule>
  </conditionalFormatting>
  <conditionalFormatting sqref="BC28">
    <cfRule type="cellIs" dxfId="4364" priority="1418" operator="lessThan">
      <formula>$C$4</formula>
    </cfRule>
  </conditionalFormatting>
  <conditionalFormatting sqref="BC29">
    <cfRule type="cellIs" dxfId="4363" priority="1419" operator="lessThan">
      <formula>$C$4</formula>
    </cfRule>
  </conditionalFormatting>
  <conditionalFormatting sqref="BC30">
    <cfRule type="cellIs" dxfId="4362" priority="1420" operator="lessThan">
      <formula>$C$4</formula>
    </cfRule>
  </conditionalFormatting>
  <conditionalFormatting sqref="BC31">
    <cfRule type="cellIs" dxfId="4361" priority="1421" operator="lessThan">
      <formula>$C$4</formula>
    </cfRule>
  </conditionalFormatting>
  <conditionalFormatting sqref="BC32">
    <cfRule type="cellIs" dxfId="4360" priority="1422" operator="lessThan">
      <formula>$C$4</formula>
    </cfRule>
  </conditionalFormatting>
  <conditionalFormatting sqref="BC33">
    <cfRule type="cellIs" dxfId="4359" priority="1423" operator="lessThan">
      <formula>$C$4</formula>
    </cfRule>
  </conditionalFormatting>
  <conditionalFormatting sqref="BC34">
    <cfRule type="cellIs" dxfId="4358" priority="1424" operator="lessThan">
      <formula>$C$4</formula>
    </cfRule>
  </conditionalFormatting>
  <conditionalFormatting sqref="BC35">
    <cfRule type="cellIs" dxfId="4357" priority="1425" operator="lessThan">
      <formula>$C$4</formula>
    </cfRule>
  </conditionalFormatting>
  <conditionalFormatting sqref="BC36">
    <cfRule type="cellIs" dxfId="4356" priority="1426" operator="lessThan">
      <formula>$C$4</formula>
    </cfRule>
  </conditionalFormatting>
  <conditionalFormatting sqref="BC37">
    <cfRule type="cellIs" dxfId="4355" priority="1427" operator="lessThan">
      <formula>$C$4</formula>
    </cfRule>
  </conditionalFormatting>
  <conditionalFormatting sqref="BC38">
    <cfRule type="cellIs" dxfId="4354" priority="1428" operator="lessThan">
      <formula>$C$4</formula>
    </cfRule>
  </conditionalFormatting>
  <conditionalFormatting sqref="BC39">
    <cfRule type="cellIs" dxfId="4353" priority="1429" operator="lessThan">
      <formula>$C$4</formula>
    </cfRule>
  </conditionalFormatting>
  <conditionalFormatting sqref="BC40">
    <cfRule type="cellIs" dxfId="4352" priority="1430" operator="lessThan">
      <formula>$C$4</formula>
    </cfRule>
  </conditionalFormatting>
  <conditionalFormatting sqref="BC41">
    <cfRule type="cellIs" dxfId="4351" priority="1431" operator="lessThan">
      <formula>$C$4</formula>
    </cfRule>
  </conditionalFormatting>
  <conditionalFormatting sqref="BC42">
    <cfRule type="cellIs" dxfId="4350" priority="1432" operator="lessThan">
      <formula>$C$4</formula>
    </cfRule>
  </conditionalFormatting>
  <conditionalFormatting sqref="BC43">
    <cfRule type="cellIs" dxfId="4349" priority="1433" operator="lessThan">
      <formula>$C$4</formula>
    </cfRule>
  </conditionalFormatting>
  <conditionalFormatting sqref="BC44">
    <cfRule type="cellIs" dxfId="4348" priority="1434" operator="lessThan">
      <formula>$C$4</formula>
    </cfRule>
  </conditionalFormatting>
  <conditionalFormatting sqref="BC45">
    <cfRule type="cellIs" dxfId="4347" priority="1435" operator="lessThan">
      <formula>$C$4</formula>
    </cfRule>
  </conditionalFormatting>
  <conditionalFormatting sqref="BC46">
    <cfRule type="cellIs" dxfId="4346" priority="1436" operator="lessThan">
      <formula>$C$4</formula>
    </cfRule>
  </conditionalFormatting>
  <conditionalFormatting sqref="BC47">
    <cfRule type="cellIs" dxfId="4345" priority="1437" operator="lessThan">
      <formula>$C$4</formula>
    </cfRule>
  </conditionalFormatting>
  <conditionalFormatting sqref="BC48">
    <cfRule type="cellIs" dxfId="4344" priority="1438" operator="lessThan">
      <formula>$C$4</formula>
    </cfRule>
  </conditionalFormatting>
  <conditionalFormatting sqref="BC49">
    <cfRule type="cellIs" dxfId="4343" priority="1439" operator="lessThan">
      <formula>$C$4</formula>
    </cfRule>
  </conditionalFormatting>
  <conditionalFormatting sqref="BC50">
    <cfRule type="cellIs" dxfId="4342" priority="1440" operator="lessThan">
      <formula>$C$4</formula>
    </cfRule>
  </conditionalFormatting>
  <conditionalFormatting sqref="BD11">
    <cfRule type="cellIs" dxfId="4341" priority="1441" operator="lessThan">
      <formula>$C$4</formula>
    </cfRule>
  </conditionalFormatting>
  <conditionalFormatting sqref="BD12">
    <cfRule type="cellIs" dxfId="4340" priority="1442" operator="lessThan">
      <formula>$C$4</formula>
    </cfRule>
  </conditionalFormatting>
  <conditionalFormatting sqref="BD13">
    <cfRule type="cellIs" dxfId="4339" priority="1443" operator="lessThan">
      <formula>$C$4</formula>
    </cfRule>
  </conditionalFormatting>
  <conditionalFormatting sqref="BD14">
    <cfRule type="cellIs" dxfId="4338" priority="1444" operator="lessThan">
      <formula>$C$4</formula>
    </cfRule>
  </conditionalFormatting>
  <conditionalFormatting sqref="BD15">
    <cfRule type="cellIs" dxfId="4337" priority="1445" operator="lessThan">
      <formula>$C$4</formula>
    </cfRule>
  </conditionalFormatting>
  <conditionalFormatting sqref="BD16">
    <cfRule type="cellIs" dxfId="4336" priority="1446" operator="lessThan">
      <formula>$C$4</formula>
    </cfRule>
  </conditionalFormatting>
  <conditionalFormatting sqref="BD17">
    <cfRule type="cellIs" dxfId="4335" priority="1447" operator="lessThan">
      <formula>$C$4</formula>
    </cfRule>
  </conditionalFormatting>
  <conditionalFormatting sqref="BD18">
    <cfRule type="cellIs" dxfId="4334" priority="1448" operator="lessThan">
      <formula>$C$4</formula>
    </cfRule>
  </conditionalFormatting>
  <conditionalFormatting sqref="BD19">
    <cfRule type="cellIs" dxfId="4333" priority="1449" operator="lessThan">
      <formula>$C$4</formula>
    </cfRule>
  </conditionalFormatting>
  <conditionalFormatting sqref="BD20">
    <cfRule type="cellIs" dxfId="4332" priority="1450" operator="lessThan">
      <formula>$C$4</formula>
    </cfRule>
  </conditionalFormatting>
  <conditionalFormatting sqref="BD21">
    <cfRule type="cellIs" dxfId="4331" priority="1451" operator="lessThan">
      <formula>$C$4</formula>
    </cfRule>
  </conditionalFormatting>
  <conditionalFormatting sqref="BD22">
    <cfRule type="cellIs" dxfId="4330" priority="1452" operator="lessThan">
      <formula>$C$4</formula>
    </cfRule>
  </conditionalFormatting>
  <conditionalFormatting sqref="BD23">
    <cfRule type="cellIs" dxfId="4329" priority="1453" operator="lessThan">
      <formula>$C$4</formula>
    </cfRule>
  </conditionalFormatting>
  <conditionalFormatting sqref="BD24">
    <cfRule type="cellIs" dxfId="4328" priority="1454" operator="lessThan">
      <formula>$C$4</formula>
    </cfRule>
  </conditionalFormatting>
  <conditionalFormatting sqref="BD25">
    <cfRule type="cellIs" dxfId="4327" priority="1455" operator="lessThan">
      <formula>$C$4</formula>
    </cfRule>
  </conditionalFormatting>
  <conditionalFormatting sqref="BD26">
    <cfRule type="cellIs" dxfId="4326" priority="1456" operator="lessThan">
      <formula>$C$4</formula>
    </cfRule>
  </conditionalFormatting>
  <conditionalFormatting sqref="BD27">
    <cfRule type="cellIs" dxfId="4325" priority="1457" operator="lessThan">
      <formula>$C$4</formula>
    </cfRule>
  </conditionalFormatting>
  <conditionalFormatting sqref="BD28">
    <cfRule type="cellIs" dxfId="4324" priority="1458" operator="lessThan">
      <formula>$C$4</formula>
    </cfRule>
  </conditionalFormatting>
  <conditionalFormatting sqref="BD29">
    <cfRule type="cellIs" dxfId="4323" priority="1459" operator="lessThan">
      <formula>$C$4</formula>
    </cfRule>
  </conditionalFormatting>
  <conditionalFormatting sqref="BD30">
    <cfRule type="cellIs" dxfId="4322" priority="1460" operator="lessThan">
      <formula>$C$4</formula>
    </cfRule>
  </conditionalFormatting>
  <conditionalFormatting sqref="BD31">
    <cfRule type="cellIs" dxfId="4321" priority="1461" operator="lessThan">
      <formula>$C$4</formula>
    </cfRule>
  </conditionalFormatting>
  <conditionalFormatting sqref="BD32">
    <cfRule type="cellIs" dxfId="4320" priority="1462" operator="lessThan">
      <formula>$C$4</formula>
    </cfRule>
  </conditionalFormatting>
  <conditionalFormatting sqref="BD33">
    <cfRule type="cellIs" dxfId="4319" priority="1463" operator="lessThan">
      <formula>$C$4</formula>
    </cfRule>
  </conditionalFormatting>
  <conditionalFormatting sqref="BD34">
    <cfRule type="cellIs" dxfId="4318" priority="1464" operator="lessThan">
      <formula>$C$4</formula>
    </cfRule>
  </conditionalFormatting>
  <conditionalFormatting sqref="BD35">
    <cfRule type="cellIs" dxfId="4317" priority="1465" operator="lessThan">
      <formula>$C$4</formula>
    </cfRule>
  </conditionalFormatting>
  <conditionalFormatting sqref="BD36">
    <cfRule type="cellIs" dxfId="4316" priority="1466" operator="lessThan">
      <formula>$C$4</formula>
    </cfRule>
  </conditionalFormatting>
  <conditionalFormatting sqref="BD37">
    <cfRule type="cellIs" dxfId="4315" priority="1467" operator="lessThan">
      <formula>$C$4</formula>
    </cfRule>
  </conditionalFormatting>
  <conditionalFormatting sqref="BD38">
    <cfRule type="cellIs" dxfId="4314" priority="1468" operator="lessThan">
      <formula>$C$4</formula>
    </cfRule>
  </conditionalFormatting>
  <conditionalFormatting sqref="BD39">
    <cfRule type="cellIs" dxfId="4313" priority="1469" operator="lessThan">
      <formula>$C$4</formula>
    </cfRule>
  </conditionalFormatting>
  <conditionalFormatting sqref="BD40">
    <cfRule type="cellIs" dxfId="4312" priority="1470" operator="lessThan">
      <formula>$C$4</formula>
    </cfRule>
  </conditionalFormatting>
  <conditionalFormatting sqref="BD41">
    <cfRule type="cellIs" dxfId="4311" priority="1471" operator="lessThan">
      <formula>$C$4</formula>
    </cfRule>
  </conditionalFormatting>
  <conditionalFormatting sqref="BD42">
    <cfRule type="cellIs" dxfId="4310" priority="1472" operator="lessThan">
      <formula>$C$4</formula>
    </cfRule>
  </conditionalFormatting>
  <conditionalFormatting sqref="BD43">
    <cfRule type="cellIs" dxfId="4309" priority="1473" operator="lessThan">
      <formula>$C$4</formula>
    </cfRule>
  </conditionalFormatting>
  <conditionalFormatting sqref="BD44">
    <cfRule type="cellIs" dxfId="4308" priority="1474" operator="lessThan">
      <formula>$C$4</formula>
    </cfRule>
  </conditionalFormatting>
  <conditionalFormatting sqref="BD45">
    <cfRule type="cellIs" dxfId="4307" priority="1475" operator="lessThan">
      <formula>$C$4</formula>
    </cfRule>
  </conditionalFormatting>
  <conditionalFormatting sqref="BD46">
    <cfRule type="cellIs" dxfId="4306" priority="1476" operator="lessThan">
      <formula>$C$4</formula>
    </cfRule>
  </conditionalFormatting>
  <conditionalFormatting sqref="BD47">
    <cfRule type="cellIs" dxfId="4305" priority="1477" operator="lessThan">
      <formula>$C$4</formula>
    </cfRule>
  </conditionalFormatting>
  <conditionalFormatting sqref="BD48">
    <cfRule type="cellIs" dxfId="4304" priority="1478" operator="lessThan">
      <formula>$C$4</formula>
    </cfRule>
  </conditionalFormatting>
  <conditionalFormatting sqref="BD49">
    <cfRule type="cellIs" dxfId="4303" priority="1479" operator="lessThan">
      <formula>$C$4</formula>
    </cfRule>
  </conditionalFormatting>
  <conditionalFormatting sqref="BD50">
    <cfRule type="cellIs" dxfId="4302" priority="1480" operator="lessThan">
      <formula>$C$4</formula>
    </cfRule>
  </conditionalFormatting>
  <conditionalFormatting sqref="BE11">
    <cfRule type="cellIs" dxfId="4301" priority="1481" operator="lessThan">
      <formula>$C$4</formula>
    </cfRule>
  </conditionalFormatting>
  <conditionalFormatting sqref="BE12">
    <cfRule type="cellIs" dxfId="4300" priority="1482" operator="lessThan">
      <formula>$C$4</formula>
    </cfRule>
  </conditionalFormatting>
  <conditionalFormatting sqref="BE13">
    <cfRule type="cellIs" dxfId="4299" priority="1483" operator="lessThan">
      <formula>$C$4</formula>
    </cfRule>
  </conditionalFormatting>
  <conditionalFormatting sqref="BE14">
    <cfRule type="cellIs" dxfId="4298" priority="1484" operator="lessThan">
      <formula>$C$4</formula>
    </cfRule>
  </conditionalFormatting>
  <conditionalFormatting sqref="BE15">
    <cfRule type="cellIs" dxfId="4297" priority="1485" operator="lessThan">
      <formula>$C$4</formula>
    </cfRule>
  </conditionalFormatting>
  <conditionalFormatting sqref="BE16">
    <cfRule type="cellIs" dxfId="4296" priority="1486" operator="lessThan">
      <formula>$C$4</formula>
    </cfRule>
  </conditionalFormatting>
  <conditionalFormatting sqref="BE17">
    <cfRule type="cellIs" dxfId="4295" priority="1487" operator="lessThan">
      <formula>$C$4</formula>
    </cfRule>
  </conditionalFormatting>
  <conditionalFormatting sqref="BE18">
    <cfRule type="cellIs" dxfId="4294" priority="1488" operator="lessThan">
      <formula>$C$4</formula>
    </cfRule>
  </conditionalFormatting>
  <conditionalFormatting sqref="BE19">
    <cfRule type="cellIs" dxfId="4293" priority="1489" operator="lessThan">
      <formula>$C$4</formula>
    </cfRule>
  </conditionalFormatting>
  <conditionalFormatting sqref="BE20">
    <cfRule type="cellIs" dxfId="4292" priority="1490" operator="lessThan">
      <formula>$C$4</formula>
    </cfRule>
  </conditionalFormatting>
  <conditionalFormatting sqref="BE21">
    <cfRule type="cellIs" dxfId="4291" priority="1491" operator="lessThan">
      <formula>$C$4</formula>
    </cfRule>
  </conditionalFormatting>
  <conditionalFormatting sqref="BE22">
    <cfRule type="cellIs" dxfId="4290" priority="1492" operator="lessThan">
      <formula>$C$4</formula>
    </cfRule>
  </conditionalFormatting>
  <conditionalFormatting sqref="BE23">
    <cfRule type="cellIs" dxfId="4289" priority="1493" operator="lessThan">
      <formula>$C$4</formula>
    </cfRule>
  </conditionalFormatting>
  <conditionalFormatting sqref="BE24">
    <cfRule type="cellIs" dxfId="4288" priority="1494" operator="lessThan">
      <formula>$C$4</formula>
    </cfRule>
  </conditionalFormatting>
  <conditionalFormatting sqref="BE25">
    <cfRule type="cellIs" dxfId="4287" priority="1495" operator="lessThan">
      <formula>$C$4</formula>
    </cfRule>
  </conditionalFormatting>
  <conditionalFormatting sqref="BE26">
    <cfRule type="cellIs" dxfId="4286" priority="1496" operator="lessThan">
      <formula>$C$4</formula>
    </cfRule>
  </conditionalFormatting>
  <conditionalFormatting sqref="BE27">
    <cfRule type="cellIs" dxfId="4285" priority="1497" operator="lessThan">
      <formula>$C$4</formula>
    </cfRule>
  </conditionalFormatting>
  <conditionalFormatting sqref="BE28">
    <cfRule type="cellIs" dxfId="4284" priority="1498" operator="lessThan">
      <formula>$C$4</formula>
    </cfRule>
  </conditionalFormatting>
  <conditionalFormatting sqref="BE29">
    <cfRule type="cellIs" dxfId="4283" priority="1499" operator="lessThan">
      <formula>$C$4</formula>
    </cfRule>
  </conditionalFormatting>
  <conditionalFormatting sqref="BE30">
    <cfRule type="cellIs" dxfId="4282" priority="1500" operator="lessThan">
      <formula>$C$4</formula>
    </cfRule>
  </conditionalFormatting>
  <conditionalFormatting sqref="BE31">
    <cfRule type="cellIs" dxfId="4281" priority="1501" operator="lessThan">
      <formula>$C$4</formula>
    </cfRule>
  </conditionalFormatting>
  <conditionalFormatting sqref="BE32">
    <cfRule type="cellIs" dxfId="4280" priority="1502" operator="lessThan">
      <formula>$C$4</formula>
    </cfRule>
  </conditionalFormatting>
  <conditionalFormatting sqref="BE33">
    <cfRule type="cellIs" dxfId="4279" priority="1503" operator="lessThan">
      <formula>$C$4</formula>
    </cfRule>
  </conditionalFormatting>
  <conditionalFormatting sqref="BE34">
    <cfRule type="cellIs" dxfId="4278" priority="1504" operator="lessThan">
      <formula>$C$4</formula>
    </cfRule>
  </conditionalFormatting>
  <conditionalFormatting sqref="BE35">
    <cfRule type="cellIs" dxfId="4277" priority="1505" operator="lessThan">
      <formula>$C$4</formula>
    </cfRule>
  </conditionalFormatting>
  <conditionalFormatting sqref="BE36">
    <cfRule type="cellIs" dxfId="4276" priority="1506" operator="lessThan">
      <formula>$C$4</formula>
    </cfRule>
  </conditionalFormatting>
  <conditionalFormatting sqref="BE37">
    <cfRule type="cellIs" dxfId="4275" priority="1507" operator="lessThan">
      <formula>$C$4</formula>
    </cfRule>
  </conditionalFormatting>
  <conditionalFormatting sqref="BE38">
    <cfRule type="cellIs" dxfId="4274" priority="1508" operator="lessThan">
      <formula>$C$4</formula>
    </cfRule>
  </conditionalFormatting>
  <conditionalFormatting sqref="BE39">
    <cfRule type="cellIs" dxfId="4273" priority="1509" operator="lessThan">
      <formula>$C$4</formula>
    </cfRule>
  </conditionalFormatting>
  <conditionalFormatting sqref="BE40">
    <cfRule type="cellIs" dxfId="4272" priority="1510" operator="lessThan">
      <formula>$C$4</formula>
    </cfRule>
  </conditionalFormatting>
  <conditionalFormatting sqref="BE41">
    <cfRule type="cellIs" dxfId="4271" priority="1511" operator="lessThan">
      <formula>$C$4</formula>
    </cfRule>
  </conditionalFormatting>
  <conditionalFormatting sqref="BE42">
    <cfRule type="cellIs" dxfId="4270" priority="1512" operator="lessThan">
      <formula>$C$4</formula>
    </cfRule>
  </conditionalFormatting>
  <conditionalFormatting sqref="BE43">
    <cfRule type="cellIs" dxfId="4269" priority="1513" operator="lessThan">
      <formula>$C$4</formula>
    </cfRule>
  </conditionalFormatting>
  <conditionalFormatting sqref="BE44">
    <cfRule type="cellIs" dxfId="4268" priority="1514" operator="lessThan">
      <formula>$C$4</formula>
    </cfRule>
  </conditionalFormatting>
  <conditionalFormatting sqref="BE45">
    <cfRule type="cellIs" dxfId="4267" priority="1515" operator="lessThan">
      <formula>$C$4</formula>
    </cfRule>
  </conditionalFormatting>
  <conditionalFormatting sqref="BE46">
    <cfRule type="cellIs" dxfId="4266" priority="1516" operator="lessThan">
      <formula>$C$4</formula>
    </cfRule>
  </conditionalFormatting>
  <conditionalFormatting sqref="BE47">
    <cfRule type="cellIs" dxfId="4265" priority="1517" operator="lessThan">
      <formula>$C$4</formula>
    </cfRule>
  </conditionalFormatting>
  <conditionalFormatting sqref="BE48">
    <cfRule type="cellIs" dxfId="4264" priority="1518" operator="lessThan">
      <formula>$C$4</formula>
    </cfRule>
  </conditionalFormatting>
  <conditionalFormatting sqref="BE49">
    <cfRule type="cellIs" dxfId="4263" priority="1519" operator="lessThan">
      <formula>$C$4</formula>
    </cfRule>
  </conditionalFormatting>
  <conditionalFormatting sqref="BE50">
    <cfRule type="cellIs" dxfId="4262" priority="1520" operator="lessThan">
      <formula>$C$4</formula>
    </cfRule>
  </conditionalFormatting>
  <conditionalFormatting sqref="BF11">
    <cfRule type="cellIs" dxfId="4261" priority="1521" operator="lessThan">
      <formula>$C$4</formula>
    </cfRule>
  </conditionalFormatting>
  <conditionalFormatting sqref="BF12">
    <cfRule type="cellIs" dxfId="4260" priority="1522" operator="lessThan">
      <formula>$C$4</formula>
    </cfRule>
  </conditionalFormatting>
  <conditionalFormatting sqref="BF13">
    <cfRule type="cellIs" dxfId="4259" priority="1523" operator="lessThan">
      <formula>$C$4</formula>
    </cfRule>
  </conditionalFormatting>
  <conditionalFormatting sqref="BF14">
    <cfRule type="cellIs" dxfId="4258" priority="1524" operator="lessThan">
      <formula>$C$4</formula>
    </cfRule>
  </conditionalFormatting>
  <conditionalFormatting sqref="BF15">
    <cfRule type="cellIs" dxfId="4257" priority="1525" operator="lessThan">
      <formula>$C$4</formula>
    </cfRule>
  </conditionalFormatting>
  <conditionalFormatting sqref="BF16">
    <cfRule type="cellIs" dxfId="4256" priority="1526" operator="lessThan">
      <formula>$C$4</formula>
    </cfRule>
  </conditionalFormatting>
  <conditionalFormatting sqref="BF17">
    <cfRule type="cellIs" dxfId="4255" priority="1527" operator="lessThan">
      <formula>$C$4</formula>
    </cfRule>
  </conditionalFormatting>
  <conditionalFormatting sqref="BF18">
    <cfRule type="cellIs" dxfId="4254" priority="1528" operator="lessThan">
      <formula>$C$4</formula>
    </cfRule>
  </conditionalFormatting>
  <conditionalFormatting sqref="BF19">
    <cfRule type="cellIs" dxfId="4253" priority="1529" operator="lessThan">
      <formula>$C$4</formula>
    </cfRule>
  </conditionalFormatting>
  <conditionalFormatting sqref="BF20">
    <cfRule type="cellIs" dxfId="4252" priority="1530" operator="lessThan">
      <formula>$C$4</formula>
    </cfRule>
  </conditionalFormatting>
  <conditionalFormatting sqref="BF21">
    <cfRule type="cellIs" dxfId="4251" priority="1531" operator="lessThan">
      <formula>$C$4</formula>
    </cfRule>
  </conditionalFormatting>
  <conditionalFormatting sqref="BF22">
    <cfRule type="cellIs" dxfId="4250" priority="1532" operator="lessThan">
      <formula>$C$4</formula>
    </cfRule>
  </conditionalFormatting>
  <conditionalFormatting sqref="BF23">
    <cfRule type="cellIs" dxfId="4249" priority="1533" operator="lessThan">
      <formula>$C$4</formula>
    </cfRule>
  </conditionalFormatting>
  <conditionalFormatting sqref="BF24">
    <cfRule type="cellIs" dxfId="4248" priority="1534" operator="lessThan">
      <formula>$C$4</formula>
    </cfRule>
  </conditionalFormatting>
  <conditionalFormatting sqref="BF25">
    <cfRule type="cellIs" dxfId="4247" priority="1535" operator="lessThan">
      <formula>$C$4</formula>
    </cfRule>
  </conditionalFormatting>
  <conditionalFormatting sqref="BF26">
    <cfRule type="cellIs" dxfId="4246" priority="1536" operator="lessThan">
      <formula>$C$4</formula>
    </cfRule>
  </conditionalFormatting>
  <conditionalFormatting sqref="BF27">
    <cfRule type="cellIs" dxfId="4245" priority="1537" operator="lessThan">
      <formula>$C$4</formula>
    </cfRule>
  </conditionalFormatting>
  <conditionalFormatting sqref="BF28">
    <cfRule type="cellIs" dxfId="4244" priority="1538" operator="lessThan">
      <formula>$C$4</formula>
    </cfRule>
  </conditionalFormatting>
  <conditionalFormatting sqref="BF29">
    <cfRule type="cellIs" dxfId="4243" priority="1539" operator="lessThan">
      <formula>$C$4</formula>
    </cfRule>
  </conditionalFormatting>
  <conditionalFormatting sqref="BF30">
    <cfRule type="cellIs" dxfId="4242" priority="1540" operator="lessThan">
      <formula>$C$4</formula>
    </cfRule>
  </conditionalFormatting>
  <conditionalFormatting sqref="BF31">
    <cfRule type="cellIs" dxfId="4241" priority="1541" operator="lessThan">
      <formula>$C$4</formula>
    </cfRule>
  </conditionalFormatting>
  <conditionalFormatting sqref="BF32">
    <cfRule type="cellIs" dxfId="4240" priority="1542" operator="lessThan">
      <formula>$C$4</formula>
    </cfRule>
  </conditionalFormatting>
  <conditionalFormatting sqref="BF33">
    <cfRule type="cellIs" dxfId="4239" priority="1543" operator="lessThan">
      <formula>$C$4</formula>
    </cfRule>
  </conditionalFormatting>
  <conditionalFormatting sqref="BF34">
    <cfRule type="cellIs" dxfId="4238" priority="1544" operator="lessThan">
      <formula>$C$4</formula>
    </cfRule>
  </conditionalFormatting>
  <conditionalFormatting sqref="BF35">
    <cfRule type="cellIs" dxfId="4237" priority="1545" operator="lessThan">
      <formula>$C$4</formula>
    </cfRule>
  </conditionalFormatting>
  <conditionalFormatting sqref="BF36">
    <cfRule type="cellIs" dxfId="4236" priority="1546" operator="lessThan">
      <formula>$C$4</formula>
    </cfRule>
  </conditionalFormatting>
  <conditionalFormatting sqref="BF37">
    <cfRule type="cellIs" dxfId="4235" priority="1547" operator="lessThan">
      <formula>$C$4</formula>
    </cfRule>
  </conditionalFormatting>
  <conditionalFormatting sqref="BF38">
    <cfRule type="cellIs" dxfId="4234" priority="1548" operator="lessThan">
      <formula>$C$4</formula>
    </cfRule>
  </conditionalFormatting>
  <conditionalFormatting sqref="BF39">
    <cfRule type="cellIs" dxfId="4233" priority="1549" operator="lessThan">
      <formula>$C$4</formula>
    </cfRule>
  </conditionalFormatting>
  <conditionalFormatting sqref="BF40">
    <cfRule type="cellIs" dxfId="4232" priority="1550" operator="lessThan">
      <formula>$C$4</formula>
    </cfRule>
  </conditionalFormatting>
  <conditionalFormatting sqref="BF41">
    <cfRule type="cellIs" dxfId="4231" priority="1551" operator="lessThan">
      <formula>$C$4</formula>
    </cfRule>
  </conditionalFormatting>
  <conditionalFormatting sqref="BF42">
    <cfRule type="cellIs" dxfId="4230" priority="1552" operator="lessThan">
      <formula>$C$4</formula>
    </cfRule>
  </conditionalFormatting>
  <conditionalFormatting sqref="BF43">
    <cfRule type="cellIs" dxfId="4229" priority="1553" operator="lessThan">
      <formula>$C$4</formula>
    </cfRule>
  </conditionalFormatting>
  <conditionalFormatting sqref="BF44">
    <cfRule type="cellIs" dxfId="4228" priority="1554" operator="lessThan">
      <formula>$C$4</formula>
    </cfRule>
  </conditionalFormatting>
  <conditionalFormatting sqref="BF45">
    <cfRule type="cellIs" dxfId="4227" priority="1555" operator="lessThan">
      <formula>$C$4</formula>
    </cfRule>
  </conditionalFormatting>
  <conditionalFormatting sqref="BF46">
    <cfRule type="cellIs" dxfId="4226" priority="1556" operator="lessThan">
      <formula>$C$4</formula>
    </cfRule>
  </conditionalFormatting>
  <conditionalFormatting sqref="BF47">
    <cfRule type="cellIs" dxfId="4225" priority="1557" operator="lessThan">
      <formula>$C$4</formula>
    </cfRule>
  </conditionalFormatting>
  <conditionalFormatting sqref="BF48">
    <cfRule type="cellIs" dxfId="4224" priority="1558" operator="lessThan">
      <formula>$C$4</formula>
    </cfRule>
  </conditionalFormatting>
  <conditionalFormatting sqref="BF49">
    <cfRule type="cellIs" dxfId="4223" priority="1559" operator="lessThan">
      <formula>$C$4</formula>
    </cfRule>
  </conditionalFormatting>
  <conditionalFormatting sqref="BF50">
    <cfRule type="cellIs" dxfId="4222" priority="1560" operator="lessThan">
      <formula>$C$4</formula>
    </cfRule>
  </conditionalFormatting>
  <conditionalFormatting sqref="BG11">
    <cfRule type="cellIs" dxfId="4221" priority="1561" operator="lessThan">
      <formula>$C$4</formula>
    </cfRule>
  </conditionalFormatting>
  <conditionalFormatting sqref="BG12">
    <cfRule type="cellIs" dxfId="4220" priority="1562" operator="lessThan">
      <formula>$C$4</formula>
    </cfRule>
  </conditionalFormatting>
  <conditionalFormatting sqref="BG13">
    <cfRule type="cellIs" dxfId="4219" priority="1563" operator="lessThan">
      <formula>$C$4</formula>
    </cfRule>
  </conditionalFormatting>
  <conditionalFormatting sqref="BG14">
    <cfRule type="cellIs" dxfId="4218" priority="1564" operator="lessThan">
      <formula>$C$4</formula>
    </cfRule>
  </conditionalFormatting>
  <conditionalFormatting sqref="BG15">
    <cfRule type="cellIs" dxfId="4217" priority="1565" operator="lessThan">
      <formula>$C$4</formula>
    </cfRule>
  </conditionalFormatting>
  <conditionalFormatting sqref="BG16">
    <cfRule type="cellIs" dxfId="4216" priority="1566" operator="lessThan">
      <formula>$C$4</formula>
    </cfRule>
  </conditionalFormatting>
  <conditionalFormatting sqref="BG17">
    <cfRule type="cellIs" dxfId="4215" priority="1567" operator="lessThan">
      <formula>$C$4</formula>
    </cfRule>
  </conditionalFormatting>
  <conditionalFormatting sqref="BG18">
    <cfRule type="cellIs" dxfId="4214" priority="1568" operator="lessThan">
      <formula>$C$4</formula>
    </cfRule>
  </conditionalFormatting>
  <conditionalFormatting sqref="BG19">
    <cfRule type="cellIs" dxfId="4213" priority="1569" operator="lessThan">
      <formula>$C$4</formula>
    </cfRule>
  </conditionalFormatting>
  <conditionalFormatting sqref="BG20">
    <cfRule type="cellIs" dxfId="4212" priority="1570" operator="lessThan">
      <formula>$C$4</formula>
    </cfRule>
  </conditionalFormatting>
  <conditionalFormatting sqref="BG21">
    <cfRule type="cellIs" dxfId="4211" priority="1571" operator="lessThan">
      <formula>$C$4</formula>
    </cfRule>
  </conditionalFormatting>
  <conditionalFormatting sqref="BG22">
    <cfRule type="cellIs" dxfId="4210" priority="1572" operator="lessThan">
      <formula>$C$4</formula>
    </cfRule>
  </conditionalFormatting>
  <conditionalFormatting sqref="BG23">
    <cfRule type="cellIs" dxfId="4209" priority="1573" operator="lessThan">
      <formula>$C$4</formula>
    </cfRule>
  </conditionalFormatting>
  <conditionalFormatting sqref="BG24">
    <cfRule type="cellIs" dxfId="4208" priority="1574" operator="lessThan">
      <formula>$C$4</formula>
    </cfRule>
  </conditionalFormatting>
  <conditionalFormatting sqref="BG25">
    <cfRule type="cellIs" dxfId="4207" priority="1575" operator="lessThan">
      <formula>$C$4</formula>
    </cfRule>
  </conditionalFormatting>
  <conditionalFormatting sqref="BG26">
    <cfRule type="cellIs" dxfId="4206" priority="1576" operator="lessThan">
      <formula>$C$4</formula>
    </cfRule>
  </conditionalFormatting>
  <conditionalFormatting sqref="BG27">
    <cfRule type="cellIs" dxfId="4205" priority="1577" operator="lessThan">
      <formula>$C$4</formula>
    </cfRule>
  </conditionalFormatting>
  <conditionalFormatting sqref="BG28">
    <cfRule type="cellIs" dxfId="4204" priority="1578" operator="lessThan">
      <formula>$C$4</formula>
    </cfRule>
  </conditionalFormatting>
  <conditionalFormatting sqref="BG29">
    <cfRule type="cellIs" dxfId="4203" priority="1579" operator="lessThan">
      <formula>$C$4</formula>
    </cfRule>
  </conditionalFormatting>
  <conditionalFormatting sqref="BG30">
    <cfRule type="cellIs" dxfId="4202" priority="1580" operator="lessThan">
      <formula>$C$4</formula>
    </cfRule>
  </conditionalFormatting>
  <conditionalFormatting sqref="BG31">
    <cfRule type="cellIs" dxfId="4201" priority="1581" operator="lessThan">
      <formula>$C$4</formula>
    </cfRule>
  </conditionalFormatting>
  <conditionalFormatting sqref="BG32">
    <cfRule type="cellIs" dxfId="4200" priority="1582" operator="lessThan">
      <formula>$C$4</formula>
    </cfRule>
  </conditionalFormatting>
  <conditionalFormatting sqref="BG33">
    <cfRule type="cellIs" dxfId="4199" priority="1583" operator="lessThan">
      <formula>$C$4</formula>
    </cfRule>
  </conditionalFormatting>
  <conditionalFormatting sqref="BG34">
    <cfRule type="cellIs" dxfId="4198" priority="1584" operator="lessThan">
      <formula>$C$4</formula>
    </cfRule>
  </conditionalFormatting>
  <conditionalFormatting sqref="BG35">
    <cfRule type="cellIs" dxfId="4197" priority="1585" operator="lessThan">
      <formula>$C$4</formula>
    </cfRule>
  </conditionalFormatting>
  <conditionalFormatting sqref="BG36">
    <cfRule type="cellIs" dxfId="4196" priority="1586" operator="lessThan">
      <formula>$C$4</formula>
    </cfRule>
  </conditionalFormatting>
  <conditionalFormatting sqref="BG37">
    <cfRule type="cellIs" dxfId="4195" priority="1587" operator="lessThan">
      <formula>$C$4</formula>
    </cfRule>
  </conditionalFormatting>
  <conditionalFormatting sqref="BG38">
    <cfRule type="cellIs" dxfId="4194" priority="1588" operator="lessThan">
      <formula>$C$4</formula>
    </cfRule>
  </conditionalFormatting>
  <conditionalFormatting sqref="BG39">
    <cfRule type="cellIs" dxfId="4193" priority="1589" operator="lessThan">
      <formula>$C$4</formula>
    </cfRule>
  </conditionalFormatting>
  <conditionalFormatting sqref="BG40">
    <cfRule type="cellIs" dxfId="4192" priority="1590" operator="lessThan">
      <formula>$C$4</formula>
    </cfRule>
  </conditionalFormatting>
  <conditionalFormatting sqref="BG41">
    <cfRule type="cellIs" dxfId="4191" priority="1591" operator="lessThan">
      <formula>$C$4</formula>
    </cfRule>
  </conditionalFormatting>
  <conditionalFormatting sqref="BG42">
    <cfRule type="cellIs" dxfId="4190" priority="1592" operator="lessThan">
      <formula>$C$4</formula>
    </cfRule>
  </conditionalFormatting>
  <conditionalFormatting sqref="BG43">
    <cfRule type="cellIs" dxfId="4189" priority="1593" operator="lessThan">
      <formula>$C$4</formula>
    </cfRule>
  </conditionalFormatting>
  <conditionalFormatting sqref="BG44">
    <cfRule type="cellIs" dxfId="4188" priority="1594" operator="lessThan">
      <formula>$C$4</formula>
    </cfRule>
  </conditionalFormatting>
  <conditionalFormatting sqref="BG45">
    <cfRule type="cellIs" dxfId="4187" priority="1595" operator="lessThan">
      <formula>$C$4</formula>
    </cfRule>
  </conditionalFormatting>
  <conditionalFormatting sqref="BG46">
    <cfRule type="cellIs" dxfId="4186" priority="1596" operator="lessThan">
      <formula>$C$4</formula>
    </cfRule>
  </conditionalFormatting>
  <conditionalFormatting sqref="BG47">
    <cfRule type="cellIs" dxfId="4185" priority="1597" operator="lessThan">
      <formula>$C$4</formula>
    </cfRule>
  </conditionalFormatting>
  <conditionalFormatting sqref="BG48">
    <cfRule type="cellIs" dxfId="4184" priority="1598" operator="lessThan">
      <formula>$C$4</formula>
    </cfRule>
  </conditionalFormatting>
  <conditionalFormatting sqref="BG49">
    <cfRule type="cellIs" dxfId="4183" priority="1599" operator="lessThan">
      <formula>$C$4</formula>
    </cfRule>
  </conditionalFormatting>
  <conditionalFormatting sqref="BG50">
    <cfRule type="cellIs" dxfId="4182" priority="1600" operator="lessThan">
      <formula>$C$4</formula>
    </cfRule>
  </conditionalFormatting>
  <conditionalFormatting sqref="BH11">
    <cfRule type="cellIs" dxfId="4181" priority="1601" operator="lessThan">
      <formula>$C$4</formula>
    </cfRule>
  </conditionalFormatting>
  <conditionalFormatting sqref="BH12">
    <cfRule type="cellIs" dxfId="4180" priority="1602" operator="lessThan">
      <formula>$C$4</formula>
    </cfRule>
  </conditionalFormatting>
  <conditionalFormatting sqref="BH13">
    <cfRule type="cellIs" dxfId="4179" priority="1603" operator="lessThan">
      <formula>$C$4</formula>
    </cfRule>
  </conditionalFormatting>
  <conditionalFormatting sqref="BH14">
    <cfRule type="cellIs" dxfId="4178" priority="1604" operator="lessThan">
      <formula>$C$4</formula>
    </cfRule>
  </conditionalFormatting>
  <conditionalFormatting sqref="BH15">
    <cfRule type="cellIs" dxfId="4177" priority="1605" operator="lessThan">
      <formula>$C$4</formula>
    </cfRule>
  </conditionalFormatting>
  <conditionalFormatting sqref="BH16">
    <cfRule type="cellIs" dxfId="4176" priority="1606" operator="lessThan">
      <formula>$C$4</formula>
    </cfRule>
  </conditionalFormatting>
  <conditionalFormatting sqref="BH17">
    <cfRule type="cellIs" dxfId="4175" priority="1607" operator="lessThan">
      <formula>$C$4</formula>
    </cfRule>
  </conditionalFormatting>
  <conditionalFormatting sqref="BH18">
    <cfRule type="cellIs" dxfId="4174" priority="1608" operator="lessThan">
      <formula>$C$4</formula>
    </cfRule>
  </conditionalFormatting>
  <conditionalFormatting sqref="BH19">
    <cfRule type="cellIs" dxfId="4173" priority="1609" operator="lessThan">
      <formula>$C$4</formula>
    </cfRule>
  </conditionalFormatting>
  <conditionalFormatting sqref="BH20">
    <cfRule type="cellIs" dxfId="4172" priority="1610" operator="lessThan">
      <formula>$C$4</formula>
    </cfRule>
  </conditionalFormatting>
  <conditionalFormatting sqref="BH21">
    <cfRule type="cellIs" dxfId="4171" priority="1611" operator="lessThan">
      <formula>$C$4</formula>
    </cfRule>
  </conditionalFormatting>
  <conditionalFormatting sqref="BH22">
    <cfRule type="cellIs" dxfId="4170" priority="1612" operator="lessThan">
      <formula>$C$4</formula>
    </cfRule>
  </conditionalFormatting>
  <conditionalFormatting sqref="BH23">
    <cfRule type="cellIs" dxfId="4169" priority="1613" operator="lessThan">
      <formula>$C$4</formula>
    </cfRule>
  </conditionalFormatting>
  <conditionalFormatting sqref="BH24">
    <cfRule type="cellIs" dxfId="4168" priority="1614" operator="lessThan">
      <formula>$C$4</formula>
    </cfRule>
  </conditionalFormatting>
  <conditionalFormatting sqref="BH25">
    <cfRule type="cellIs" dxfId="4167" priority="1615" operator="lessThan">
      <formula>$C$4</formula>
    </cfRule>
  </conditionalFormatting>
  <conditionalFormatting sqref="BH26">
    <cfRule type="cellIs" dxfId="4166" priority="1616" operator="lessThan">
      <formula>$C$4</formula>
    </cfRule>
  </conditionalFormatting>
  <conditionalFormatting sqref="BH27">
    <cfRule type="cellIs" dxfId="4165" priority="1617" operator="lessThan">
      <formula>$C$4</formula>
    </cfRule>
  </conditionalFormatting>
  <conditionalFormatting sqref="BH28">
    <cfRule type="cellIs" dxfId="4164" priority="1618" operator="lessThan">
      <formula>$C$4</formula>
    </cfRule>
  </conditionalFormatting>
  <conditionalFormatting sqref="BH29">
    <cfRule type="cellIs" dxfId="4163" priority="1619" operator="lessThan">
      <formula>$C$4</formula>
    </cfRule>
  </conditionalFormatting>
  <conditionalFormatting sqref="BH30">
    <cfRule type="cellIs" dxfId="4162" priority="1620" operator="lessThan">
      <formula>$C$4</formula>
    </cfRule>
  </conditionalFormatting>
  <conditionalFormatting sqref="BH31">
    <cfRule type="cellIs" dxfId="4161" priority="1621" operator="lessThan">
      <formula>$C$4</formula>
    </cfRule>
  </conditionalFormatting>
  <conditionalFormatting sqref="BH32">
    <cfRule type="cellIs" dxfId="4160" priority="1622" operator="lessThan">
      <formula>$C$4</formula>
    </cfRule>
  </conditionalFormatting>
  <conditionalFormatting sqref="BH33">
    <cfRule type="cellIs" dxfId="4159" priority="1623" operator="lessThan">
      <formula>$C$4</formula>
    </cfRule>
  </conditionalFormatting>
  <conditionalFormatting sqref="BH34">
    <cfRule type="cellIs" dxfId="4158" priority="1624" operator="lessThan">
      <formula>$C$4</formula>
    </cfRule>
  </conditionalFormatting>
  <conditionalFormatting sqref="BH35">
    <cfRule type="cellIs" dxfId="4157" priority="1625" operator="lessThan">
      <formula>$C$4</formula>
    </cfRule>
  </conditionalFormatting>
  <conditionalFormatting sqref="BH36">
    <cfRule type="cellIs" dxfId="4156" priority="1626" operator="lessThan">
      <formula>$C$4</formula>
    </cfRule>
  </conditionalFormatting>
  <conditionalFormatting sqref="BH37">
    <cfRule type="cellIs" dxfId="4155" priority="1627" operator="lessThan">
      <formula>$C$4</formula>
    </cfRule>
  </conditionalFormatting>
  <conditionalFormatting sqref="BH38">
    <cfRule type="cellIs" dxfId="4154" priority="1628" operator="lessThan">
      <formula>$C$4</formula>
    </cfRule>
  </conditionalFormatting>
  <conditionalFormatting sqref="BH39">
    <cfRule type="cellIs" dxfId="4153" priority="1629" operator="lessThan">
      <formula>$C$4</formula>
    </cfRule>
  </conditionalFormatting>
  <conditionalFormatting sqref="BH40">
    <cfRule type="cellIs" dxfId="4152" priority="1630" operator="lessThan">
      <formula>$C$4</formula>
    </cfRule>
  </conditionalFormatting>
  <conditionalFormatting sqref="BH41">
    <cfRule type="cellIs" dxfId="4151" priority="1631" operator="lessThan">
      <formula>$C$4</formula>
    </cfRule>
  </conditionalFormatting>
  <conditionalFormatting sqref="BH42">
    <cfRule type="cellIs" dxfId="4150" priority="1632" operator="lessThan">
      <formula>$C$4</formula>
    </cfRule>
  </conditionalFormatting>
  <conditionalFormatting sqref="BH43">
    <cfRule type="cellIs" dxfId="4149" priority="1633" operator="lessThan">
      <formula>$C$4</formula>
    </cfRule>
  </conditionalFormatting>
  <conditionalFormatting sqref="BH44">
    <cfRule type="cellIs" dxfId="4148" priority="1634" operator="lessThan">
      <formula>$C$4</formula>
    </cfRule>
  </conditionalFormatting>
  <conditionalFormatting sqref="BH45">
    <cfRule type="cellIs" dxfId="4147" priority="1635" operator="lessThan">
      <formula>$C$4</formula>
    </cfRule>
  </conditionalFormatting>
  <conditionalFormatting sqref="BH46">
    <cfRule type="cellIs" dxfId="4146" priority="1636" operator="lessThan">
      <formula>$C$4</formula>
    </cfRule>
  </conditionalFormatting>
  <conditionalFormatting sqref="BH47">
    <cfRule type="cellIs" dxfId="4145" priority="1637" operator="lessThan">
      <formula>$C$4</formula>
    </cfRule>
  </conditionalFormatting>
  <conditionalFormatting sqref="BH48">
    <cfRule type="cellIs" dxfId="4144" priority="1638" operator="lessThan">
      <formula>$C$4</formula>
    </cfRule>
  </conditionalFormatting>
  <conditionalFormatting sqref="BH49">
    <cfRule type="cellIs" dxfId="4143" priority="1639" operator="lessThan">
      <formula>$C$4</formula>
    </cfRule>
  </conditionalFormatting>
  <conditionalFormatting sqref="BH50">
    <cfRule type="cellIs" dxfId="4142" priority="1640" operator="lessThan">
      <formula>$C$4</formula>
    </cfRule>
  </conditionalFormatting>
  <conditionalFormatting sqref="BI11">
    <cfRule type="cellIs" dxfId="4141" priority="1641" operator="lessThan">
      <formula>$C$4</formula>
    </cfRule>
  </conditionalFormatting>
  <conditionalFormatting sqref="BI12">
    <cfRule type="cellIs" dxfId="4140" priority="1642" operator="lessThan">
      <formula>$C$4</formula>
    </cfRule>
  </conditionalFormatting>
  <conditionalFormatting sqref="BI13">
    <cfRule type="cellIs" dxfId="4139" priority="1643" operator="lessThan">
      <formula>$C$4</formula>
    </cfRule>
  </conditionalFormatting>
  <conditionalFormatting sqref="BI14">
    <cfRule type="cellIs" dxfId="4138" priority="1644" operator="lessThan">
      <formula>$C$4</formula>
    </cfRule>
  </conditionalFormatting>
  <conditionalFormatting sqref="BI15">
    <cfRule type="cellIs" dxfId="4137" priority="1645" operator="lessThan">
      <formula>$C$4</formula>
    </cfRule>
  </conditionalFormatting>
  <conditionalFormatting sqref="BI16">
    <cfRule type="cellIs" dxfId="4136" priority="1646" operator="lessThan">
      <formula>$C$4</formula>
    </cfRule>
  </conditionalFormatting>
  <conditionalFormatting sqref="BI17">
    <cfRule type="cellIs" dxfId="4135" priority="1647" operator="lessThan">
      <formula>$C$4</formula>
    </cfRule>
  </conditionalFormatting>
  <conditionalFormatting sqref="BI18">
    <cfRule type="cellIs" dxfId="4134" priority="1648" operator="lessThan">
      <formula>$C$4</formula>
    </cfRule>
  </conditionalFormatting>
  <conditionalFormatting sqref="BI19">
    <cfRule type="cellIs" dxfId="4133" priority="1649" operator="lessThan">
      <formula>$C$4</formula>
    </cfRule>
  </conditionalFormatting>
  <conditionalFormatting sqref="BI20">
    <cfRule type="cellIs" dxfId="4132" priority="1650" operator="lessThan">
      <formula>$C$4</formula>
    </cfRule>
  </conditionalFormatting>
  <conditionalFormatting sqref="BI21">
    <cfRule type="cellIs" dxfId="4131" priority="1651" operator="lessThan">
      <formula>$C$4</formula>
    </cfRule>
  </conditionalFormatting>
  <conditionalFormatting sqref="BI22">
    <cfRule type="cellIs" dxfId="4130" priority="1652" operator="lessThan">
      <formula>$C$4</formula>
    </cfRule>
  </conditionalFormatting>
  <conditionalFormatting sqref="BI23">
    <cfRule type="cellIs" dxfId="4129" priority="1653" operator="lessThan">
      <formula>$C$4</formula>
    </cfRule>
  </conditionalFormatting>
  <conditionalFormatting sqref="BI24">
    <cfRule type="cellIs" dxfId="4128" priority="1654" operator="lessThan">
      <formula>$C$4</formula>
    </cfRule>
  </conditionalFormatting>
  <conditionalFormatting sqref="BI25">
    <cfRule type="cellIs" dxfId="4127" priority="1655" operator="lessThan">
      <formula>$C$4</formula>
    </cfRule>
  </conditionalFormatting>
  <conditionalFormatting sqref="BI26">
    <cfRule type="cellIs" dxfId="4126" priority="1656" operator="lessThan">
      <formula>$C$4</formula>
    </cfRule>
  </conditionalFormatting>
  <conditionalFormatting sqref="BI27">
    <cfRule type="cellIs" dxfId="4125" priority="1657" operator="lessThan">
      <formula>$C$4</formula>
    </cfRule>
  </conditionalFormatting>
  <conditionalFormatting sqref="BI28">
    <cfRule type="cellIs" dxfId="4124" priority="1658" operator="lessThan">
      <formula>$C$4</formula>
    </cfRule>
  </conditionalFormatting>
  <conditionalFormatting sqref="BI29">
    <cfRule type="cellIs" dxfId="4123" priority="1659" operator="lessThan">
      <formula>$C$4</formula>
    </cfRule>
  </conditionalFormatting>
  <conditionalFormatting sqref="BI30">
    <cfRule type="cellIs" dxfId="4122" priority="1660" operator="lessThan">
      <formula>$C$4</formula>
    </cfRule>
  </conditionalFormatting>
  <conditionalFormatting sqref="BI31">
    <cfRule type="cellIs" dxfId="4121" priority="1661" operator="lessThan">
      <formula>$C$4</formula>
    </cfRule>
  </conditionalFormatting>
  <conditionalFormatting sqref="BI32">
    <cfRule type="cellIs" dxfId="4120" priority="1662" operator="lessThan">
      <formula>$C$4</formula>
    </cfRule>
  </conditionalFormatting>
  <conditionalFormatting sqref="BI33">
    <cfRule type="cellIs" dxfId="4119" priority="1663" operator="lessThan">
      <formula>$C$4</formula>
    </cfRule>
  </conditionalFormatting>
  <conditionalFormatting sqref="BI34">
    <cfRule type="cellIs" dxfId="4118" priority="1664" operator="lessThan">
      <formula>$C$4</formula>
    </cfRule>
  </conditionalFormatting>
  <conditionalFormatting sqref="BI35">
    <cfRule type="cellIs" dxfId="4117" priority="1665" operator="lessThan">
      <formula>$C$4</formula>
    </cfRule>
  </conditionalFormatting>
  <conditionalFormatting sqref="BI36">
    <cfRule type="cellIs" dxfId="4116" priority="1666" operator="lessThan">
      <formula>$C$4</formula>
    </cfRule>
  </conditionalFormatting>
  <conditionalFormatting sqref="BI37">
    <cfRule type="cellIs" dxfId="4115" priority="1667" operator="lessThan">
      <formula>$C$4</formula>
    </cfRule>
  </conditionalFormatting>
  <conditionalFormatting sqref="BI38">
    <cfRule type="cellIs" dxfId="4114" priority="1668" operator="lessThan">
      <formula>$C$4</formula>
    </cfRule>
  </conditionalFormatting>
  <conditionalFormatting sqref="BI39">
    <cfRule type="cellIs" dxfId="4113" priority="1669" operator="lessThan">
      <formula>$C$4</formula>
    </cfRule>
  </conditionalFormatting>
  <conditionalFormatting sqref="BI40">
    <cfRule type="cellIs" dxfId="4112" priority="1670" operator="lessThan">
      <formula>$C$4</formula>
    </cfRule>
  </conditionalFormatting>
  <conditionalFormatting sqref="BI41">
    <cfRule type="cellIs" dxfId="4111" priority="1671" operator="lessThan">
      <formula>$C$4</formula>
    </cfRule>
  </conditionalFormatting>
  <conditionalFormatting sqref="BI42">
    <cfRule type="cellIs" dxfId="4110" priority="1672" operator="lessThan">
      <formula>$C$4</formula>
    </cfRule>
  </conditionalFormatting>
  <conditionalFormatting sqref="BI43">
    <cfRule type="cellIs" dxfId="4109" priority="1673" operator="lessThan">
      <formula>$C$4</formula>
    </cfRule>
  </conditionalFormatting>
  <conditionalFormatting sqref="BI44">
    <cfRule type="cellIs" dxfId="4108" priority="1674" operator="lessThan">
      <formula>$C$4</formula>
    </cfRule>
  </conditionalFormatting>
  <conditionalFormatting sqref="BI45">
    <cfRule type="cellIs" dxfId="4107" priority="1675" operator="lessThan">
      <formula>$C$4</formula>
    </cfRule>
  </conditionalFormatting>
  <conditionalFormatting sqref="BI46">
    <cfRule type="cellIs" dxfId="4106" priority="1676" operator="lessThan">
      <formula>$C$4</formula>
    </cfRule>
  </conditionalFormatting>
  <conditionalFormatting sqref="BI47">
    <cfRule type="cellIs" dxfId="4105" priority="1677" operator="lessThan">
      <formula>$C$4</formula>
    </cfRule>
  </conditionalFormatting>
  <conditionalFormatting sqref="BI48">
    <cfRule type="cellIs" dxfId="4104" priority="1678" operator="lessThan">
      <formula>$C$4</formula>
    </cfRule>
  </conditionalFormatting>
  <conditionalFormatting sqref="BI49">
    <cfRule type="cellIs" dxfId="4103" priority="1679" operator="lessThan">
      <formula>$C$4</formula>
    </cfRule>
  </conditionalFormatting>
  <conditionalFormatting sqref="BI50">
    <cfRule type="cellIs" dxfId="4102" priority="1680" operator="lessThan">
      <formula>$C$4</formula>
    </cfRule>
  </conditionalFormatting>
  <conditionalFormatting sqref="BJ11">
    <cfRule type="cellIs" dxfId="4101" priority="1681" operator="lessThan">
      <formula>$C$4</formula>
    </cfRule>
  </conditionalFormatting>
  <conditionalFormatting sqref="BJ12">
    <cfRule type="cellIs" dxfId="4100" priority="1682" operator="lessThan">
      <formula>$C$4</formula>
    </cfRule>
  </conditionalFormatting>
  <conditionalFormatting sqref="BJ13">
    <cfRule type="cellIs" dxfId="4099" priority="1683" operator="lessThan">
      <formula>$C$4</formula>
    </cfRule>
  </conditionalFormatting>
  <conditionalFormatting sqref="BJ14">
    <cfRule type="cellIs" dxfId="4098" priority="1684" operator="lessThan">
      <formula>$C$4</formula>
    </cfRule>
  </conditionalFormatting>
  <conditionalFormatting sqref="BJ15">
    <cfRule type="cellIs" dxfId="4097" priority="1685" operator="lessThan">
      <formula>$C$4</formula>
    </cfRule>
  </conditionalFormatting>
  <conditionalFormatting sqref="BJ16">
    <cfRule type="cellIs" dxfId="4096" priority="1686" operator="lessThan">
      <formula>$C$4</formula>
    </cfRule>
  </conditionalFormatting>
  <conditionalFormatting sqref="BJ17">
    <cfRule type="cellIs" dxfId="4095" priority="1687" operator="lessThan">
      <formula>$C$4</formula>
    </cfRule>
  </conditionalFormatting>
  <conditionalFormatting sqref="BJ18">
    <cfRule type="cellIs" dxfId="4094" priority="1688" operator="lessThan">
      <formula>$C$4</formula>
    </cfRule>
  </conditionalFormatting>
  <conditionalFormatting sqref="BJ19">
    <cfRule type="cellIs" dxfId="4093" priority="1689" operator="lessThan">
      <formula>$C$4</formula>
    </cfRule>
  </conditionalFormatting>
  <conditionalFormatting sqref="BJ20">
    <cfRule type="cellIs" dxfId="4092" priority="1690" operator="lessThan">
      <formula>$C$4</formula>
    </cfRule>
  </conditionalFormatting>
  <conditionalFormatting sqref="BJ21">
    <cfRule type="cellIs" dxfId="4091" priority="1691" operator="lessThan">
      <formula>$C$4</formula>
    </cfRule>
  </conditionalFormatting>
  <conditionalFormatting sqref="BJ22">
    <cfRule type="cellIs" dxfId="4090" priority="1692" operator="lessThan">
      <formula>$C$4</formula>
    </cfRule>
  </conditionalFormatting>
  <conditionalFormatting sqref="BJ23">
    <cfRule type="cellIs" dxfId="4089" priority="1693" operator="lessThan">
      <formula>$C$4</formula>
    </cfRule>
  </conditionalFormatting>
  <conditionalFormatting sqref="BJ24">
    <cfRule type="cellIs" dxfId="4088" priority="1694" operator="lessThan">
      <formula>$C$4</formula>
    </cfRule>
  </conditionalFormatting>
  <conditionalFormatting sqref="BJ25">
    <cfRule type="cellIs" dxfId="4087" priority="1695" operator="lessThan">
      <formula>$C$4</formula>
    </cfRule>
  </conditionalFormatting>
  <conditionalFormatting sqref="BJ26">
    <cfRule type="cellIs" dxfId="4086" priority="1696" operator="lessThan">
      <formula>$C$4</formula>
    </cfRule>
  </conditionalFormatting>
  <conditionalFormatting sqref="BJ27">
    <cfRule type="cellIs" dxfId="4085" priority="1697" operator="lessThan">
      <formula>$C$4</formula>
    </cfRule>
  </conditionalFormatting>
  <conditionalFormatting sqref="BJ28">
    <cfRule type="cellIs" dxfId="4084" priority="1698" operator="lessThan">
      <formula>$C$4</formula>
    </cfRule>
  </conditionalFormatting>
  <conditionalFormatting sqref="BJ29">
    <cfRule type="cellIs" dxfId="4083" priority="1699" operator="lessThan">
      <formula>$C$4</formula>
    </cfRule>
  </conditionalFormatting>
  <conditionalFormatting sqref="BJ30">
    <cfRule type="cellIs" dxfId="4082" priority="1700" operator="lessThan">
      <formula>$C$4</formula>
    </cfRule>
  </conditionalFormatting>
  <conditionalFormatting sqref="BJ31">
    <cfRule type="cellIs" dxfId="4081" priority="1701" operator="lessThan">
      <formula>$C$4</formula>
    </cfRule>
  </conditionalFormatting>
  <conditionalFormatting sqref="BJ32">
    <cfRule type="cellIs" dxfId="4080" priority="1702" operator="lessThan">
      <formula>$C$4</formula>
    </cfRule>
  </conditionalFormatting>
  <conditionalFormatting sqref="BJ33">
    <cfRule type="cellIs" dxfId="4079" priority="1703" operator="lessThan">
      <formula>$C$4</formula>
    </cfRule>
  </conditionalFormatting>
  <conditionalFormatting sqref="BJ34">
    <cfRule type="cellIs" dxfId="4078" priority="1704" operator="lessThan">
      <formula>$C$4</formula>
    </cfRule>
  </conditionalFormatting>
  <conditionalFormatting sqref="BJ35">
    <cfRule type="cellIs" dxfId="4077" priority="1705" operator="lessThan">
      <formula>$C$4</formula>
    </cfRule>
  </conditionalFormatting>
  <conditionalFormatting sqref="BJ36">
    <cfRule type="cellIs" dxfId="4076" priority="1706" operator="lessThan">
      <formula>$C$4</formula>
    </cfRule>
  </conditionalFormatting>
  <conditionalFormatting sqref="BJ37">
    <cfRule type="cellIs" dxfId="4075" priority="1707" operator="lessThan">
      <formula>$C$4</formula>
    </cfRule>
  </conditionalFormatting>
  <conditionalFormatting sqref="BJ38">
    <cfRule type="cellIs" dxfId="4074" priority="1708" operator="lessThan">
      <formula>$C$4</formula>
    </cfRule>
  </conditionalFormatting>
  <conditionalFormatting sqref="BJ39">
    <cfRule type="cellIs" dxfId="4073" priority="1709" operator="lessThan">
      <formula>$C$4</formula>
    </cfRule>
  </conditionalFormatting>
  <conditionalFormatting sqref="BJ40">
    <cfRule type="cellIs" dxfId="4072" priority="1710" operator="lessThan">
      <formula>$C$4</formula>
    </cfRule>
  </conditionalFormatting>
  <conditionalFormatting sqref="BJ41">
    <cfRule type="cellIs" dxfId="4071" priority="1711" operator="lessThan">
      <formula>$C$4</formula>
    </cfRule>
  </conditionalFormatting>
  <conditionalFormatting sqref="BJ42">
    <cfRule type="cellIs" dxfId="4070" priority="1712" operator="lessThan">
      <formula>$C$4</formula>
    </cfRule>
  </conditionalFormatting>
  <conditionalFormatting sqref="BJ43">
    <cfRule type="cellIs" dxfId="4069" priority="1713" operator="lessThan">
      <formula>$C$4</formula>
    </cfRule>
  </conditionalFormatting>
  <conditionalFormatting sqref="BJ44">
    <cfRule type="cellIs" dxfId="4068" priority="1714" operator="lessThan">
      <formula>$C$4</formula>
    </cfRule>
  </conditionalFormatting>
  <conditionalFormatting sqref="BJ45">
    <cfRule type="cellIs" dxfId="4067" priority="1715" operator="lessThan">
      <formula>$C$4</formula>
    </cfRule>
  </conditionalFormatting>
  <conditionalFormatting sqref="BJ46">
    <cfRule type="cellIs" dxfId="4066" priority="1716" operator="lessThan">
      <formula>$C$4</formula>
    </cfRule>
  </conditionalFormatting>
  <conditionalFormatting sqref="BJ47">
    <cfRule type="cellIs" dxfId="4065" priority="1717" operator="lessThan">
      <formula>$C$4</formula>
    </cfRule>
  </conditionalFormatting>
  <conditionalFormatting sqref="BJ48">
    <cfRule type="cellIs" dxfId="4064" priority="1718" operator="lessThan">
      <formula>$C$4</formula>
    </cfRule>
  </conditionalFormatting>
  <conditionalFormatting sqref="BJ49">
    <cfRule type="cellIs" dxfId="4063" priority="1719" operator="lessThan">
      <formula>$C$4</formula>
    </cfRule>
  </conditionalFormatting>
  <conditionalFormatting sqref="BJ50">
    <cfRule type="cellIs" dxfId="4062" priority="1720" operator="lessThan">
      <formula>$C$4</formula>
    </cfRule>
  </conditionalFormatting>
  <conditionalFormatting sqref="BK11">
    <cfRule type="cellIs" dxfId="4061" priority="1721" operator="lessThan">
      <formula>$C$4</formula>
    </cfRule>
  </conditionalFormatting>
  <conditionalFormatting sqref="BK12">
    <cfRule type="cellIs" dxfId="4060" priority="1722" operator="lessThan">
      <formula>$C$4</formula>
    </cfRule>
  </conditionalFormatting>
  <conditionalFormatting sqref="BK13">
    <cfRule type="cellIs" dxfId="4059" priority="1723" operator="lessThan">
      <formula>$C$4</formula>
    </cfRule>
  </conditionalFormatting>
  <conditionalFormatting sqref="BK14">
    <cfRule type="cellIs" dxfId="4058" priority="1724" operator="lessThan">
      <formula>$C$4</formula>
    </cfRule>
  </conditionalFormatting>
  <conditionalFormatting sqref="BK15">
    <cfRule type="cellIs" dxfId="4057" priority="1725" operator="lessThan">
      <formula>$C$4</formula>
    </cfRule>
  </conditionalFormatting>
  <conditionalFormatting sqref="BK16">
    <cfRule type="cellIs" dxfId="4056" priority="1726" operator="lessThan">
      <formula>$C$4</formula>
    </cfRule>
  </conditionalFormatting>
  <conditionalFormatting sqref="BK17">
    <cfRule type="cellIs" dxfId="4055" priority="1727" operator="lessThan">
      <formula>$C$4</formula>
    </cfRule>
  </conditionalFormatting>
  <conditionalFormatting sqref="BK18">
    <cfRule type="cellIs" dxfId="4054" priority="1728" operator="lessThan">
      <formula>$C$4</formula>
    </cfRule>
  </conditionalFormatting>
  <conditionalFormatting sqref="BK19">
    <cfRule type="cellIs" dxfId="4053" priority="1729" operator="lessThan">
      <formula>$C$4</formula>
    </cfRule>
  </conditionalFormatting>
  <conditionalFormatting sqref="BK20">
    <cfRule type="cellIs" dxfId="4052" priority="1730" operator="lessThan">
      <formula>$C$4</formula>
    </cfRule>
  </conditionalFormatting>
  <conditionalFormatting sqref="BK21">
    <cfRule type="cellIs" dxfId="4051" priority="1731" operator="lessThan">
      <formula>$C$4</formula>
    </cfRule>
  </conditionalFormatting>
  <conditionalFormatting sqref="BK22">
    <cfRule type="cellIs" dxfId="4050" priority="1732" operator="lessThan">
      <formula>$C$4</formula>
    </cfRule>
  </conditionalFormatting>
  <conditionalFormatting sqref="BK23">
    <cfRule type="cellIs" dxfId="4049" priority="1733" operator="lessThan">
      <formula>$C$4</formula>
    </cfRule>
  </conditionalFormatting>
  <conditionalFormatting sqref="BK24">
    <cfRule type="cellIs" dxfId="4048" priority="1734" operator="lessThan">
      <formula>$C$4</formula>
    </cfRule>
  </conditionalFormatting>
  <conditionalFormatting sqref="BK25">
    <cfRule type="cellIs" dxfId="4047" priority="1735" operator="lessThan">
      <formula>$C$4</formula>
    </cfRule>
  </conditionalFormatting>
  <conditionalFormatting sqref="BK26">
    <cfRule type="cellIs" dxfId="4046" priority="1736" operator="lessThan">
      <formula>$C$4</formula>
    </cfRule>
  </conditionalFormatting>
  <conditionalFormatting sqref="BK27">
    <cfRule type="cellIs" dxfId="4045" priority="1737" operator="lessThan">
      <formula>$C$4</formula>
    </cfRule>
  </conditionalFormatting>
  <conditionalFormatting sqref="BK28">
    <cfRule type="cellIs" dxfId="4044" priority="1738" operator="lessThan">
      <formula>$C$4</formula>
    </cfRule>
  </conditionalFormatting>
  <conditionalFormatting sqref="BK29">
    <cfRule type="cellIs" dxfId="4043" priority="1739" operator="lessThan">
      <formula>$C$4</formula>
    </cfRule>
  </conditionalFormatting>
  <conditionalFormatting sqref="BK30">
    <cfRule type="cellIs" dxfId="4042" priority="1740" operator="lessThan">
      <formula>$C$4</formula>
    </cfRule>
  </conditionalFormatting>
  <conditionalFormatting sqref="BK31">
    <cfRule type="cellIs" dxfId="4041" priority="1741" operator="lessThan">
      <formula>$C$4</formula>
    </cfRule>
  </conditionalFormatting>
  <conditionalFormatting sqref="BK32">
    <cfRule type="cellIs" dxfId="4040" priority="1742" operator="lessThan">
      <formula>$C$4</formula>
    </cfRule>
  </conditionalFormatting>
  <conditionalFormatting sqref="BK33">
    <cfRule type="cellIs" dxfId="4039" priority="1743" operator="lessThan">
      <formula>$C$4</formula>
    </cfRule>
  </conditionalFormatting>
  <conditionalFormatting sqref="BK34">
    <cfRule type="cellIs" dxfId="4038" priority="1744" operator="lessThan">
      <formula>$C$4</formula>
    </cfRule>
  </conditionalFormatting>
  <conditionalFormatting sqref="BK35">
    <cfRule type="cellIs" dxfId="4037" priority="1745" operator="lessThan">
      <formula>$C$4</formula>
    </cfRule>
  </conditionalFormatting>
  <conditionalFormatting sqref="BK36">
    <cfRule type="cellIs" dxfId="4036" priority="1746" operator="lessThan">
      <formula>$C$4</formula>
    </cfRule>
  </conditionalFormatting>
  <conditionalFormatting sqref="BK37">
    <cfRule type="cellIs" dxfId="4035" priority="1747" operator="lessThan">
      <formula>$C$4</formula>
    </cfRule>
  </conditionalFormatting>
  <conditionalFormatting sqref="BK38">
    <cfRule type="cellIs" dxfId="4034" priority="1748" operator="lessThan">
      <formula>$C$4</formula>
    </cfRule>
  </conditionalFormatting>
  <conditionalFormatting sqref="BK39">
    <cfRule type="cellIs" dxfId="4033" priority="1749" operator="lessThan">
      <formula>$C$4</formula>
    </cfRule>
  </conditionalFormatting>
  <conditionalFormatting sqref="BK40">
    <cfRule type="cellIs" dxfId="4032" priority="1750" operator="lessThan">
      <formula>$C$4</formula>
    </cfRule>
  </conditionalFormatting>
  <conditionalFormatting sqref="BK41">
    <cfRule type="cellIs" dxfId="4031" priority="1751" operator="lessThan">
      <formula>$C$4</formula>
    </cfRule>
  </conditionalFormatting>
  <conditionalFormatting sqref="BK42">
    <cfRule type="cellIs" dxfId="4030" priority="1752" operator="lessThan">
      <formula>$C$4</formula>
    </cfRule>
  </conditionalFormatting>
  <conditionalFormatting sqref="BK43">
    <cfRule type="cellIs" dxfId="4029" priority="1753" operator="lessThan">
      <formula>$C$4</formula>
    </cfRule>
  </conditionalFormatting>
  <conditionalFormatting sqref="BK44">
    <cfRule type="cellIs" dxfId="4028" priority="1754" operator="lessThan">
      <formula>$C$4</formula>
    </cfRule>
  </conditionalFormatting>
  <conditionalFormatting sqref="BK45">
    <cfRule type="cellIs" dxfId="4027" priority="1755" operator="lessThan">
      <formula>$C$4</formula>
    </cfRule>
  </conditionalFormatting>
  <conditionalFormatting sqref="BK46">
    <cfRule type="cellIs" dxfId="4026" priority="1756" operator="lessThan">
      <formula>$C$4</formula>
    </cfRule>
  </conditionalFormatting>
  <conditionalFormatting sqref="BK47">
    <cfRule type="cellIs" dxfId="4025" priority="1757" operator="lessThan">
      <formula>$C$4</formula>
    </cfRule>
  </conditionalFormatting>
  <conditionalFormatting sqref="BK48">
    <cfRule type="cellIs" dxfId="4024" priority="1758" operator="lessThan">
      <formula>$C$4</formula>
    </cfRule>
  </conditionalFormatting>
  <conditionalFormatting sqref="BK49">
    <cfRule type="cellIs" dxfId="4023" priority="1759" operator="lessThan">
      <formula>$C$4</formula>
    </cfRule>
  </conditionalFormatting>
  <conditionalFormatting sqref="BK50">
    <cfRule type="cellIs" dxfId="4022" priority="1760" operator="lessThan">
      <formula>$C$4</formula>
    </cfRule>
  </conditionalFormatting>
  <conditionalFormatting sqref="BL11">
    <cfRule type="cellIs" dxfId="4021" priority="1761" operator="lessThan">
      <formula>$C$4</formula>
    </cfRule>
  </conditionalFormatting>
  <conditionalFormatting sqref="BL12">
    <cfRule type="cellIs" dxfId="4020" priority="1762" operator="lessThan">
      <formula>$C$4</formula>
    </cfRule>
  </conditionalFormatting>
  <conditionalFormatting sqref="BL13">
    <cfRule type="cellIs" dxfId="4019" priority="1763" operator="lessThan">
      <formula>$C$4</formula>
    </cfRule>
  </conditionalFormatting>
  <conditionalFormatting sqref="BL14">
    <cfRule type="cellIs" dxfId="4018" priority="1764" operator="lessThan">
      <formula>$C$4</formula>
    </cfRule>
  </conditionalFormatting>
  <conditionalFormatting sqref="BL15">
    <cfRule type="cellIs" dxfId="4017" priority="1765" operator="lessThan">
      <formula>$C$4</formula>
    </cfRule>
  </conditionalFormatting>
  <conditionalFormatting sqref="BL16">
    <cfRule type="cellIs" dxfId="4016" priority="1766" operator="lessThan">
      <formula>$C$4</formula>
    </cfRule>
  </conditionalFormatting>
  <conditionalFormatting sqref="BL17">
    <cfRule type="cellIs" dxfId="4015" priority="1767" operator="lessThan">
      <formula>$C$4</formula>
    </cfRule>
  </conditionalFormatting>
  <conditionalFormatting sqref="BL18">
    <cfRule type="cellIs" dxfId="4014" priority="1768" operator="lessThan">
      <formula>$C$4</formula>
    </cfRule>
  </conditionalFormatting>
  <conditionalFormatting sqref="BL19">
    <cfRule type="cellIs" dxfId="4013" priority="1769" operator="lessThan">
      <formula>$C$4</formula>
    </cfRule>
  </conditionalFormatting>
  <conditionalFormatting sqref="BL20">
    <cfRule type="cellIs" dxfId="4012" priority="1770" operator="lessThan">
      <formula>$C$4</formula>
    </cfRule>
  </conditionalFormatting>
  <conditionalFormatting sqref="BL21">
    <cfRule type="cellIs" dxfId="4011" priority="1771" operator="lessThan">
      <formula>$C$4</formula>
    </cfRule>
  </conditionalFormatting>
  <conditionalFormatting sqref="BL22">
    <cfRule type="cellIs" dxfId="4010" priority="1772" operator="lessThan">
      <formula>$C$4</formula>
    </cfRule>
  </conditionalFormatting>
  <conditionalFormatting sqref="BL23">
    <cfRule type="cellIs" dxfId="4009" priority="1773" operator="lessThan">
      <formula>$C$4</formula>
    </cfRule>
  </conditionalFormatting>
  <conditionalFormatting sqref="BL24">
    <cfRule type="cellIs" dxfId="4008" priority="1774" operator="lessThan">
      <formula>$C$4</formula>
    </cfRule>
  </conditionalFormatting>
  <conditionalFormatting sqref="BL25">
    <cfRule type="cellIs" dxfId="4007" priority="1775" operator="lessThan">
      <formula>$C$4</formula>
    </cfRule>
  </conditionalFormatting>
  <conditionalFormatting sqref="BL26">
    <cfRule type="cellIs" dxfId="4006" priority="1776" operator="lessThan">
      <formula>$C$4</formula>
    </cfRule>
  </conditionalFormatting>
  <conditionalFormatting sqref="BL27">
    <cfRule type="cellIs" dxfId="4005" priority="1777" operator="lessThan">
      <formula>$C$4</formula>
    </cfRule>
  </conditionalFormatting>
  <conditionalFormatting sqref="BL28">
    <cfRule type="cellIs" dxfId="4004" priority="1778" operator="lessThan">
      <formula>$C$4</formula>
    </cfRule>
  </conditionalFormatting>
  <conditionalFormatting sqref="BL29">
    <cfRule type="cellIs" dxfId="4003" priority="1779" operator="lessThan">
      <formula>$C$4</formula>
    </cfRule>
  </conditionalFormatting>
  <conditionalFormatting sqref="BL30">
    <cfRule type="cellIs" dxfId="4002" priority="1780" operator="lessThan">
      <formula>$C$4</formula>
    </cfRule>
  </conditionalFormatting>
  <conditionalFormatting sqref="BL31">
    <cfRule type="cellIs" dxfId="4001" priority="1781" operator="lessThan">
      <formula>$C$4</formula>
    </cfRule>
  </conditionalFormatting>
  <conditionalFormatting sqref="BL32">
    <cfRule type="cellIs" dxfId="4000" priority="1782" operator="lessThan">
      <formula>$C$4</formula>
    </cfRule>
  </conditionalFormatting>
  <conditionalFormatting sqref="BL33">
    <cfRule type="cellIs" dxfId="3999" priority="1783" operator="lessThan">
      <formula>$C$4</formula>
    </cfRule>
  </conditionalFormatting>
  <conditionalFormatting sqref="BL34">
    <cfRule type="cellIs" dxfId="3998" priority="1784" operator="lessThan">
      <formula>$C$4</formula>
    </cfRule>
  </conditionalFormatting>
  <conditionalFormatting sqref="BL35">
    <cfRule type="cellIs" dxfId="3997" priority="1785" operator="lessThan">
      <formula>$C$4</formula>
    </cfRule>
  </conditionalFormatting>
  <conditionalFormatting sqref="BL36">
    <cfRule type="cellIs" dxfId="3996" priority="1786" operator="lessThan">
      <formula>$C$4</formula>
    </cfRule>
  </conditionalFormatting>
  <conditionalFormatting sqref="BL37">
    <cfRule type="cellIs" dxfId="3995" priority="1787" operator="lessThan">
      <formula>$C$4</formula>
    </cfRule>
  </conditionalFormatting>
  <conditionalFormatting sqref="BL38">
    <cfRule type="cellIs" dxfId="3994" priority="1788" operator="lessThan">
      <formula>$C$4</formula>
    </cfRule>
  </conditionalFormatting>
  <conditionalFormatting sqref="BL39">
    <cfRule type="cellIs" dxfId="3993" priority="1789" operator="lessThan">
      <formula>$C$4</formula>
    </cfRule>
  </conditionalFormatting>
  <conditionalFormatting sqref="BL40">
    <cfRule type="cellIs" dxfId="3992" priority="1790" operator="lessThan">
      <formula>$C$4</formula>
    </cfRule>
  </conditionalFormatting>
  <conditionalFormatting sqref="BL41">
    <cfRule type="cellIs" dxfId="3991" priority="1791" operator="lessThan">
      <formula>$C$4</formula>
    </cfRule>
  </conditionalFormatting>
  <conditionalFormatting sqref="BL42">
    <cfRule type="cellIs" dxfId="3990" priority="1792" operator="lessThan">
      <formula>$C$4</formula>
    </cfRule>
  </conditionalFormatting>
  <conditionalFormatting sqref="BL43">
    <cfRule type="cellIs" dxfId="3989" priority="1793" operator="lessThan">
      <formula>$C$4</formula>
    </cfRule>
  </conditionalFormatting>
  <conditionalFormatting sqref="BL44">
    <cfRule type="cellIs" dxfId="3988" priority="1794" operator="lessThan">
      <formula>$C$4</formula>
    </cfRule>
  </conditionalFormatting>
  <conditionalFormatting sqref="BL45">
    <cfRule type="cellIs" dxfId="3987" priority="1795" operator="lessThan">
      <formula>$C$4</formula>
    </cfRule>
  </conditionalFormatting>
  <conditionalFormatting sqref="BL46">
    <cfRule type="cellIs" dxfId="3986" priority="1796" operator="lessThan">
      <formula>$C$4</formula>
    </cfRule>
  </conditionalFormatting>
  <conditionalFormatting sqref="BL47">
    <cfRule type="cellIs" dxfId="3985" priority="1797" operator="lessThan">
      <formula>$C$4</formula>
    </cfRule>
  </conditionalFormatting>
  <conditionalFormatting sqref="BL48">
    <cfRule type="cellIs" dxfId="3984" priority="1798" operator="lessThan">
      <formula>$C$4</formula>
    </cfRule>
  </conditionalFormatting>
  <conditionalFormatting sqref="BL49">
    <cfRule type="cellIs" dxfId="3983" priority="1799" operator="lessThan">
      <formula>$C$4</formula>
    </cfRule>
  </conditionalFormatting>
  <conditionalFormatting sqref="BL50">
    <cfRule type="cellIs" dxfId="3982" priority="1800" operator="lessThan">
      <formula>$C$4</formula>
    </cfRule>
  </conditionalFormatting>
  <conditionalFormatting sqref="BM11">
    <cfRule type="cellIs" dxfId="3981" priority="1801" operator="lessThan">
      <formula>$C$4</formula>
    </cfRule>
  </conditionalFormatting>
  <conditionalFormatting sqref="BM12">
    <cfRule type="cellIs" dxfId="3980" priority="1802" operator="lessThan">
      <formula>$C$4</formula>
    </cfRule>
  </conditionalFormatting>
  <conditionalFormatting sqref="BM13">
    <cfRule type="cellIs" dxfId="3979" priority="1803" operator="lessThan">
      <formula>$C$4</formula>
    </cfRule>
  </conditionalFormatting>
  <conditionalFormatting sqref="BM14">
    <cfRule type="cellIs" dxfId="3978" priority="1804" operator="lessThan">
      <formula>$C$4</formula>
    </cfRule>
  </conditionalFormatting>
  <conditionalFormatting sqref="BM15">
    <cfRule type="cellIs" dxfId="3977" priority="1805" operator="lessThan">
      <formula>$C$4</formula>
    </cfRule>
  </conditionalFormatting>
  <conditionalFormatting sqref="BM16">
    <cfRule type="cellIs" dxfId="3976" priority="1806" operator="lessThan">
      <formula>$C$4</formula>
    </cfRule>
  </conditionalFormatting>
  <conditionalFormatting sqref="BM17">
    <cfRule type="cellIs" dxfId="3975" priority="1807" operator="lessThan">
      <formula>$C$4</formula>
    </cfRule>
  </conditionalFormatting>
  <conditionalFormatting sqref="BM18">
    <cfRule type="cellIs" dxfId="3974" priority="1808" operator="lessThan">
      <formula>$C$4</formula>
    </cfRule>
  </conditionalFormatting>
  <conditionalFormatting sqref="BM19">
    <cfRule type="cellIs" dxfId="3973" priority="1809" operator="lessThan">
      <formula>$C$4</formula>
    </cfRule>
  </conditionalFormatting>
  <conditionalFormatting sqref="BM20">
    <cfRule type="cellIs" dxfId="3972" priority="1810" operator="lessThan">
      <formula>$C$4</formula>
    </cfRule>
  </conditionalFormatting>
  <conditionalFormatting sqref="BM21">
    <cfRule type="cellIs" dxfId="3971" priority="1811" operator="lessThan">
      <formula>$C$4</formula>
    </cfRule>
  </conditionalFormatting>
  <conditionalFormatting sqref="BM22">
    <cfRule type="cellIs" dxfId="3970" priority="1812" operator="lessThan">
      <formula>$C$4</formula>
    </cfRule>
  </conditionalFormatting>
  <conditionalFormatting sqref="BM23">
    <cfRule type="cellIs" dxfId="3969" priority="1813" operator="lessThan">
      <formula>$C$4</formula>
    </cfRule>
  </conditionalFormatting>
  <conditionalFormatting sqref="BM24">
    <cfRule type="cellIs" dxfId="3968" priority="1814" operator="lessThan">
      <formula>$C$4</formula>
    </cfRule>
  </conditionalFormatting>
  <conditionalFormatting sqref="BM25">
    <cfRule type="cellIs" dxfId="3967" priority="1815" operator="lessThan">
      <formula>$C$4</formula>
    </cfRule>
  </conditionalFormatting>
  <conditionalFormatting sqref="BM26">
    <cfRule type="cellIs" dxfId="3966" priority="1816" operator="lessThan">
      <formula>$C$4</formula>
    </cfRule>
  </conditionalFormatting>
  <conditionalFormatting sqref="BM27">
    <cfRule type="cellIs" dxfId="3965" priority="1817" operator="lessThan">
      <formula>$C$4</formula>
    </cfRule>
  </conditionalFormatting>
  <conditionalFormatting sqref="BM28">
    <cfRule type="cellIs" dxfId="3964" priority="1818" operator="lessThan">
      <formula>$C$4</formula>
    </cfRule>
  </conditionalFormatting>
  <conditionalFormatting sqref="BM29">
    <cfRule type="cellIs" dxfId="3963" priority="1819" operator="lessThan">
      <formula>$C$4</formula>
    </cfRule>
  </conditionalFormatting>
  <conditionalFormatting sqref="BM30">
    <cfRule type="cellIs" dxfId="3962" priority="1820" operator="lessThan">
      <formula>$C$4</formula>
    </cfRule>
  </conditionalFormatting>
  <conditionalFormatting sqref="BM31">
    <cfRule type="cellIs" dxfId="3961" priority="1821" operator="lessThan">
      <formula>$C$4</formula>
    </cfRule>
  </conditionalFormatting>
  <conditionalFormatting sqref="BM32">
    <cfRule type="cellIs" dxfId="3960" priority="1822" operator="lessThan">
      <formula>$C$4</formula>
    </cfRule>
  </conditionalFormatting>
  <conditionalFormatting sqref="BM33">
    <cfRule type="cellIs" dxfId="3959" priority="1823" operator="lessThan">
      <formula>$C$4</formula>
    </cfRule>
  </conditionalFormatting>
  <conditionalFormatting sqref="BM34">
    <cfRule type="cellIs" dxfId="3958" priority="1824" operator="lessThan">
      <formula>$C$4</formula>
    </cfRule>
  </conditionalFormatting>
  <conditionalFormatting sqref="BM35">
    <cfRule type="cellIs" dxfId="3957" priority="1825" operator="lessThan">
      <formula>$C$4</formula>
    </cfRule>
  </conditionalFormatting>
  <conditionalFormatting sqref="BM36">
    <cfRule type="cellIs" dxfId="3956" priority="1826" operator="lessThan">
      <formula>$C$4</formula>
    </cfRule>
  </conditionalFormatting>
  <conditionalFormatting sqref="BM37">
    <cfRule type="cellIs" dxfId="3955" priority="1827" operator="lessThan">
      <formula>$C$4</formula>
    </cfRule>
  </conditionalFormatting>
  <conditionalFormatting sqref="BM38">
    <cfRule type="cellIs" dxfId="3954" priority="1828" operator="lessThan">
      <formula>$C$4</formula>
    </cfRule>
  </conditionalFormatting>
  <conditionalFormatting sqref="BM39">
    <cfRule type="cellIs" dxfId="3953" priority="1829" operator="lessThan">
      <formula>$C$4</formula>
    </cfRule>
  </conditionalFormatting>
  <conditionalFormatting sqref="BM40">
    <cfRule type="cellIs" dxfId="3952" priority="1830" operator="lessThan">
      <formula>$C$4</formula>
    </cfRule>
  </conditionalFormatting>
  <conditionalFormatting sqref="BM41">
    <cfRule type="cellIs" dxfId="3951" priority="1831" operator="lessThan">
      <formula>$C$4</formula>
    </cfRule>
  </conditionalFormatting>
  <conditionalFormatting sqref="BM42">
    <cfRule type="cellIs" dxfId="3950" priority="1832" operator="lessThan">
      <formula>$C$4</formula>
    </cfRule>
  </conditionalFormatting>
  <conditionalFormatting sqref="BM43">
    <cfRule type="cellIs" dxfId="3949" priority="1833" operator="lessThan">
      <formula>$C$4</formula>
    </cfRule>
  </conditionalFormatting>
  <conditionalFormatting sqref="BM44">
    <cfRule type="cellIs" dxfId="3948" priority="1834" operator="lessThan">
      <formula>$C$4</formula>
    </cfRule>
  </conditionalFormatting>
  <conditionalFormatting sqref="BM45">
    <cfRule type="cellIs" dxfId="3947" priority="1835" operator="lessThan">
      <formula>$C$4</formula>
    </cfRule>
  </conditionalFormatting>
  <conditionalFormatting sqref="BM46">
    <cfRule type="cellIs" dxfId="3946" priority="1836" operator="lessThan">
      <formula>$C$4</formula>
    </cfRule>
  </conditionalFormatting>
  <conditionalFormatting sqref="BM47">
    <cfRule type="cellIs" dxfId="3945" priority="1837" operator="lessThan">
      <formula>$C$4</formula>
    </cfRule>
  </conditionalFormatting>
  <conditionalFormatting sqref="BM48">
    <cfRule type="cellIs" dxfId="3944" priority="1838" operator="lessThan">
      <formula>$C$4</formula>
    </cfRule>
  </conditionalFormatting>
  <conditionalFormatting sqref="BM49">
    <cfRule type="cellIs" dxfId="3943" priority="1839" operator="lessThan">
      <formula>$C$4</formula>
    </cfRule>
  </conditionalFormatting>
  <conditionalFormatting sqref="BM50">
    <cfRule type="cellIs" dxfId="3942" priority="1840" operator="lessThan">
      <formula>$C$4</formula>
    </cfRule>
  </conditionalFormatting>
  <conditionalFormatting sqref="BN11">
    <cfRule type="cellIs" dxfId="3941" priority="1841" operator="lessThan">
      <formula>$C$4</formula>
    </cfRule>
  </conditionalFormatting>
  <conditionalFormatting sqref="BN12">
    <cfRule type="cellIs" dxfId="3940" priority="1842" operator="lessThan">
      <formula>$C$4</formula>
    </cfRule>
  </conditionalFormatting>
  <conditionalFormatting sqref="BN13">
    <cfRule type="cellIs" dxfId="3939" priority="1843" operator="lessThan">
      <formula>$C$4</formula>
    </cfRule>
  </conditionalFormatting>
  <conditionalFormatting sqref="BN14">
    <cfRule type="cellIs" dxfId="3938" priority="1844" operator="lessThan">
      <formula>$C$4</formula>
    </cfRule>
  </conditionalFormatting>
  <conditionalFormatting sqref="BN15">
    <cfRule type="cellIs" dxfId="3937" priority="1845" operator="lessThan">
      <formula>$C$4</formula>
    </cfRule>
  </conditionalFormatting>
  <conditionalFormatting sqref="BN16">
    <cfRule type="cellIs" dxfId="3936" priority="1846" operator="lessThan">
      <formula>$C$4</formula>
    </cfRule>
  </conditionalFormatting>
  <conditionalFormatting sqref="BN17">
    <cfRule type="cellIs" dxfId="3935" priority="1847" operator="lessThan">
      <formula>$C$4</formula>
    </cfRule>
  </conditionalFormatting>
  <conditionalFormatting sqref="BN18">
    <cfRule type="cellIs" dxfId="3934" priority="1848" operator="lessThan">
      <formula>$C$4</formula>
    </cfRule>
  </conditionalFormatting>
  <conditionalFormatting sqref="BN19">
    <cfRule type="cellIs" dxfId="3933" priority="1849" operator="lessThan">
      <formula>$C$4</formula>
    </cfRule>
  </conditionalFormatting>
  <conditionalFormatting sqref="BN20">
    <cfRule type="cellIs" dxfId="3932" priority="1850" operator="lessThan">
      <formula>$C$4</formula>
    </cfRule>
  </conditionalFormatting>
  <conditionalFormatting sqref="BN21">
    <cfRule type="cellIs" dxfId="3931" priority="1851" operator="lessThan">
      <formula>$C$4</formula>
    </cfRule>
  </conditionalFormatting>
  <conditionalFormatting sqref="BN22">
    <cfRule type="cellIs" dxfId="3930" priority="1852" operator="lessThan">
      <formula>$C$4</formula>
    </cfRule>
  </conditionalFormatting>
  <conditionalFormatting sqref="BN23">
    <cfRule type="cellIs" dxfId="3929" priority="1853" operator="lessThan">
      <formula>$C$4</formula>
    </cfRule>
  </conditionalFormatting>
  <conditionalFormatting sqref="BN24">
    <cfRule type="cellIs" dxfId="3928" priority="1854" operator="lessThan">
      <formula>$C$4</formula>
    </cfRule>
  </conditionalFormatting>
  <conditionalFormatting sqref="BN25">
    <cfRule type="cellIs" dxfId="3927" priority="1855" operator="lessThan">
      <formula>$C$4</formula>
    </cfRule>
  </conditionalFormatting>
  <conditionalFormatting sqref="BN26">
    <cfRule type="cellIs" dxfId="3926" priority="1856" operator="lessThan">
      <formula>$C$4</formula>
    </cfRule>
  </conditionalFormatting>
  <conditionalFormatting sqref="BN27">
    <cfRule type="cellIs" dxfId="3925" priority="1857" operator="lessThan">
      <formula>$C$4</formula>
    </cfRule>
  </conditionalFormatting>
  <conditionalFormatting sqref="BN28">
    <cfRule type="cellIs" dxfId="3924" priority="1858" operator="lessThan">
      <formula>$C$4</formula>
    </cfRule>
  </conditionalFormatting>
  <conditionalFormatting sqref="BN29">
    <cfRule type="cellIs" dxfId="3923" priority="1859" operator="lessThan">
      <formula>$C$4</formula>
    </cfRule>
  </conditionalFormatting>
  <conditionalFormatting sqref="BN30">
    <cfRule type="cellIs" dxfId="3922" priority="1860" operator="lessThan">
      <formula>$C$4</formula>
    </cfRule>
  </conditionalFormatting>
  <conditionalFormatting sqref="BN31">
    <cfRule type="cellIs" dxfId="3921" priority="1861" operator="lessThan">
      <formula>$C$4</formula>
    </cfRule>
  </conditionalFormatting>
  <conditionalFormatting sqref="BN32">
    <cfRule type="cellIs" dxfId="3920" priority="1862" operator="lessThan">
      <formula>$C$4</formula>
    </cfRule>
  </conditionalFormatting>
  <conditionalFormatting sqref="BN33">
    <cfRule type="cellIs" dxfId="3919" priority="1863" operator="lessThan">
      <formula>$C$4</formula>
    </cfRule>
  </conditionalFormatting>
  <conditionalFormatting sqref="BN34">
    <cfRule type="cellIs" dxfId="3918" priority="1864" operator="lessThan">
      <formula>$C$4</formula>
    </cfRule>
  </conditionalFormatting>
  <conditionalFormatting sqref="BN35">
    <cfRule type="cellIs" dxfId="3917" priority="1865" operator="lessThan">
      <formula>$C$4</formula>
    </cfRule>
  </conditionalFormatting>
  <conditionalFormatting sqref="BN36">
    <cfRule type="cellIs" dxfId="3916" priority="1866" operator="lessThan">
      <formula>$C$4</formula>
    </cfRule>
  </conditionalFormatting>
  <conditionalFormatting sqref="BN37">
    <cfRule type="cellIs" dxfId="3915" priority="1867" operator="lessThan">
      <formula>$C$4</formula>
    </cfRule>
  </conditionalFormatting>
  <conditionalFormatting sqref="BN38">
    <cfRule type="cellIs" dxfId="3914" priority="1868" operator="lessThan">
      <formula>$C$4</formula>
    </cfRule>
  </conditionalFormatting>
  <conditionalFormatting sqref="BN39">
    <cfRule type="cellIs" dxfId="3913" priority="1869" operator="lessThan">
      <formula>$C$4</formula>
    </cfRule>
  </conditionalFormatting>
  <conditionalFormatting sqref="BN40">
    <cfRule type="cellIs" dxfId="3912" priority="1870" operator="lessThan">
      <formula>$C$4</formula>
    </cfRule>
  </conditionalFormatting>
  <conditionalFormatting sqref="BN41">
    <cfRule type="cellIs" dxfId="3911" priority="1871" operator="lessThan">
      <formula>$C$4</formula>
    </cfRule>
  </conditionalFormatting>
  <conditionalFormatting sqref="BN42">
    <cfRule type="cellIs" dxfId="3910" priority="1872" operator="lessThan">
      <formula>$C$4</formula>
    </cfRule>
  </conditionalFormatting>
  <conditionalFormatting sqref="BN43">
    <cfRule type="cellIs" dxfId="3909" priority="1873" operator="lessThan">
      <formula>$C$4</formula>
    </cfRule>
  </conditionalFormatting>
  <conditionalFormatting sqref="BN44">
    <cfRule type="cellIs" dxfId="3908" priority="1874" operator="lessThan">
      <formula>$C$4</formula>
    </cfRule>
  </conditionalFormatting>
  <conditionalFormatting sqref="BN45">
    <cfRule type="cellIs" dxfId="3907" priority="1875" operator="lessThan">
      <formula>$C$4</formula>
    </cfRule>
  </conditionalFormatting>
  <conditionalFormatting sqref="BN46">
    <cfRule type="cellIs" dxfId="3906" priority="1876" operator="lessThan">
      <formula>$C$4</formula>
    </cfRule>
  </conditionalFormatting>
  <conditionalFormatting sqref="BN47">
    <cfRule type="cellIs" dxfId="3905" priority="1877" operator="lessThan">
      <formula>$C$4</formula>
    </cfRule>
  </conditionalFormatting>
  <conditionalFormatting sqref="BN48">
    <cfRule type="cellIs" dxfId="3904" priority="1878" operator="lessThan">
      <formula>$C$4</formula>
    </cfRule>
  </conditionalFormatting>
  <conditionalFormatting sqref="BN49">
    <cfRule type="cellIs" dxfId="3903" priority="1879" operator="lessThan">
      <formula>$C$4</formula>
    </cfRule>
  </conditionalFormatting>
  <conditionalFormatting sqref="BN50">
    <cfRule type="cellIs" dxfId="3902" priority="1880" operator="lessThan">
      <formula>$C$4</formula>
    </cfRule>
  </conditionalFormatting>
  <conditionalFormatting sqref="BO11">
    <cfRule type="cellIs" dxfId="3901" priority="1881" operator="lessThan">
      <formula>$C$4</formula>
    </cfRule>
  </conditionalFormatting>
  <conditionalFormatting sqref="BO12">
    <cfRule type="cellIs" dxfId="3900" priority="1882" operator="lessThan">
      <formula>$C$4</formula>
    </cfRule>
  </conditionalFormatting>
  <conditionalFormatting sqref="BO13">
    <cfRule type="cellIs" dxfId="3899" priority="1883" operator="lessThan">
      <formula>$C$4</formula>
    </cfRule>
  </conditionalFormatting>
  <conditionalFormatting sqref="BO14">
    <cfRule type="cellIs" dxfId="3898" priority="1884" operator="lessThan">
      <formula>$C$4</formula>
    </cfRule>
  </conditionalFormatting>
  <conditionalFormatting sqref="BO15">
    <cfRule type="cellIs" dxfId="3897" priority="1885" operator="lessThan">
      <formula>$C$4</formula>
    </cfRule>
  </conditionalFormatting>
  <conditionalFormatting sqref="BO16">
    <cfRule type="cellIs" dxfId="3896" priority="1886" operator="lessThan">
      <formula>$C$4</formula>
    </cfRule>
  </conditionalFormatting>
  <conditionalFormatting sqref="BO17">
    <cfRule type="cellIs" dxfId="3895" priority="1887" operator="lessThan">
      <formula>$C$4</formula>
    </cfRule>
  </conditionalFormatting>
  <conditionalFormatting sqref="BO18">
    <cfRule type="cellIs" dxfId="3894" priority="1888" operator="lessThan">
      <formula>$C$4</formula>
    </cfRule>
  </conditionalFormatting>
  <conditionalFormatting sqref="BO19">
    <cfRule type="cellIs" dxfId="3893" priority="1889" operator="lessThan">
      <formula>$C$4</formula>
    </cfRule>
  </conditionalFormatting>
  <conditionalFormatting sqref="BO20">
    <cfRule type="cellIs" dxfId="3892" priority="1890" operator="lessThan">
      <formula>$C$4</formula>
    </cfRule>
  </conditionalFormatting>
  <conditionalFormatting sqref="BO21">
    <cfRule type="cellIs" dxfId="3891" priority="1891" operator="lessThan">
      <formula>$C$4</formula>
    </cfRule>
  </conditionalFormatting>
  <conditionalFormatting sqref="BO22">
    <cfRule type="cellIs" dxfId="3890" priority="1892" operator="lessThan">
      <formula>$C$4</formula>
    </cfRule>
  </conditionalFormatting>
  <conditionalFormatting sqref="BO23">
    <cfRule type="cellIs" dxfId="3889" priority="1893" operator="lessThan">
      <formula>$C$4</formula>
    </cfRule>
  </conditionalFormatting>
  <conditionalFormatting sqref="BO24">
    <cfRule type="cellIs" dxfId="3888" priority="1894" operator="lessThan">
      <formula>$C$4</formula>
    </cfRule>
  </conditionalFormatting>
  <conditionalFormatting sqref="BO25">
    <cfRule type="cellIs" dxfId="3887" priority="1895" operator="lessThan">
      <formula>$C$4</formula>
    </cfRule>
  </conditionalFormatting>
  <conditionalFormatting sqref="BO26">
    <cfRule type="cellIs" dxfId="3886" priority="1896" operator="lessThan">
      <formula>$C$4</formula>
    </cfRule>
  </conditionalFormatting>
  <conditionalFormatting sqref="BO27">
    <cfRule type="cellIs" dxfId="3885" priority="1897" operator="lessThan">
      <formula>$C$4</formula>
    </cfRule>
  </conditionalFormatting>
  <conditionalFormatting sqref="BO28">
    <cfRule type="cellIs" dxfId="3884" priority="1898" operator="lessThan">
      <formula>$C$4</formula>
    </cfRule>
  </conditionalFormatting>
  <conditionalFormatting sqref="BO29">
    <cfRule type="cellIs" dxfId="3883" priority="1899" operator="lessThan">
      <formula>$C$4</formula>
    </cfRule>
  </conditionalFormatting>
  <conditionalFormatting sqref="BO30">
    <cfRule type="cellIs" dxfId="3882" priority="1900" operator="lessThan">
      <formula>$C$4</formula>
    </cfRule>
  </conditionalFormatting>
  <conditionalFormatting sqref="BO31">
    <cfRule type="cellIs" dxfId="3881" priority="1901" operator="lessThan">
      <formula>$C$4</formula>
    </cfRule>
  </conditionalFormatting>
  <conditionalFormatting sqref="BO32">
    <cfRule type="cellIs" dxfId="3880" priority="1902" operator="lessThan">
      <formula>$C$4</formula>
    </cfRule>
  </conditionalFormatting>
  <conditionalFormatting sqref="BO33">
    <cfRule type="cellIs" dxfId="3879" priority="1903" operator="lessThan">
      <formula>$C$4</formula>
    </cfRule>
  </conditionalFormatting>
  <conditionalFormatting sqref="BO34">
    <cfRule type="cellIs" dxfId="3878" priority="1904" operator="lessThan">
      <formula>$C$4</formula>
    </cfRule>
  </conditionalFormatting>
  <conditionalFormatting sqref="BO35">
    <cfRule type="cellIs" dxfId="3877" priority="1905" operator="lessThan">
      <formula>$C$4</formula>
    </cfRule>
  </conditionalFormatting>
  <conditionalFormatting sqref="BO36">
    <cfRule type="cellIs" dxfId="3876" priority="1906" operator="lessThan">
      <formula>$C$4</formula>
    </cfRule>
  </conditionalFormatting>
  <conditionalFormatting sqref="BO37">
    <cfRule type="cellIs" dxfId="3875" priority="1907" operator="lessThan">
      <formula>$C$4</formula>
    </cfRule>
  </conditionalFormatting>
  <conditionalFormatting sqref="BO38">
    <cfRule type="cellIs" dxfId="3874" priority="1908" operator="lessThan">
      <formula>$C$4</formula>
    </cfRule>
  </conditionalFormatting>
  <conditionalFormatting sqref="BO39">
    <cfRule type="cellIs" dxfId="3873" priority="1909" operator="lessThan">
      <formula>$C$4</formula>
    </cfRule>
  </conditionalFormatting>
  <conditionalFormatting sqref="BO40">
    <cfRule type="cellIs" dxfId="3872" priority="1910" operator="lessThan">
      <formula>$C$4</formula>
    </cfRule>
  </conditionalFormatting>
  <conditionalFormatting sqref="BO41">
    <cfRule type="cellIs" dxfId="3871" priority="1911" operator="lessThan">
      <formula>$C$4</formula>
    </cfRule>
  </conditionalFormatting>
  <conditionalFormatting sqref="BO42">
    <cfRule type="cellIs" dxfId="3870" priority="1912" operator="lessThan">
      <formula>$C$4</formula>
    </cfRule>
  </conditionalFormatting>
  <conditionalFormatting sqref="BO43">
    <cfRule type="cellIs" dxfId="3869" priority="1913" operator="lessThan">
      <formula>$C$4</formula>
    </cfRule>
  </conditionalFormatting>
  <conditionalFormatting sqref="BO44">
    <cfRule type="cellIs" dxfId="3868" priority="1914" operator="lessThan">
      <formula>$C$4</formula>
    </cfRule>
  </conditionalFormatting>
  <conditionalFormatting sqref="BO45">
    <cfRule type="cellIs" dxfId="3867" priority="1915" operator="lessThan">
      <formula>$C$4</formula>
    </cfRule>
  </conditionalFormatting>
  <conditionalFormatting sqref="BO46">
    <cfRule type="cellIs" dxfId="3866" priority="1916" operator="lessThan">
      <formula>$C$4</formula>
    </cfRule>
  </conditionalFormatting>
  <conditionalFormatting sqref="BO47">
    <cfRule type="cellIs" dxfId="3865" priority="1917" operator="lessThan">
      <formula>$C$4</formula>
    </cfRule>
  </conditionalFormatting>
  <conditionalFormatting sqref="BO48">
    <cfRule type="cellIs" dxfId="3864" priority="1918" operator="lessThan">
      <formula>$C$4</formula>
    </cfRule>
  </conditionalFormatting>
  <conditionalFormatting sqref="BO49">
    <cfRule type="cellIs" dxfId="3863" priority="1919" operator="lessThan">
      <formula>$C$4</formula>
    </cfRule>
  </conditionalFormatting>
  <conditionalFormatting sqref="BO50">
    <cfRule type="cellIs" dxfId="3862" priority="1920" operator="lessThan">
      <formula>$C$4</formula>
    </cfRule>
  </conditionalFormatting>
  <conditionalFormatting sqref="BP11">
    <cfRule type="cellIs" dxfId="3861" priority="1921" operator="lessThan">
      <formula>$C$4</formula>
    </cfRule>
  </conditionalFormatting>
  <conditionalFormatting sqref="BP12">
    <cfRule type="cellIs" dxfId="3860" priority="1922" operator="lessThan">
      <formula>$C$4</formula>
    </cfRule>
  </conditionalFormatting>
  <conditionalFormatting sqref="BP13">
    <cfRule type="cellIs" dxfId="3859" priority="1923" operator="lessThan">
      <formula>$C$4</formula>
    </cfRule>
  </conditionalFormatting>
  <conditionalFormatting sqref="BP14">
    <cfRule type="cellIs" dxfId="3858" priority="1924" operator="lessThan">
      <formula>$C$4</formula>
    </cfRule>
  </conditionalFormatting>
  <conditionalFormatting sqref="BP15">
    <cfRule type="cellIs" dxfId="3857" priority="1925" operator="lessThan">
      <formula>$C$4</formula>
    </cfRule>
  </conditionalFormatting>
  <conditionalFormatting sqref="BP16">
    <cfRule type="cellIs" dxfId="3856" priority="1926" operator="lessThan">
      <formula>$C$4</formula>
    </cfRule>
  </conditionalFormatting>
  <conditionalFormatting sqref="BP17">
    <cfRule type="cellIs" dxfId="3855" priority="1927" operator="lessThan">
      <formula>$C$4</formula>
    </cfRule>
  </conditionalFormatting>
  <conditionalFormatting sqref="BP18">
    <cfRule type="cellIs" dxfId="3854" priority="1928" operator="lessThan">
      <formula>$C$4</formula>
    </cfRule>
  </conditionalFormatting>
  <conditionalFormatting sqref="BP19">
    <cfRule type="cellIs" dxfId="3853" priority="1929" operator="lessThan">
      <formula>$C$4</formula>
    </cfRule>
  </conditionalFormatting>
  <conditionalFormatting sqref="BP20">
    <cfRule type="cellIs" dxfId="3852" priority="1930" operator="lessThan">
      <formula>$C$4</formula>
    </cfRule>
  </conditionalFormatting>
  <conditionalFormatting sqref="BP21">
    <cfRule type="cellIs" dxfId="3851" priority="1931" operator="lessThan">
      <formula>$C$4</formula>
    </cfRule>
  </conditionalFormatting>
  <conditionalFormatting sqref="BP22">
    <cfRule type="cellIs" dxfId="3850" priority="1932" operator="lessThan">
      <formula>$C$4</formula>
    </cfRule>
  </conditionalFormatting>
  <conditionalFormatting sqref="BP23">
    <cfRule type="cellIs" dxfId="3849" priority="1933" operator="lessThan">
      <formula>$C$4</formula>
    </cfRule>
  </conditionalFormatting>
  <conditionalFormatting sqref="BP24">
    <cfRule type="cellIs" dxfId="3848" priority="1934" operator="lessThan">
      <formula>$C$4</formula>
    </cfRule>
  </conditionalFormatting>
  <conditionalFormatting sqref="BP25">
    <cfRule type="cellIs" dxfId="3847" priority="1935" operator="lessThan">
      <formula>$C$4</formula>
    </cfRule>
  </conditionalFormatting>
  <conditionalFormatting sqref="BP26">
    <cfRule type="cellIs" dxfId="3846" priority="1936" operator="lessThan">
      <formula>$C$4</formula>
    </cfRule>
  </conditionalFormatting>
  <conditionalFormatting sqref="BP27">
    <cfRule type="cellIs" dxfId="3845" priority="1937" operator="lessThan">
      <formula>$C$4</formula>
    </cfRule>
  </conditionalFormatting>
  <conditionalFormatting sqref="BP28">
    <cfRule type="cellIs" dxfId="3844" priority="1938" operator="lessThan">
      <formula>$C$4</formula>
    </cfRule>
  </conditionalFormatting>
  <conditionalFormatting sqref="BP29">
    <cfRule type="cellIs" dxfId="3843" priority="1939" operator="lessThan">
      <formula>$C$4</formula>
    </cfRule>
  </conditionalFormatting>
  <conditionalFormatting sqref="BP30">
    <cfRule type="cellIs" dxfId="3842" priority="1940" operator="lessThan">
      <formula>$C$4</formula>
    </cfRule>
  </conditionalFormatting>
  <conditionalFormatting sqref="BP31">
    <cfRule type="cellIs" dxfId="3841" priority="1941" operator="lessThan">
      <formula>$C$4</formula>
    </cfRule>
  </conditionalFormatting>
  <conditionalFormatting sqref="BP32">
    <cfRule type="cellIs" dxfId="3840" priority="1942" operator="lessThan">
      <formula>$C$4</formula>
    </cfRule>
  </conditionalFormatting>
  <conditionalFormatting sqref="BP33">
    <cfRule type="cellIs" dxfId="3839" priority="1943" operator="lessThan">
      <formula>$C$4</formula>
    </cfRule>
  </conditionalFormatting>
  <conditionalFormatting sqref="BP34">
    <cfRule type="cellIs" dxfId="3838" priority="1944" operator="lessThan">
      <formula>$C$4</formula>
    </cfRule>
  </conditionalFormatting>
  <conditionalFormatting sqref="BP35">
    <cfRule type="cellIs" dxfId="3837" priority="1945" operator="lessThan">
      <formula>$C$4</formula>
    </cfRule>
  </conditionalFormatting>
  <conditionalFormatting sqref="BP36">
    <cfRule type="cellIs" dxfId="3836" priority="1946" operator="lessThan">
      <formula>$C$4</formula>
    </cfRule>
  </conditionalFormatting>
  <conditionalFormatting sqref="BP37">
    <cfRule type="cellIs" dxfId="3835" priority="1947" operator="lessThan">
      <formula>$C$4</formula>
    </cfRule>
  </conditionalFormatting>
  <conditionalFormatting sqref="BP38">
    <cfRule type="cellIs" dxfId="3834" priority="1948" operator="lessThan">
      <formula>$C$4</formula>
    </cfRule>
  </conditionalFormatting>
  <conditionalFormatting sqref="BP39">
    <cfRule type="cellIs" dxfId="3833" priority="1949" operator="lessThan">
      <formula>$C$4</formula>
    </cfRule>
  </conditionalFormatting>
  <conditionalFormatting sqref="BP40">
    <cfRule type="cellIs" dxfId="3832" priority="1950" operator="lessThan">
      <formula>$C$4</formula>
    </cfRule>
  </conditionalFormatting>
  <conditionalFormatting sqref="BP41">
    <cfRule type="cellIs" dxfId="3831" priority="1951" operator="lessThan">
      <formula>$C$4</formula>
    </cfRule>
  </conditionalFormatting>
  <conditionalFormatting sqref="BP42">
    <cfRule type="cellIs" dxfId="3830" priority="1952" operator="lessThan">
      <formula>$C$4</formula>
    </cfRule>
  </conditionalFormatting>
  <conditionalFormatting sqref="BP43">
    <cfRule type="cellIs" dxfId="3829" priority="1953" operator="lessThan">
      <formula>$C$4</formula>
    </cfRule>
  </conditionalFormatting>
  <conditionalFormatting sqref="BP44">
    <cfRule type="cellIs" dxfId="3828" priority="1954" operator="lessThan">
      <formula>$C$4</formula>
    </cfRule>
  </conditionalFormatting>
  <conditionalFormatting sqref="BP45">
    <cfRule type="cellIs" dxfId="3827" priority="1955" operator="lessThan">
      <formula>$C$4</formula>
    </cfRule>
  </conditionalFormatting>
  <conditionalFormatting sqref="BP46">
    <cfRule type="cellIs" dxfId="3826" priority="1956" operator="lessThan">
      <formula>$C$4</formula>
    </cfRule>
  </conditionalFormatting>
  <conditionalFormatting sqref="BP47">
    <cfRule type="cellIs" dxfId="3825" priority="1957" operator="lessThan">
      <formula>$C$4</formula>
    </cfRule>
  </conditionalFormatting>
  <conditionalFormatting sqref="BP48">
    <cfRule type="cellIs" dxfId="3824" priority="1958" operator="lessThan">
      <formula>$C$4</formula>
    </cfRule>
  </conditionalFormatting>
  <conditionalFormatting sqref="BP49">
    <cfRule type="cellIs" dxfId="3823" priority="1959" operator="lessThan">
      <formula>$C$4</formula>
    </cfRule>
  </conditionalFormatting>
  <conditionalFormatting sqref="BP50">
    <cfRule type="cellIs" dxfId="3822" priority="1960" operator="lessThan">
      <formula>$C$4</formula>
    </cfRule>
  </conditionalFormatting>
  <conditionalFormatting sqref="BQ11">
    <cfRule type="cellIs" dxfId="3821" priority="1961" operator="lessThan">
      <formula>$C$4</formula>
    </cfRule>
  </conditionalFormatting>
  <conditionalFormatting sqref="BQ12">
    <cfRule type="cellIs" dxfId="3820" priority="1962" operator="lessThan">
      <formula>$C$4</formula>
    </cfRule>
  </conditionalFormatting>
  <conditionalFormatting sqref="BQ13">
    <cfRule type="cellIs" dxfId="3819" priority="1963" operator="lessThan">
      <formula>$C$4</formula>
    </cfRule>
  </conditionalFormatting>
  <conditionalFormatting sqref="BQ14">
    <cfRule type="cellIs" dxfId="3818" priority="1964" operator="lessThan">
      <formula>$C$4</formula>
    </cfRule>
  </conditionalFormatting>
  <conditionalFormatting sqref="BQ15">
    <cfRule type="cellIs" dxfId="3817" priority="1965" operator="lessThan">
      <formula>$C$4</formula>
    </cfRule>
  </conditionalFormatting>
  <conditionalFormatting sqref="BQ16">
    <cfRule type="cellIs" dxfId="3816" priority="1966" operator="lessThan">
      <formula>$C$4</formula>
    </cfRule>
  </conditionalFormatting>
  <conditionalFormatting sqref="BQ17">
    <cfRule type="cellIs" dxfId="3815" priority="1967" operator="lessThan">
      <formula>$C$4</formula>
    </cfRule>
  </conditionalFormatting>
  <conditionalFormatting sqref="BQ18">
    <cfRule type="cellIs" dxfId="3814" priority="1968" operator="lessThan">
      <formula>$C$4</formula>
    </cfRule>
  </conditionalFormatting>
  <conditionalFormatting sqref="BQ19">
    <cfRule type="cellIs" dxfId="3813" priority="1969" operator="lessThan">
      <formula>$C$4</formula>
    </cfRule>
  </conditionalFormatting>
  <conditionalFormatting sqref="BQ20">
    <cfRule type="cellIs" dxfId="3812" priority="1970" operator="lessThan">
      <formula>$C$4</formula>
    </cfRule>
  </conditionalFormatting>
  <conditionalFormatting sqref="BQ21">
    <cfRule type="cellIs" dxfId="3811" priority="1971" operator="lessThan">
      <formula>$C$4</formula>
    </cfRule>
  </conditionalFormatting>
  <conditionalFormatting sqref="BQ22">
    <cfRule type="cellIs" dxfId="3810" priority="1972" operator="lessThan">
      <formula>$C$4</formula>
    </cfRule>
  </conditionalFormatting>
  <conditionalFormatting sqref="BQ23">
    <cfRule type="cellIs" dxfId="3809" priority="1973" operator="lessThan">
      <formula>$C$4</formula>
    </cfRule>
  </conditionalFormatting>
  <conditionalFormatting sqref="BQ24">
    <cfRule type="cellIs" dxfId="3808" priority="1974" operator="lessThan">
      <formula>$C$4</formula>
    </cfRule>
  </conditionalFormatting>
  <conditionalFormatting sqref="BQ25">
    <cfRule type="cellIs" dxfId="3807" priority="1975" operator="lessThan">
      <formula>$C$4</formula>
    </cfRule>
  </conditionalFormatting>
  <conditionalFormatting sqref="BQ26">
    <cfRule type="cellIs" dxfId="3806" priority="1976" operator="lessThan">
      <formula>$C$4</formula>
    </cfRule>
  </conditionalFormatting>
  <conditionalFormatting sqref="BQ27">
    <cfRule type="cellIs" dxfId="3805" priority="1977" operator="lessThan">
      <formula>$C$4</formula>
    </cfRule>
  </conditionalFormatting>
  <conditionalFormatting sqref="BQ28">
    <cfRule type="cellIs" dxfId="3804" priority="1978" operator="lessThan">
      <formula>$C$4</formula>
    </cfRule>
  </conditionalFormatting>
  <conditionalFormatting sqref="BQ29">
    <cfRule type="cellIs" dxfId="3803" priority="1979" operator="lessThan">
      <formula>$C$4</formula>
    </cfRule>
  </conditionalFormatting>
  <conditionalFormatting sqref="BQ30">
    <cfRule type="cellIs" dxfId="3802" priority="1980" operator="lessThan">
      <formula>$C$4</formula>
    </cfRule>
  </conditionalFormatting>
  <conditionalFormatting sqref="BQ31">
    <cfRule type="cellIs" dxfId="3801" priority="1981" operator="lessThan">
      <formula>$C$4</formula>
    </cfRule>
  </conditionalFormatting>
  <conditionalFormatting sqref="BQ32">
    <cfRule type="cellIs" dxfId="3800" priority="1982" operator="lessThan">
      <formula>$C$4</formula>
    </cfRule>
  </conditionalFormatting>
  <conditionalFormatting sqref="BQ33">
    <cfRule type="cellIs" dxfId="3799" priority="1983" operator="lessThan">
      <formula>$C$4</formula>
    </cfRule>
  </conditionalFormatting>
  <conditionalFormatting sqref="BQ34">
    <cfRule type="cellIs" dxfId="3798" priority="1984" operator="lessThan">
      <formula>$C$4</formula>
    </cfRule>
  </conditionalFormatting>
  <conditionalFormatting sqref="BQ35">
    <cfRule type="cellIs" dxfId="3797" priority="1985" operator="lessThan">
      <formula>$C$4</formula>
    </cfRule>
  </conditionalFormatting>
  <conditionalFormatting sqref="BQ36">
    <cfRule type="cellIs" dxfId="3796" priority="1986" operator="lessThan">
      <formula>$C$4</formula>
    </cfRule>
  </conditionalFormatting>
  <conditionalFormatting sqref="BQ37">
    <cfRule type="cellIs" dxfId="3795" priority="1987" operator="lessThan">
      <formula>$C$4</formula>
    </cfRule>
  </conditionalFormatting>
  <conditionalFormatting sqref="BQ38">
    <cfRule type="cellIs" dxfId="3794" priority="1988" operator="lessThan">
      <formula>$C$4</formula>
    </cfRule>
  </conditionalFormatting>
  <conditionalFormatting sqref="BQ39">
    <cfRule type="cellIs" dxfId="3793" priority="1989" operator="lessThan">
      <formula>$C$4</formula>
    </cfRule>
  </conditionalFormatting>
  <conditionalFormatting sqref="BQ40">
    <cfRule type="cellIs" dxfId="3792" priority="1990" operator="lessThan">
      <formula>$C$4</formula>
    </cfRule>
  </conditionalFormatting>
  <conditionalFormatting sqref="BQ41">
    <cfRule type="cellIs" dxfId="3791" priority="1991" operator="lessThan">
      <formula>$C$4</formula>
    </cfRule>
  </conditionalFormatting>
  <conditionalFormatting sqref="BQ42">
    <cfRule type="cellIs" dxfId="3790" priority="1992" operator="lessThan">
      <formula>$C$4</formula>
    </cfRule>
  </conditionalFormatting>
  <conditionalFormatting sqref="BQ43">
    <cfRule type="cellIs" dxfId="3789" priority="1993" operator="lessThan">
      <formula>$C$4</formula>
    </cfRule>
  </conditionalFormatting>
  <conditionalFormatting sqref="BQ44">
    <cfRule type="cellIs" dxfId="3788" priority="1994" operator="lessThan">
      <formula>$C$4</formula>
    </cfRule>
  </conditionalFormatting>
  <conditionalFormatting sqref="BQ45">
    <cfRule type="cellIs" dxfId="3787" priority="1995" operator="lessThan">
      <formula>$C$4</formula>
    </cfRule>
  </conditionalFormatting>
  <conditionalFormatting sqref="BQ46">
    <cfRule type="cellIs" dxfId="3786" priority="1996" operator="lessThan">
      <formula>$C$4</formula>
    </cfRule>
  </conditionalFormatting>
  <conditionalFormatting sqref="BQ47">
    <cfRule type="cellIs" dxfId="3785" priority="1997" operator="lessThan">
      <formula>$C$4</formula>
    </cfRule>
  </conditionalFormatting>
  <conditionalFormatting sqref="BQ48">
    <cfRule type="cellIs" dxfId="3784" priority="1998" operator="lessThan">
      <formula>$C$4</formula>
    </cfRule>
  </conditionalFormatting>
  <conditionalFormatting sqref="BQ49">
    <cfRule type="cellIs" dxfId="3783" priority="1999" operator="lessThan">
      <formula>$C$4</formula>
    </cfRule>
  </conditionalFormatting>
  <conditionalFormatting sqref="BQ50">
    <cfRule type="cellIs" dxfId="3782" priority="2000" operator="lessThan">
      <formula>$C$4</formula>
    </cfRule>
  </conditionalFormatting>
  <conditionalFormatting sqref="BR11">
    <cfRule type="cellIs" dxfId="3781" priority="2001" operator="lessThan">
      <formula>$C$4</formula>
    </cfRule>
  </conditionalFormatting>
  <conditionalFormatting sqref="BR12">
    <cfRule type="cellIs" dxfId="3780" priority="2002" operator="lessThan">
      <formula>$C$4</formula>
    </cfRule>
  </conditionalFormatting>
  <conditionalFormatting sqref="BR13">
    <cfRule type="cellIs" dxfId="3779" priority="2003" operator="lessThan">
      <formula>$C$4</formula>
    </cfRule>
  </conditionalFormatting>
  <conditionalFormatting sqref="BR14">
    <cfRule type="cellIs" dxfId="3778" priority="2004" operator="lessThan">
      <formula>$C$4</formula>
    </cfRule>
  </conditionalFormatting>
  <conditionalFormatting sqref="BR15">
    <cfRule type="cellIs" dxfId="3777" priority="2005" operator="lessThan">
      <formula>$C$4</formula>
    </cfRule>
  </conditionalFormatting>
  <conditionalFormatting sqref="BR16">
    <cfRule type="cellIs" dxfId="3776" priority="2006" operator="lessThan">
      <formula>$C$4</formula>
    </cfRule>
  </conditionalFormatting>
  <conditionalFormatting sqref="BR17">
    <cfRule type="cellIs" dxfId="3775" priority="2007" operator="lessThan">
      <formula>$C$4</formula>
    </cfRule>
  </conditionalFormatting>
  <conditionalFormatting sqref="BR18">
    <cfRule type="cellIs" dxfId="3774" priority="2008" operator="lessThan">
      <formula>$C$4</formula>
    </cfRule>
  </conditionalFormatting>
  <conditionalFormatting sqref="BR19">
    <cfRule type="cellIs" dxfId="3773" priority="2009" operator="lessThan">
      <formula>$C$4</formula>
    </cfRule>
  </conditionalFormatting>
  <conditionalFormatting sqref="BR20">
    <cfRule type="cellIs" dxfId="3772" priority="2010" operator="lessThan">
      <formula>$C$4</formula>
    </cfRule>
  </conditionalFormatting>
  <conditionalFormatting sqref="BR21">
    <cfRule type="cellIs" dxfId="3771" priority="2011" operator="lessThan">
      <formula>$C$4</formula>
    </cfRule>
  </conditionalFormatting>
  <conditionalFormatting sqref="BR22">
    <cfRule type="cellIs" dxfId="3770" priority="2012" operator="lessThan">
      <formula>$C$4</formula>
    </cfRule>
  </conditionalFormatting>
  <conditionalFormatting sqref="BR23">
    <cfRule type="cellIs" dxfId="3769" priority="2013" operator="lessThan">
      <formula>$C$4</formula>
    </cfRule>
  </conditionalFormatting>
  <conditionalFormatting sqref="BR24">
    <cfRule type="cellIs" dxfId="3768" priority="2014" operator="lessThan">
      <formula>$C$4</formula>
    </cfRule>
  </conditionalFormatting>
  <conditionalFormatting sqref="BR25">
    <cfRule type="cellIs" dxfId="3767" priority="2015" operator="lessThan">
      <formula>$C$4</formula>
    </cfRule>
  </conditionalFormatting>
  <conditionalFormatting sqref="BR26">
    <cfRule type="cellIs" dxfId="3766" priority="2016" operator="lessThan">
      <formula>$C$4</formula>
    </cfRule>
  </conditionalFormatting>
  <conditionalFormatting sqref="BR27">
    <cfRule type="cellIs" dxfId="3765" priority="2017" operator="lessThan">
      <formula>$C$4</formula>
    </cfRule>
  </conditionalFormatting>
  <conditionalFormatting sqref="BR28">
    <cfRule type="cellIs" dxfId="3764" priority="2018" operator="lessThan">
      <formula>$C$4</formula>
    </cfRule>
  </conditionalFormatting>
  <conditionalFormatting sqref="BR29">
    <cfRule type="cellIs" dxfId="3763" priority="2019" operator="lessThan">
      <formula>$C$4</formula>
    </cfRule>
  </conditionalFormatting>
  <conditionalFormatting sqref="BR30">
    <cfRule type="cellIs" dxfId="3762" priority="2020" operator="lessThan">
      <formula>$C$4</formula>
    </cfRule>
  </conditionalFormatting>
  <conditionalFormatting sqref="BR31">
    <cfRule type="cellIs" dxfId="3761" priority="2021" operator="lessThan">
      <formula>$C$4</formula>
    </cfRule>
  </conditionalFormatting>
  <conditionalFormatting sqref="BR32">
    <cfRule type="cellIs" dxfId="3760" priority="2022" operator="lessThan">
      <formula>$C$4</formula>
    </cfRule>
  </conditionalFormatting>
  <conditionalFormatting sqref="BR33">
    <cfRule type="cellIs" dxfId="3759" priority="2023" operator="lessThan">
      <formula>$C$4</formula>
    </cfRule>
  </conditionalFormatting>
  <conditionalFormatting sqref="BR34">
    <cfRule type="cellIs" dxfId="3758" priority="2024" operator="lessThan">
      <formula>$C$4</formula>
    </cfRule>
  </conditionalFormatting>
  <conditionalFormatting sqref="BR35">
    <cfRule type="cellIs" dxfId="3757" priority="2025" operator="lessThan">
      <formula>$C$4</formula>
    </cfRule>
  </conditionalFormatting>
  <conditionalFormatting sqref="BR36">
    <cfRule type="cellIs" dxfId="3756" priority="2026" operator="lessThan">
      <formula>$C$4</formula>
    </cfRule>
  </conditionalFormatting>
  <conditionalFormatting sqref="BR37">
    <cfRule type="cellIs" dxfId="3755" priority="2027" operator="lessThan">
      <formula>$C$4</formula>
    </cfRule>
  </conditionalFormatting>
  <conditionalFormatting sqref="BR38">
    <cfRule type="cellIs" dxfId="3754" priority="2028" operator="lessThan">
      <formula>$C$4</formula>
    </cfRule>
  </conditionalFormatting>
  <conditionalFormatting sqref="BR39">
    <cfRule type="cellIs" dxfId="3753" priority="2029" operator="lessThan">
      <formula>$C$4</formula>
    </cfRule>
  </conditionalFormatting>
  <conditionalFormatting sqref="BR40">
    <cfRule type="cellIs" dxfId="3752" priority="2030" operator="lessThan">
      <formula>$C$4</formula>
    </cfRule>
  </conditionalFormatting>
  <conditionalFormatting sqref="BR41">
    <cfRule type="cellIs" dxfId="3751" priority="2031" operator="lessThan">
      <formula>$C$4</formula>
    </cfRule>
  </conditionalFormatting>
  <conditionalFormatting sqref="BR42">
    <cfRule type="cellIs" dxfId="3750" priority="2032" operator="lessThan">
      <formula>$C$4</formula>
    </cfRule>
  </conditionalFormatting>
  <conditionalFormatting sqref="BR43">
    <cfRule type="cellIs" dxfId="3749" priority="2033" operator="lessThan">
      <formula>$C$4</formula>
    </cfRule>
  </conditionalFormatting>
  <conditionalFormatting sqref="BR44">
    <cfRule type="cellIs" dxfId="3748" priority="2034" operator="lessThan">
      <formula>$C$4</formula>
    </cfRule>
  </conditionalFormatting>
  <conditionalFormatting sqref="BR45">
    <cfRule type="cellIs" dxfId="3747" priority="2035" operator="lessThan">
      <formula>$C$4</formula>
    </cfRule>
  </conditionalFormatting>
  <conditionalFormatting sqref="BR46">
    <cfRule type="cellIs" dxfId="3746" priority="2036" operator="lessThan">
      <formula>$C$4</formula>
    </cfRule>
  </conditionalFormatting>
  <conditionalFormatting sqref="BR47">
    <cfRule type="cellIs" dxfId="3745" priority="2037" operator="lessThan">
      <formula>$C$4</formula>
    </cfRule>
  </conditionalFormatting>
  <conditionalFormatting sqref="BR48">
    <cfRule type="cellIs" dxfId="3744" priority="2038" operator="lessThan">
      <formula>$C$4</formula>
    </cfRule>
  </conditionalFormatting>
  <conditionalFormatting sqref="BR49">
    <cfRule type="cellIs" dxfId="3743" priority="2039" operator="lessThan">
      <formula>$C$4</formula>
    </cfRule>
  </conditionalFormatting>
  <conditionalFormatting sqref="BR50">
    <cfRule type="cellIs" dxfId="3742" priority="2040" operator="lessThan">
      <formula>$C$4</formula>
    </cfRule>
  </conditionalFormatting>
  <conditionalFormatting sqref="BS11">
    <cfRule type="cellIs" dxfId="3741" priority="2041" operator="lessThan">
      <formula>$C$4</formula>
    </cfRule>
  </conditionalFormatting>
  <conditionalFormatting sqref="BS12">
    <cfRule type="cellIs" dxfId="3740" priority="2042" operator="lessThan">
      <formula>$C$4</formula>
    </cfRule>
  </conditionalFormatting>
  <conditionalFormatting sqref="BS13">
    <cfRule type="cellIs" dxfId="3739" priority="2043" operator="lessThan">
      <formula>$C$4</formula>
    </cfRule>
  </conditionalFormatting>
  <conditionalFormatting sqref="BS14">
    <cfRule type="cellIs" dxfId="3738" priority="2044" operator="lessThan">
      <formula>$C$4</formula>
    </cfRule>
  </conditionalFormatting>
  <conditionalFormatting sqref="BS15">
    <cfRule type="cellIs" dxfId="3737" priority="2045" operator="lessThan">
      <formula>$C$4</formula>
    </cfRule>
  </conditionalFormatting>
  <conditionalFormatting sqref="BS16">
    <cfRule type="cellIs" dxfId="3736" priority="2046" operator="lessThan">
      <formula>$C$4</formula>
    </cfRule>
  </conditionalFormatting>
  <conditionalFormatting sqref="BS17">
    <cfRule type="cellIs" dxfId="3735" priority="2047" operator="lessThan">
      <formula>$C$4</formula>
    </cfRule>
  </conditionalFormatting>
  <conditionalFormatting sqref="BS18">
    <cfRule type="cellIs" dxfId="3734" priority="2048" operator="lessThan">
      <formula>$C$4</formula>
    </cfRule>
  </conditionalFormatting>
  <conditionalFormatting sqref="BS19">
    <cfRule type="cellIs" dxfId="3733" priority="2049" operator="lessThan">
      <formula>$C$4</formula>
    </cfRule>
  </conditionalFormatting>
  <conditionalFormatting sqref="BS20">
    <cfRule type="cellIs" dxfId="3732" priority="2050" operator="lessThan">
      <formula>$C$4</formula>
    </cfRule>
  </conditionalFormatting>
  <conditionalFormatting sqref="BS21">
    <cfRule type="cellIs" dxfId="3731" priority="2051" operator="lessThan">
      <formula>$C$4</formula>
    </cfRule>
  </conditionalFormatting>
  <conditionalFormatting sqref="BS22">
    <cfRule type="cellIs" dxfId="3730" priority="2052" operator="lessThan">
      <formula>$C$4</formula>
    </cfRule>
  </conditionalFormatting>
  <conditionalFormatting sqref="BS23">
    <cfRule type="cellIs" dxfId="3729" priority="2053" operator="lessThan">
      <formula>$C$4</formula>
    </cfRule>
  </conditionalFormatting>
  <conditionalFormatting sqref="BS24">
    <cfRule type="cellIs" dxfId="3728" priority="2054" operator="lessThan">
      <formula>$C$4</formula>
    </cfRule>
  </conditionalFormatting>
  <conditionalFormatting sqref="BS25">
    <cfRule type="cellIs" dxfId="3727" priority="2055" operator="lessThan">
      <formula>$C$4</formula>
    </cfRule>
  </conditionalFormatting>
  <conditionalFormatting sqref="BS26">
    <cfRule type="cellIs" dxfId="3726" priority="2056" operator="lessThan">
      <formula>$C$4</formula>
    </cfRule>
  </conditionalFormatting>
  <conditionalFormatting sqref="BS27">
    <cfRule type="cellIs" dxfId="3725" priority="2057" operator="lessThan">
      <formula>$C$4</formula>
    </cfRule>
  </conditionalFormatting>
  <conditionalFormatting sqref="BS28">
    <cfRule type="cellIs" dxfId="3724" priority="2058" operator="lessThan">
      <formula>$C$4</formula>
    </cfRule>
  </conditionalFormatting>
  <conditionalFormatting sqref="BS29">
    <cfRule type="cellIs" dxfId="3723" priority="2059" operator="lessThan">
      <formula>$C$4</formula>
    </cfRule>
  </conditionalFormatting>
  <conditionalFormatting sqref="BS30">
    <cfRule type="cellIs" dxfId="3722" priority="2060" operator="lessThan">
      <formula>$C$4</formula>
    </cfRule>
  </conditionalFormatting>
  <conditionalFormatting sqref="BS31">
    <cfRule type="cellIs" dxfId="3721" priority="2061" operator="lessThan">
      <formula>$C$4</formula>
    </cfRule>
  </conditionalFormatting>
  <conditionalFormatting sqref="BS32">
    <cfRule type="cellIs" dxfId="3720" priority="2062" operator="lessThan">
      <formula>$C$4</formula>
    </cfRule>
  </conditionalFormatting>
  <conditionalFormatting sqref="BS33">
    <cfRule type="cellIs" dxfId="3719" priority="2063" operator="lessThan">
      <formula>$C$4</formula>
    </cfRule>
  </conditionalFormatting>
  <conditionalFormatting sqref="BS34">
    <cfRule type="cellIs" dxfId="3718" priority="2064" operator="lessThan">
      <formula>$C$4</formula>
    </cfRule>
  </conditionalFormatting>
  <conditionalFormatting sqref="BS35">
    <cfRule type="cellIs" dxfId="3717" priority="2065" operator="lessThan">
      <formula>$C$4</formula>
    </cfRule>
  </conditionalFormatting>
  <conditionalFormatting sqref="BS36">
    <cfRule type="cellIs" dxfId="3716" priority="2066" operator="lessThan">
      <formula>$C$4</formula>
    </cfRule>
  </conditionalFormatting>
  <conditionalFormatting sqref="BS37">
    <cfRule type="cellIs" dxfId="3715" priority="2067" operator="lessThan">
      <formula>$C$4</formula>
    </cfRule>
  </conditionalFormatting>
  <conditionalFormatting sqref="BS38">
    <cfRule type="cellIs" dxfId="3714" priority="2068" operator="lessThan">
      <formula>$C$4</formula>
    </cfRule>
  </conditionalFormatting>
  <conditionalFormatting sqref="BS39">
    <cfRule type="cellIs" dxfId="3713" priority="2069" operator="lessThan">
      <formula>$C$4</formula>
    </cfRule>
  </conditionalFormatting>
  <conditionalFormatting sqref="BS40">
    <cfRule type="cellIs" dxfId="3712" priority="2070" operator="lessThan">
      <formula>$C$4</formula>
    </cfRule>
  </conditionalFormatting>
  <conditionalFormatting sqref="BS41">
    <cfRule type="cellIs" dxfId="3711" priority="2071" operator="lessThan">
      <formula>$C$4</formula>
    </cfRule>
  </conditionalFormatting>
  <conditionalFormatting sqref="BS42">
    <cfRule type="cellIs" dxfId="3710" priority="2072" operator="lessThan">
      <formula>$C$4</formula>
    </cfRule>
  </conditionalFormatting>
  <conditionalFormatting sqref="BS43">
    <cfRule type="cellIs" dxfId="3709" priority="2073" operator="lessThan">
      <formula>$C$4</formula>
    </cfRule>
  </conditionalFormatting>
  <conditionalFormatting sqref="BS44">
    <cfRule type="cellIs" dxfId="3708" priority="2074" operator="lessThan">
      <formula>$C$4</formula>
    </cfRule>
  </conditionalFormatting>
  <conditionalFormatting sqref="BS45">
    <cfRule type="cellIs" dxfId="3707" priority="2075" operator="lessThan">
      <formula>$C$4</formula>
    </cfRule>
  </conditionalFormatting>
  <conditionalFormatting sqref="BS46">
    <cfRule type="cellIs" dxfId="3706" priority="2076" operator="lessThan">
      <formula>$C$4</formula>
    </cfRule>
  </conditionalFormatting>
  <conditionalFormatting sqref="BS47">
    <cfRule type="cellIs" dxfId="3705" priority="2077" operator="lessThan">
      <formula>$C$4</formula>
    </cfRule>
  </conditionalFormatting>
  <conditionalFormatting sqref="BS48">
    <cfRule type="cellIs" dxfId="3704" priority="2078" operator="lessThan">
      <formula>$C$4</formula>
    </cfRule>
  </conditionalFormatting>
  <conditionalFormatting sqref="BS49">
    <cfRule type="cellIs" dxfId="3703" priority="2079" operator="lessThan">
      <formula>$C$4</formula>
    </cfRule>
  </conditionalFormatting>
  <conditionalFormatting sqref="BS50">
    <cfRule type="cellIs" dxfId="3702" priority="2080" operator="lessThan">
      <formula>$C$4</formula>
    </cfRule>
  </conditionalFormatting>
  <conditionalFormatting sqref="BT11">
    <cfRule type="cellIs" dxfId="3701" priority="2081" operator="lessThan">
      <formula>$C$4</formula>
    </cfRule>
  </conditionalFormatting>
  <conditionalFormatting sqref="BT12">
    <cfRule type="cellIs" dxfId="3700" priority="2082" operator="lessThan">
      <formula>$C$4</formula>
    </cfRule>
  </conditionalFormatting>
  <conditionalFormatting sqref="BT13">
    <cfRule type="cellIs" dxfId="3699" priority="2083" operator="lessThan">
      <formula>$C$4</formula>
    </cfRule>
  </conditionalFormatting>
  <conditionalFormatting sqref="BT14">
    <cfRule type="cellIs" dxfId="3698" priority="2084" operator="lessThan">
      <formula>$C$4</formula>
    </cfRule>
  </conditionalFormatting>
  <conditionalFormatting sqref="BT15">
    <cfRule type="cellIs" dxfId="3697" priority="2085" operator="lessThan">
      <formula>$C$4</formula>
    </cfRule>
  </conditionalFormatting>
  <conditionalFormatting sqref="BT16">
    <cfRule type="cellIs" dxfId="3696" priority="2086" operator="lessThan">
      <formula>$C$4</formula>
    </cfRule>
  </conditionalFormatting>
  <conditionalFormatting sqref="BT17">
    <cfRule type="cellIs" dxfId="3695" priority="2087" operator="lessThan">
      <formula>$C$4</formula>
    </cfRule>
  </conditionalFormatting>
  <conditionalFormatting sqref="BT18">
    <cfRule type="cellIs" dxfId="3694" priority="2088" operator="lessThan">
      <formula>$C$4</formula>
    </cfRule>
  </conditionalFormatting>
  <conditionalFormatting sqref="BT19">
    <cfRule type="cellIs" dxfId="3693" priority="2089" operator="lessThan">
      <formula>$C$4</formula>
    </cfRule>
  </conditionalFormatting>
  <conditionalFormatting sqref="BT20">
    <cfRule type="cellIs" dxfId="3692" priority="2090" operator="lessThan">
      <formula>$C$4</formula>
    </cfRule>
  </conditionalFormatting>
  <conditionalFormatting sqref="BT21">
    <cfRule type="cellIs" dxfId="3691" priority="2091" operator="lessThan">
      <formula>$C$4</formula>
    </cfRule>
  </conditionalFormatting>
  <conditionalFormatting sqref="BT22">
    <cfRule type="cellIs" dxfId="3690" priority="2092" operator="lessThan">
      <formula>$C$4</formula>
    </cfRule>
  </conditionalFormatting>
  <conditionalFormatting sqref="BT23">
    <cfRule type="cellIs" dxfId="3689" priority="2093" operator="lessThan">
      <formula>$C$4</formula>
    </cfRule>
  </conditionalFormatting>
  <conditionalFormatting sqref="BT24">
    <cfRule type="cellIs" dxfId="3688" priority="2094" operator="lessThan">
      <formula>$C$4</formula>
    </cfRule>
  </conditionalFormatting>
  <conditionalFormatting sqref="BT25">
    <cfRule type="cellIs" dxfId="3687" priority="2095" operator="lessThan">
      <formula>$C$4</formula>
    </cfRule>
  </conditionalFormatting>
  <conditionalFormatting sqref="BT26">
    <cfRule type="cellIs" dxfId="3686" priority="2096" operator="lessThan">
      <formula>$C$4</formula>
    </cfRule>
  </conditionalFormatting>
  <conditionalFormatting sqref="BT27">
    <cfRule type="cellIs" dxfId="3685" priority="2097" operator="lessThan">
      <formula>$C$4</formula>
    </cfRule>
  </conditionalFormatting>
  <conditionalFormatting sqref="BT28">
    <cfRule type="cellIs" dxfId="3684" priority="2098" operator="lessThan">
      <formula>$C$4</formula>
    </cfRule>
  </conditionalFormatting>
  <conditionalFormatting sqref="BT29">
    <cfRule type="cellIs" dxfId="3683" priority="2099" operator="lessThan">
      <formula>$C$4</formula>
    </cfRule>
  </conditionalFormatting>
  <conditionalFormatting sqref="BT30">
    <cfRule type="cellIs" dxfId="3682" priority="2100" operator="lessThan">
      <formula>$C$4</formula>
    </cfRule>
  </conditionalFormatting>
  <conditionalFormatting sqref="BT31">
    <cfRule type="cellIs" dxfId="3681" priority="2101" operator="lessThan">
      <formula>$C$4</formula>
    </cfRule>
  </conditionalFormatting>
  <conditionalFormatting sqref="BT32">
    <cfRule type="cellIs" dxfId="3680" priority="2102" operator="lessThan">
      <formula>$C$4</formula>
    </cfRule>
  </conditionalFormatting>
  <conditionalFormatting sqref="BT33">
    <cfRule type="cellIs" dxfId="3679" priority="2103" operator="lessThan">
      <formula>$C$4</formula>
    </cfRule>
  </conditionalFormatting>
  <conditionalFormatting sqref="BT34">
    <cfRule type="cellIs" dxfId="3678" priority="2104" operator="lessThan">
      <formula>$C$4</formula>
    </cfRule>
  </conditionalFormatting>
  <conditionalFormatting sqref="BT35">
    <cfRule type="cellIs" dxfId="3677" priority="2105" operator="lessThan">
      <formula>$C$4</formula>
    </cfRule>
  </conditionalFormatting>
  <conditionalFormatting sqref="BT36">
    <cfRule type="cellIs" dxfId="3676" priority="2106" operator="lessThan">
      <formula>$C$4</formula>
    </cfRule>
  </conditionalFormatting>
  <conditionalFormatting sqref="BT37">
    <cfRule type="cellIs" dxfId="3675" priority="2107" operator="lessThan">
      <formula>$C$4</formula>
    </cfRule>
  </conditionalFormatting>
  <conditionalFormatting sqref="BT38">
    <cfRule type="cellIs" dxfId="3674" priority="2108" operator="lessThan">
      <formula>$C$4</formula>
    </cfRule>
  </conditionalFormatting>
  <conditionalFormatting sqref="BT39">
    <cfRule type="cellIs" dxfId="3673" priority="2109" operator="lessThan">
      <formula>$C$4</formula>
    </cfRule>
  </conditionalFormatting>
  <conditionalFormatting sqref="BT40">
    <cfRule type="cellIs" dxfId="3672" priority="2110" operator="lessThan">
      <formula>$C$4</formula>
    </cfRule>
  </conditionalFormatting>
  <conditionalFormatting sqref="BT41">
    <cfRule type="cellIs" dxfId="3671" priority="2111" operator="lessThan">
      <formula>$C$4</formula>
    </cfRule>
  </conditionalFormatting>
  <conditionalFormatting sqref="BT42">
    <cfRule type="cellIs" dxfId="3670" priority="2112" operator="lessThan">
      <formula>$C$4</formula>
    </cfRule>
  </conditionalFormatting>
  <conditionalFormatting sqref="BT43">
    <cfRule type="cellIs" dxfId="3669" priority="2113" operator="lessThan">
      <formula>$C$4</formula>
    </cfRule>
  </conditionalFormatting>
  <conditionalFormatting sqref="BT44">
    <cfRule type="cellIs" dxfId="3668" priority="2114" operator="lessThan">
      <formula>$C$4</formula>
    </cfRule>
  </conditionalFormatting>
  <conditionalFormatting sqref="BT45">
    <cfRule type="cellIs" dxfId="3667" priority="2115" operator="lessThan">
      <formula>$C$4</formula>
    </cfRule>
  </conditionalFormatting>
  <conditionalFormatting sqref="BT46">
    <cfRule type="cellIs" dxfId="3666" priority="2116" operator="lessThan">
      <formula>$C$4</formula>
    </cfRule>
  </conditionalFormatting>
  <conditionalFormatting sqref="BT47">
    <cfRule type="cellIs" dxfId="3665" priority="2117" operator="lessThan">
      <formula>$C$4</formula>
    </cfRule>
  </conditionalFormatting>
  <conditionalFormatting sqref="BT48">
    <cfRule type="cellIs" dxfId="3664" priority="2118" operator="lessThan">
      <formula>$C$4</formula>
    </cfRule>
  </conditionalFormatting>
  <conditionalFormatting sqref="BT49">
    <cfRule type="cellIs" dxfId="3663" priority="2119" operator="lessThan">
      <formula>$C$4</formula>
    </cfRule>
  </conditionalFormatting>
  <conditionalFormatting sqref="BT50">
    <cfRule type="cellIs" dxfId="3662" priority="2120" operator="lessThan">
      <formula>$C$4</formula>
    </cfRule>
  </conditionalFormatting>
  <conditionalFormatting sqref="BU11">
    <cfRule type="cellIs" dxfId="3661" priority="2121" operator="lessThan">
      <formula>$C$4</formula>
    </cfRule>
  </conditionalFormatting>
  <conditionalFormatting sqref="BU12">
    <cfRule type="cellIs" dxfId="3660" priority="2122" operator="lessThan">
      <formula>$C$4</formula>
    </cfRule>
  </conditionalFormatting>
  <conditionalFormatting sqref="BU13">
    <cfRule type="cellIs" dxfId="3659" priority="2123" operator="lessThan">
      <formula>$C$4</formula>
    </cfRule>
  </conditionalFormatting>
  <conditionalFormatting sqref="BU14">
    <cfRule type="cellIs" dxfId="3658" priority="2124" operator="lessThan">
      <formula>$C$4</formula>
    </cfRule>
  </conditionalFormatting>
  <conditionalFormatting sqref="BU15">
    <cfRule type="cellIs" dxfId="3657" priority="2125" operator="lessThan">
      <formula>$C$4</formula>
    </cfRule>
  </conditionalFormatting>
  <conditionalFormatting sqref="BU16">
    <cfRule type="cellIs" dxfId="3656" priority="2126" operator="lessThan">
      <formula>$C$4</formula>
    </cfRule>
  </conditionalFormatting>
  <conditionalFormatting sqref="BU17">
    <cfRule type="cellIs" dxfId="3655" priority="2127" operator="lessThan">
      <formula>$C$4</formula>
    </cfRule>
  </conditionalFormatting>
  <conditionalFormatting sqref="BU18">
    <cfRule type="cellIs" dxfId="3654" priority="2128" operator="lessThan">
      <formula>$C$4</formula>
    </cfRule>
  </conditionalFormatting>
  <conditionalFormatting sqref="BU19">
    <cfRule type="cellIs" dxfId="3653" priority="2129" operator="lessThan">
      <formula>$C$4</formula>
    </cfRule>
  </conditionalFormatting>
  <conditionalFormatting sqref="BU20">
    <cfRule type="cellIs" dxfId="3652" priority="2130" operator="lessThan">
      <formula>$C$4</formula>
    </cfRule>
  </conditionalFormatting>
  <conditionalFormatting sqref="BU21">
    <cfRule type="cellIs" dxfId="3651" priority="2131" operator="lessThan">
      <formula>$C$4</formula>
    </cfRule>
  </conditionalFormatting>
  <conditionalFormatting sqref="BU22">
    <cfRule type="cellIs" dxfId="3650" priority="2132" operator="lessThan">
      <formula>$C$4</formula>
    </cfRule>
  </conditionalFormatting>
  <conditionalFormatting sqref="BU23">
    <cfRule type="cellIs" dxfId="3649" priority="2133" operator="lessThan">
      <formula>$C$4</formula>
    </cfRule>
  </conditionalFormatting>
  <conditionalFormatting sqref="BU24">
    <cfRule type="cellIs" dxfId="3648" priority="2134" operator="lessThan">
      <formula>$C$4</formula>
    </cfRule>
  </conditionalFormatting>
  <conditionalFormatting sqref="BU25">
    <cfRule type="cellIs" dxfId="3647" priority="2135" operator="lessThan">
      <formula>$C$4</formula>
    </cfRule>
  </conditionalFormatting>
  <conditionalFormatting sqref="BU26">
    <cfRule type="cellIs" dxfId="3646" priority="2136" operator="lessThan">
      <formula>$C$4</formula>
    </cfRule>
  </conditionalFormatting>
  <conditionalFormatting sqref="BU27">
    <cfRule type="cellIs" dxfId="3645" priority="2137" operator="lessThan">
      <formula>$C$4</formula>
    </cfRule>
  </conditionalFormatting>
  <conditionalFormatting sqref="BU28">
    <cfRule type="cellIs" dxfId="3644" priority="2138" operator="lessThan">
      <formula>$C$4</formula>
    </cfRule>
  </conditionalFormatting>
  <conditionalFormatting sqref="BU29">
    <cfRule type="cellIs" dxfId="3643" priority="2139" operator="lessThan">
      <formula>$C$4</formula>
    </cfRule>
  </conditionalFormatting>
  <conditionalFormatting sqref="BU30">
    <cfRule type="cellIs" dxfId="3642" priority="2140" operator="lessThan">
      <formula>$C$4</formula>
    </cfRule>
  </conditionalFormatting>
  <conditionalFormatting sqref="BU31">
    <cfRule type="cellIs" dxfId="3641" priority="2141" operator="lessThan">
      <formula>$C$4</formula>
    </cfRule>
  </conditionalFormatting>
  <conditionalFormatting sqref="BU32">
    <cfRule type="cellIs" dxfId="3640" priority="2142" operator="lessThan">
      <formula>$C$4</formula>
    </cfRule>
  </conditionalFormatting>
  <conditionalFormatting sqref="BU33">
    <cfRule type="cellIs" dxfId="3639" priority="2143" operator="lessThan">
      <formula>$C$4</formula>
    </cfRule>
  </conditionalFormatting>
  <conditionalFormatting sqref="BU34">
    <cfRule type="cellIs" dxfId="3638" priority="2144" operator="lessThan">
      <formula>$C$4</formula>
    </cfRule>
  </conditionalFormatting>
  <conditionalFormatting sqref="BU35">
    <cfRule type="cellIs" dxfId="3637" priority="2145" operator="lessThan">
      <formula>$C$4</formula>
    </cfRule>
  </conditionalFormatting>
  <conditionalFormatting sqref="BU36">
    <cfRule type="cellIs" dxfId="3636" priority="2146" operator="lessThan">
      <formula>$C$4</formula>
    </cfRule>
  </conditionalFormatting>
  <conditionalFormatting sqref="BU37">
    <cfRule type="cellIs" dxfId="3635" priority="2147" operator="lessThan">
      <formula>$C$4</formula>
    </cfRule>
  </conditionalFormatting>
  <conditionalFormatting sqref="BU38">
    <cfRule type="cellIs" dxfId="3634" priority="2148" operator="lessThan">
      <formula>$C$4</formula>
    </cfRule>
  </conditionalFormatting>
  <conditionalFormatting sqref="BU39">
    <cfRule type="cellIs" dxfId="3633" priority="2149" operator="lessThan">
      <formula>$C$4</formula>
    </cfRule>
  </conditionalFormatting>
  <conditionalFormatting sqref="BU40">
    <cfRule type="cellIs" dxfId="3632" priority="2150" operator="lessThan">
      <formula>$C$4</formula>
    </cfRule>
  </conditionalFormatting>
  <conditionalFormatting sqref="BU41">
    <cfRule type="cellIs" dxfId="3631" priority="2151" operator="lessThan">
      <formula>$C$4</formula>
    </cfRule>
  </conditionalFormatting>
  <conditionalFormatting sqref="BU42">
    <cfRule type="cellIs" dxfId="3630" priority="2152" operator="lessThan">
      <formula>$C$4</formula>
    </cfRule>
  </conditionalFormatting>
  <conditionalFormatting sqref="BU43">
    <cfRule type="cellIs" dxfId="3629" priority="2153" operator="lessThan">
      <formula>$C$4</formula>
    </cfRule>
  </conditionalFormatting>
  <conditionalFormatting sqref="BU44">
    <cfRule type="cellIs" dxfId="3628" priority="2154" operator="lessThan">
      <formula>$C$4</formula>
    </cfRule>
  </conditionalFormatting>
  <conditionalFormatting sqref="BU45">
    <cfRule type="cellIs" dxfId="3627" priority="2155" operator="lessThan">
      <formula>$C$4</formula>
    </cfRule>
  </conditionalFormatting>
  <conditionalFormatting sqref="BU46">
    <cfRule type="cellIs" dxfId="3626" priority="2156" operator="lessThan">
      <formula>$C$4</formula>
    </cfRule>
  </conditionalFormatting>
  <conditionalFormatting sqref="BU47">
    <cfRule type="cellIs" dxfId="3625" priority="2157" operator="lessThan">
      <formula>$C$4</formula>
    </cfRule>
  </conditionalFormatting>
  <conditionalFormatting sqref="BU48">
    <cfRule type="cellIs" dxfId="3624" priority="2158" operator="lessThan">
      <formula>$C$4</formula>
    </cfRule>
  </conditionalFormatting>
  <conditionalFormatting sqref="BU49">
    <cfRule type="cellIs" dxfId="3623" priority="2159" operator="lessThan">
      <formula>$C$4</formula>
    </cfRule>
  </conditionalFormatting>
  <conditionalFormatting sqref="BU50">
    <cfRule type="cellIs" dxfId="3622" priority="2160" operator="lessThan">
      <formula>$C$4</formula>
    </cfRule>
  </conditionalFormatting>
  <conditionalFormatting sqref="BV11">
    <cfRule type="cellIs" dxfId="3621" priority="2161" operator="lessThan">
      <formula>$C$4</formula>
    </cfRule>
  </conditionalFormatting>
  <conditionalFormatting sqref="BV12">
    <cfRule type="cellIs" dxfId="3620" priority="2162" operator="lessThan">
      <formula>$C$4</formula>
    </cfRule>
  </conditionalFormatting>
  <conditionalFormatting sqref="BV13">
    <cfRule type="cellIs" dxfId="3619" priority="2163" operator="lessThan">
      <formula>$C$4</formula>
    </cfRule>
  </conditionalFormatting>
  <conditionalFormatting sqref="BV14">
    <cfRule type="cellIs" dxfId="3618" priority="2164" operator="lessThan">
      <formula>$C$4</formula>
    </cfRule>
  </conditionalFormatting>
  <conditionalFormatting sqref="BV15">
    <cfRule type="cellIs" dxfId="3617" priority="2165" operator="lessThan">
      <formula>$C$4</formula>
    </cfRule>
  </conditionalFormatting>
  <conditionalFormatting sqref="BV16">
    <cfRule type="cellIs" dxfId="3616" priority="2166" operator="lessThan">
      <formula>$C$4</formula>
    </cfRule>
  </conditionalFormatting>
  <conditionalFormatting sqref="BV17">
    <cfRule type="cellIs" dxfId="3615" priority="2167" operator="lessThan">
      <formula>$C$4</formula>
    </cfRule>
  </conditionalFormatting>
  <conditionalFormatting sqref="BV18">
    <cfRule type="cellIs" dxfId="3614" priority="2168" operator="lessThan">
      <formula>$C$4</formula>
    </cfRule>
  </conditionalFormatting>
  <conditionalFormatting sqref="BV19">
    <cfRule type="cellIs" dxfId="3613" priority="2169" operator="lessThan">
      <formula>$C$4</formula>
    </cfRule>
  </conditionalFormatting>
  <conditionalFormatting sqref="BV20">
    <cfRule type="cellIs" dxfId="3612" priority="2170" operator="lessThan">
      <formula>$C$4</formula>
    </cfRule>
  </conditionalFormatting>
  <conditionalFormatting sqref="BV21">
    <cfRule type="cellIs" dxfId="3611" priority="2171" operator="lessThan">
      <formula>$C$4</formula>
    </cfRule>
  </conditionalFormatting>
  <conditionalFormatting sqref="BV22">
    <cfRule type="cellIs" dxfId="3610" priority="2172" operator="lessThan">
      <formula>$C$4</formula>
    </cfRule>
  </conditionalFormatting>
  <conditionalFormatting sqref="BV23">
    <cfRule type="cellIs" dxfId="3609" priority="2173" operator="lessThan">
      <formula>$C$4</formula>
    </cfRule>
  </conditionalFormatting>
  <conditionalFormatting sqref="BV24">
    <cfRule type="cellIs" dxfId="3608" priority="2174" operator="lessThan">
      <formula>$C$4</formula>
    </cfRule>
  </conditionalFormatting>
  <conditionalFormatting sqref="BV25">
    <cfRule type="cellIs" dxfId="3607" priority="2175" operator="lessThan">
      <formula>$C$4</formula>
    </cfRule>
  </conditionalFormatting>
  <conditionalFormatting sqref="BV26">
    <cfRule type="cellIs" dxfId="3606" priority="2176" operator="lessThan">
      <formula>$C$4</formula>
    </cfRule>
  </conditionalFormatting>
  <conditionalFormatting sqref="BV27">
    <cfRule type="cellIs" dxfId="3605" priority="2177" operator="lessThan">
      <formula>$C$4</formula>
    </cfRule>
  </conditionalFormatting>
  <conditionalFormatting sqref="BV28">
    <cfRule type="cellIs" dxfId="3604" priority="2178" operator="lessThan">
      <formula>$C$4</formula>
    </cfRule>
  </conditionalFormatting>
  <conditionalFormatting sqref="BV29">
    <cfRule type="cellIs" dxfId="3603" priority="2179" operator="lessThan">
      <formula>$C$4</formula>
    </cfRule>
  </conditionalFormatting>
  <conditionalFormatting sqref="BV30">
    <cfRule type="cellIs" dxfId="3602" priority="2180" operator="lessThan">
      <formula>$C$4</formula>
    </cfRule>
  </conditionalFormatting>
  <conditionalFormatting sqref="BV31">
    <cfRule type="cellIs" dxfId="3601" priority="2181" operator="lessThan">
      <formula>$C$4</formula>
    </cfRule>
  </conditionalFormatting>
  <conditionalFormatting sqref="BV32">
    <cfRule type="cellIs" dxfId="3600" priority="2182" operator="lessThan">
      <formula>$C$4</formula>
    </cfRule>
  </conditionalFormatting>
  <conditionalFormatting sqref="BV33">
    <cfRule type="cellIs" dxfId="3599" priority="2183" operator="lessThan">
      <formula>$C$4</formula>
    </cfRule>
  </conditionalFormatting>
  <conditionalFormatting sqref="BV34">
    <cfRule type="cellIs" dxfId="3598" priority="2184" operator="lessThan">
      <formula>$C$4</formula>
    </cfRule>
  </conditionalFormatting>
  <conditionalFormatting sqref="BV35">
    <cfRule type="cellIs" dxfId="3597" priority="2185" operator="lessThan">
      <formula>$C$4</formula>
    </cfRule>
  </conditionalFormatting>
  <conditionalFormatting sqref="BV36">
    <cfRule type="cellIs" dxfId="3596" priority="2186" operator="lessThan">
      <formula>$C$4</formula>
    </cfRule>
  </conditionalFormatting>
  <conditionalFormatting sqref="BV37">
    <cfRule type="cellIs" dxfId="3595" priority="2187" operator="lessThan">
      <formula>$C$4</formula>
    </cfRule>
  </conditionalFormatting>
  <conditionalFormatting sqref="BV38">
    <cfRule type="cellIs" dxfId="3594" priority="2188" operator="lessThan">
      <formula>$C$4</formula>
    </cfRule>
  </conditionalFormatting>
  <conditionalFormatting sqref="BV39">
    <cfRule type="cellIs" dxfId="3593" priority="2189" operator="lessThan">
      <formula>$C$4</formula>
    </cfRule>
  </conditionalFormatting>
  <conditionalFormatting sqref="BV40">
    <cfRule type="cellIs" dxfId="3592" priority="2190" operator="lessThan">
      <formula>$C$4</formula>
    </cfRule>
  </conditionalFormatting>
  <conditionalFormatting sqref="BV41">
    <cfRule type="cellIs" dxfId="3591" priority="2191" operator="lessThan">
      <formula>$C$4</formula>
    </cfRule>
  </conditionalFormatting>
  <conditionalFormatting sqref="BV42">
    <cfRule type="cellIs" dxfId="3590" priority="2192" operator="lessThan">
      <formula>$C$4</formula>
    </cfRule>
  </conditionalFormatting>
  <conditionalFormatting sqref="BV43">
    <cfRule type="cellIs" dxfId="3589" priority="2193" operator="lessThan">
      <formula>$C$4</formula>
    </cfRule>
  </conditionalFormatting>
  <conditionalFormatting sqref="BV44">
    <cfRule type="cellIs" dxfId="3588" priority="2194" operator="lessThan">
      <formula>$C$4</formula>
    </cfRule>
  </conditionalFormatting>
  <conditionalFormatting sqref="BV45">
    <cfRule type="cellIs" dxfId="3587" priority="2195" operator="lessThan">
      <formula>$C$4</formula>
    </cfRule>
  </conditionalFormatting>
  <conditionalFormatting sqref="BV46">
    <cfRule type="cellIs" dxfId="3586" priority="2196" operator="lessThan">
      <formula>$C$4</formula>
    </cfRule>
  </conditionalFormatting>
  <conditionalFormatting sqref="BV47">
    <cfRule type="cellIs" dxfId="3585" priority="2197" operator="lessThan">
      <formula>$C$4</formula>
    </cfRule>
  </conditionalFormatting>
  <conditionalFormatting sqref="BV48">
    <cfRule type="cellIs" dxfId="3584" priority="2198" operator="lessThan">
      <formula>$C$4</formula>
    </cfRule>
  </conditionalFormatting>
  <conditionalFormatting sqref="BV49">
    <cfRule type="cellIs" dxfId="3583" priority="2199" operator="lessThan">
      <formula>$C$4</formula>
    </cfRule>
  </conditionalFormatting>
  <conditionalFormatting sqref="BV50">
    <cfRule type="cellIs" dxfId="3582" priority="2200" operator="lessThan">
      <formula>$C$4</formula>
    </cfRule>
  </conditionalFormatting>
  <conditionalFormatting sqref="BW11:BW37">
    <cfRule type="cellIs" dxfId="3581" priority="2201" operator="lessThan">
      <formula>$C$4</formula>
    </cfRule>
  </conditionalFormatting>
  <conditionalFormatting sqref="BW12">
    <cfRule type="cellIs" dxfId="3580" priority="2202" operator="lessThan">
      <formula>$C$4</formula>
    </cfRule>
  </conditionalFormatting>
  <conditionalFormatting sqref="BW13">
    <cfRule type="cellIs" dxfId="3579" priority="2203" operator="lessThan">
      <formula>$C$4</formula>
    </cfRule>
  </conditionalFormatting>
  <conditionalFormatting sqref="BW14">
    <cfRule type="cellIs" dxfId="3578" priority="2204" operator="lessThan">
      <formula>$C$4</formula>
    </cfRule>
  </conditionalFormatting>
  <conditionalFormatting sqref="BW15">
    <cfRule type="cellIs" dxfId="3577" priority="2205" operator="lessThan">
      <formula>$C$4</formula>
    </cfRule>
  </conditionalFormatting>
  <conditionalFormatting sqref="BW16">
    <cfRule type="cellIs" dxfId="3576" priority="2206" operator="lessThan">
      <formula>$C$4</formula>
    </cfRule>
  </conditionalFormatting>
  <conditionalFormatting sqref="BW17">
    <cfRule type="cellIs" dxfId="3575" priority="2207" operator="lessThan">
      <formula>$C$4</formula>
    </cfRule>
  </conditionalFormatting>
  <conditionalFormatting sqref="BW18">
    <cfRule type="cellIs" dxfId="3574" priority="2208" operator="lessThan">
      <formula>$C$4</formula>
    </cfRule>
  </conditionalFormatting>
  <conditionalFormatting sqref="BW19">
    <cfRule type="cellIs" dxfId="3573" priority="2209" operator="lessThan">
      <formula>$C$4</formula>
    </cfRule>
  </conditionalFormatting>
  <conditionalFormatting sqref="BW20">
    <cfRule type="cellIs" dxfId="3572" priority="2210" operator="lessThan">
      <formula>$C$4</formula>
    </cfRule>
  </conditionalFormatting>
  <conditionalFormatting sqref="BW21">
    <cfRule type="cellIs" dxfId="3571" priority="2211" operator="lessThan">
      <formula>$C$4</formula>
    </cfRule>
  </conditionalFormatting>
  <conditionalFormatting sqref="BW22">
    <cfRule type="cellIs" dxfId="3570" priority="2212" operator="lessThan">
      <formula>$C$4</formula>
    </cfRule>
  </conditionalFormatting>
  <conditionalFormatting sqref="BW23">
    <cfRule type="cellIs" dxfId="3569" priority="2213" operator="lessThan">
      <formula>$C$4</formula>
    </cfRule>
  </conditionalFormatting>
  <conditionalFormatting sqref="BW24">
    <cfRule type="cellIs" dxfId="3568" priority="2214" operator="lessThan">
      <formula>$C$4</formula>
    </cfRule>
  </conditionalFormatting>
  <conditionalFormatting sqref="BW25">
    <cfRule type="cellIs" dxfId="3567" priority="2215" operator="lessThan">
      <formula>$C$4</formula>
    </cfRule>
  </conditionalFormatting>
  <conditionalFormatting sqref="BW26">
    <cfRule type="cellIs" dxfId="3566" priority="2216" operator="lessThan">
      <formula>$C$4</formula>
    </cfRule>
  </conditionalFormatting>
  <conditionalFormatting sqref="BW27">
    <cfRule type="cellIs" dxfId="3565" priority="2217" operator="lessThan">
      <formula>$C$4</formula>
    </cfRule>
  </conditionalFormatting>
  <conditionalFormatting sqref="BW28">
    <cfRule type="cellIs" dxfId="3564" priority="2218" operator="lessThan">
      <formula>$C$4</formula>
    </cfRule>
  </conditionalFormatting>
  <conditionalFormatting sqref="BW29">
    <cfRule type="cellIs" dxfId="3563" priority="2219" operator="lessThan">
      <formula>$C$4</formula>
    </cfRule>
  </conditionalFormatting>
  <conditionalFormatting sqref="BW30">
    <cfRule type="cellIs" dxfId="3562" priority="2220" operator="lessThan">
      <formula>$C$4</formula>
    </cfRule>
  </conditionalFormatting>
  <conditionalFormatting sqref="BW31">
    <cfRule type="cellIs" dxfId="3561" priority="2221" operator="lessThan">
      <formula>$C$4</formula>
    </cfRule>
  </conditionalFormatting>
  <conditionalFormatting sqref="BW32">
    <cfRule type="cellIs" dxfId="3560" priority="2222" operator="lessThan">
      <formula>$C$4</formula>
    </cfRule>
  </conditionalFormatting>
  <conditionalFormatting sqref="BW33">
    <cfRule type="cellIs" dxfId="3559" priority="2223" operator="lessThan">
      <formula>$C$4</formula>
    </cfRule>
  </conditionalFormatting>
  <conditionalFormatting sqref="BW34">
    <cfRule type="cellIs" dxfId="3558" priority="2224" operator="lessThan">
      <formula>$C$4</formula>
    </cfRule>
  </conditionalFormatting>
  <conditionalFormatting sqref="BW35">
    <cfRule type="cellIs" dxfId="3557" priority="2225" operator="lessThan">
      <formula>$C$4</formula>
    </cfRule>
  </conditionalFormatting>
  <conditionalFormatting sqref="BW36">
    <cfRule type="cellIs" dxfId="3556" priority="2226" operator="lessThan">
      <formula>$C$4</formula>
    </cfRule>
  </conditionalFormatting>
  <conditionalFormatting sqref="BW37">
    <cfRule type="cellIs" dxfId="3555" priority="2227" operator="lessThan">
      <formula>$C$4</formula>
    </cfRule>
  </conditionalFormatting>
  <conditionalFormatting sqref="BW38">
    <cfRule type="cellIs" dxfId="3554" priority="2228" operator="lessThan">
      <formula>$C$4</formula>
    </cfRule>
  </conditionalFormatting>
  <conditionalFormatting sqref="BW39">
    <cfRule type="cellIs" dxfId="3553" priority="2229" operator="lessThan">
      <formula>$C$4</formula>
    </cfRule>
  </conditionalFormatting>
  <conditionalFormatting sqref="BW40">
    <cfRule type="cellIs" dxfId="3552" priority="2230" operator="lessThan">
      <formula>$C$4</formula>
    </cfRule>
  </conditionalFormatting>
  <conditionalFormatting sqref="BW41">
    <cfRule type="cellIs" dxfId="3551" priority="2231" operator="lessThan">
      <formula>$C$4</formula>
    </cfRule>
  </conditionalFormatting>
  <conditionalFormatting sqref="BW42">
    <cfRule type="cellIs" dxfId="3550" priority="2232" operator="lessThan">
      <formula>$C$4</formula>
    </cfRule>
  </conditionalFormatting>
  <conditionalFormatting sqref="BW43">
    <cfRule type="cellIs" dxfId="3549" priority="2233" operator="lessThan">
      <formula>$C$4</formula>
    </cfRule>
  </conditionalFormatting>
  <conditionalFormatting sqref="BW44">
    <cfRule type="cellIs" dxfId="3548" priority="2234" operator="lessThan">
      <formula>$C$4</formula>
    </cfRule>
  </conditionalFormatting>
  <conditionalFormatting sqref="BW45">
    <cfRule type="cellIs" dxfId="3547" priority="2235" operator="lessThan">
      <formula>$C$4</formula>
    </cfRule>
  </conditionalFormatting>
  <conditionalFormatting sqref="BW46">
    <cfRule type="cellIs" dxfId="3546" priority="2236" operator="lessThan">
      <formula>$C$4</formula>
    </cfRule>
  </conditionalFormatting>
  <conditionalFormatting sqref="BW47">
    <cfRule type="cellIs" dxfId="3545" priority="2237" operator="lessThan">
      <formula>$C$4</formula>
    </cfRule>
  </conditionalFormatting>
  <conditionalFormatting sqref="BW48">
    <cfRule type="cellIs" dxfId="3544" priority="2238" operator="lessThan">
      <formula>$C$4</formula>
    </cfRule>
  </conditionalFormatting>
  <conditionalFormatting sqref="BW49">
    <cfRule type="cellIs" dxfId="3543" priority="2239" operator="lessThan">
      <formula>$C$4</formula>
    </cfRule>
  </conditionalFormatting>
  <conditionalFormatting sqref="BW50">
    <cfRule type="cellIs" dxfId="3542" priority="2240" operator="lessThan">
      <formula>$C$4</formula>
    </cfRule>
  </conditionalFormatting>
  <conditionalFormatting sqref="BX11">
    <cfRule type="cellIs" dxfId="3541" priority="2241" operator="lessThan">
      <formula>$C$4</formula>
    </cfRule>
  </conditionalFormatting>
  <conditionalFormatting sqref="BX12">
    <cfRule type="cellIs" dxfId="3540" priority="2242" operator="lessThan">
      <formula>$C$4</formula>
    </cfRule>
  </conditionalFormatting>
  <conditionalFormatting sqref="BX13">
    <cfRule type="cellIs" dxfId="3539" priority="2243" operator="lessThan">
      <formula>$C$4</formula>
    </cfRule>
  </conditionalFormatting>
  <conditionalFormatting sqref="BX14">
    <cfRule type="cellIs" dxfId="3538" priority="2244" operator="lessThan">
      <formula>$C$4</formula>
    </cfRule>
  </conditionalFormatting>
  <conditionalFormatting sqref="BX15">
    <cfRule type="cellIs" dxfId="3537" priority="2245" operator="lessThan">
      <formula>$C$4</formula>
    </cfRule>
  </conditionalFormatting>
  <conditionalFormatting sqref="BX16">
    <cfRule type="cellIs" dxfId="3536" priority="2246" operator="lessThan">
      <formula>$C$4</formula>
    </cfRule>
  </conditionalFormatting>
  <conditionalFormatting sqref="BX17">
    <cfRule type="cellIs" dxfId="3535" priority="2247" operator="lessThan">
      <formula>$C$4</formula>
    </cfRule>
  </conditionalFormatting>
  <conditionalFormatting sqref="BX18">
    <cfRule type="cellIs" dxfId="3534" priority="2248" operator="lessThan">
      <formula>$C$4</formula>
    </cfRule>
  </conditionalFormatting>
  <conditionalFormatting sqref="BX19">
    <cfRule type="cellIs" dxfId="3533" priority="2249" operator="lessThan">
      <formula>$C$4</formula>
    </cfRule>
  </conditionalFormatting>
  <conditionalFormatting sqref="BX20">
    <cfRule type="cellIs" dxfId="3532" priority="2250" operator="lessThan">
      <formula>$C$4</formula>
    </cfRule>
  </conditionalFormatting>
  <conditionalFormatting sqref="BX21">
    <cfRule type="cellIs" dxfId="3531" priority="2251" operator="lessThan">
      <formula>$C$4</formula>
    </cfRule>
  </conditionalFormatting>
  <conditionalFormatting sqref="BX22">
    <cfRule type="cellIs" dxfId="3530" priority="2252" operator="lessThan">
      <formula>$C$4</formula>
    </cfRule>
  </conditionalFormatting>
  <conditionalFormatting sqref="BX23">
    <cfRule type="cellIs" dxfId="3529" priority="2253" operator="lessThan">
      <formula>$C$4</formula>
    </cfRule>
  </conditionalFormatting>
  <conditionalFormatting sqref="BX24">
    <cfRule type="cellIs" dxfId="3528" priority="2254" operator="lessThan">
      <formula>$C$4</formula>
    </cfRule>
  </conditionalFormatting>
  <conditionalFormatting sqref="BX25">
    <cfRule type="cellIs" dxfId="3527" priority="2255" operator="lessThan">
      <formula>$C$4</formula>
    </cfRule>
  </conditionalFormatting>
  <conditionalFormatting sqref="BX26">
    <cfRule type="cellIs" dxfId="3526" priority="2256" operator="lessThan">
      <formula>$C$4</formula>
    </cfRule>
  </conditionalFormatting>
  <conditionalFormatting sqref="BX27">
    <cfRule type="cellIs" dxfId="3525" priority="2257" operator="lessThan">
      <formula>$C$4</formula>
    </cfRule>
  </conditionalFormatting>
  <conditionalFormatting sqref="BX28">
    <cfRule type="cellIs" dxfId="3524" priority="2258" operator="lessThan">
      <formula>$C$4</formula>
    </cfRule>
  </conditionalFormatting>
  <conditionalFormatting sqref="BX29">
    <cfRule type="cellIs" dxfId="3523" priority="2259" operator="lessThan">
      <formula>$C$4</formula>
    </cfRule>
  </conditionalFormatting>
  <conditionalFormatting sqref="BX30">
    <cfRule type="cellIs" dxfId="3522" priority="2260" operator="lessThan">
      <formula>$C$4</formula>
    </cfRule>
  </conditionalFormatting>
  <conditionalFormatting sqref="BX31">
    <cfRule type="cellIs" dxfId="3521" priority="2261" operator="lessThan">
      <formula>$C$4</formula>
    </cfRule>
  </conditionalFormatting>
  <conditionalFormatting sqref="BX32">
    <cfRule type="cellIs" dxfId="3520" priority="2262" operator="lessThan">
      <formula>$C$4</formula>
    </cfRule>
  </conditionalFormatting>
  <conditionalFormatting sqref="BX33">
    <cfRule type="cellIs" dxfId="3519" priority="2263" operator="lessThan">
      <formula>$C$4</formula>
    </cfRule>
  </conditionalFormatting>
  <conditionalFormatting sqref="BX34">
    <cfRule type="cellIs" dxfId="3518" priority="2264" operator="lessThan">
      <formula>$C$4</formula>
    </cfRule>
  </conditionalFormatting>
  <conditionalFormatting sqref="BX35">
    <cfRule type="cellIs" dxfId="3517" priority="2265" operator="lessThan">
      <formula>$C$4</formula>
    </cfRule>
  </conditionalFormatting>
  <conditionalFormatting sqref="BX36">
    <cfRule type="cellIs" dxfId="3516" priority="2266" operator="lessThan">
      <formula>$C$4</formula>
    </cfRule>
  </conditionalFormatting>
  <conditionalFormatting sqref="BX37">
    <cfRule type="cellIs" dxfId="3515" priority="2267" operator="lessThan">
      <formula>$C$4</formula>
    </cfRule>
  </conditionalFormatting>
  <conditionalFormatting sqref="BX38">
    <cfRule type="cellIs" dxfId="3514" priority="2268" operator="lessThan">
      <formula>$C$4</formula>
    </cfRule>
  </conditionalFormatting>
  <conditionalFormatting sqref="BX39">
    <cfRule type="cellIs" dxfId="3513" priority="2269" operator="lessThan">
      <formula>$C$4</formula>
    </cfRule>
  </conditionalFormatting>
  <conditionalFormatting sqref="BX40">
    <cfRule type="cellIs" dxfId="3512" priority="2270" operator="lessThan">
      <formula>$C$4</formula>
    </cfRule>
  </conditionalFormatting>
  <conditionalFormatting sqref="BX41">
    <cfRule type="cellIs" dxfId="3511" priority="2271" operator="lessThan">
      <formula>$C$4</formula>
    </cfRule>
  </conditionalFormatting>
  <conditionalFormatting sqref="BX42">
    <cfRule type="cellIs" dxfId="3510" priority="2272" operator="lessThan">
      <formula>$C$4</formula>
    </cfRule>
  </conditionalFormatting>
  <conditionalFormatting sqref="BX43">
    <cfRule type="cellIs" dxfId="3509" priority="2273" operator="lessThan">
      <formula>$C$4</formula>
    </cfRule>
  </conditionalFormatting>
  <conditionalFormatting sqref="BX44">
    <cfRule type="cellIs" dxfId="3508" priority="2274" operator="lessThan">
      <formula>$C$4</formula>
    </cfRule>
  </conditionalFormatting>
  <conditionalFormatting sqref="BX45">
    <cfRule type="cellIs" dxfId="3507" priority="2275" operator="lessThan">
      <formula>$C$4</formula>
    </cfRule>
  </conditionalFormatting>
  <conditionalFormatting sqref="BX46">
    <cfRule type="cellIs" dxfId="3506" priority="2276" operator="lessThan">
      <formula>$C$4</formula>
    </cfRule>
  </conditionalFormatting>
  <conditionalFormatting sqref="BX47">
    <cfRule type="cellIs" dxfId="3505" priority="2277" operator="lessThan">
      <formula>$C$4</formula>
    </cfRule>
  </conditionalFormatting>
  <conditionalFormatting sqref="BX48">
    <cfRule type="cellIs" dxfId="3504" priority="2278" operator="lessThan">
      <formula>$C$4</formula>
    </cfRule>
  </conditionalFormatting>
  <conditionalFormatting sqref="BX49">
    <cfRule type="cellIs" dxfId="3503" priority="2279" operator="lessThan">
      <formula>$C$4</formula>
    </cfRule>
  </conditionalFormatting>
  <conditionalFormatting sqref="BX50">
    <cfRule type="cellIs" dxfId="3502" priority="2280" operator="lessThan">
      <formula>$C$4</formula>
    </cfRule>
  </conditionalFormatting>
  <conditionalFormatting sqref="BY11">
    <cfRule type="cellIs" dxfId="3501" priority="2281" operator="lessThan">
      <formula>$C$4</formula>
    </cfRule>
  </conditionalFormatting>
  <conditionalFormatting sqref="BY12">
    <cfRule type="cellIs" dxfId="3500" priority="2282" operator="lessThan">
      <formula>$C$4</formula>
    </cfRule>
  </conditionalFormatting>
  <conditionalFormatting sqref="BY13">
    <cfRule type="cellIs" dxfId="3499" priority="2283" operator="lessThan">
      <formula>$C$4</formula>
    </cfRule>
  </conditionalFormatting>
  <conditionalFormatting sqref="BY14">
    <cfRule type="cellIs" dxfId="3498" priority="2284" operator="lessThan">
      <formula>$C$4</formula>
    </cfRule>
  </conditionalFormatting>
  <conditionalFormatting sqref="BY15">
    <cfRule type="cellIs" dxfId="3497" priority="2285" operator="lessThan">
      <formula>$C$4</formula>
    </cfRule>
  </conditionalFormatting>
  <conditionalFormatting sqref="BY16">
    <cfRule type="cellIs" dxfId="3496" priority="2286" operator="lessThan">
      <formula>$C$4</formula>
    </cfRule>
  </conditionalFormatting>
  <conditionalFormatting sqref="BY17">
    <cfRule type="cellIs" dxfId="3495" priority="2287" operator="lessThan">
      <formula>$C$4</formula>
    </cfRule>
  </conditionalFormatting>
  <conditionalFormatting sqref="BY18">
    <cfRule type="cellIs" dxfId="3494" priority="2288" operator="lessThan">
      <formula>$C$4</formula>
    </cfRule>
  </conditionalFormatting>
  <conditionalFormatting sqref="BY19">
    <cfRule type="cellIs" dxfId="3493" priority="2289" operator="lessThan">
      <formula>$C$4</formula>
    </cfRule>
  </conditionalFormatting>
  <conditionalFormatting sqref="BY20">
    <cfRule type="cellIs" dxfId="3492" priority="2290" operator="lessThan">
      <formula>$C$4</formula>
    </cfRule>
  </conditionalFormatting>
  <conditionalFormatting sqref="BY21">
    <cfRule type="cellIs" dxfId="3491" priority="2291" operator="lessThan">
      <formula>$C$4</formula>
    </cfRule>
  </conditionalFormatting>
  <conditionalFormatting sqref="BY22">
    <cfRule type="cellIs" dxfId="3490" priority="2292" operator="lessThan">
      <formula>$C$4</formula>
    </cfRule>
  </conditionalFormatting>
  <conditionalFormatting sqref="BY23">
    <cfRule type="cellIs" dxfId="3489" priority="2293" operator="lessThan">
      <formula>$C$4</formula>
    </cfRule>
  </conditionalFormatting>
  <conditionalFormatting sqref="BY24">
    <cfRule type="cellIs" dxfId="3488" priority="2294" operator="lessThan">
      <formula>$C$4</formula>
    </cfRule>
  </conditionalFormatting>
  <conditionalFormatting sqref="BY25">
    <cfRule type="cellIs" dxfId="3487" priority="2295" operator="lessThan">
      <formula>$C$4</formula>
    </cfRule>
  </conditionalFormatting>
  <conditionalFormatting sqref="BY26">
    <cfRule type="cellIs" dxfId="3486" priority="2296" operator="lessThan">
      <formula>$C$4</formula>
    </cfRule>
  </conditionalFormatting>
  <conditionalFormatting sqref="BY27">
    <cfRule type="cellIs" dxfId="3485" priority="2297" operator="lessThan">
      <formula>$C$4</formula>
    </cfRule>
  </conditionalFormatting>
  <conditionalFormatting sqref="BY28">
    <cfRule type="cellIs" dxfId="3484" priority="2298" operator="lessThan">
      <formula>$C$4</formula>
    </cfRule>
  </conditionalFormatting>
  <conditionalFormatting sqref="BY29">
    <cfRule type="cellIs" dxfId="3483" priority="2299" operator="lessThan">
      <formula>$C$4</formula>
    </cfRule>
  </conditionalFormatting>
  <conditionalFormatting sqref="BY30">
    <cfRule type="cellIs" dxfId="3482" priority="2300" operator="lessThan">
      <formula>$C$4</formula>
    </cfRule>
  </conditionalFormatting>
  <conditionalFormatting sqref="BY31">
    <cfRule type="cellIs" dxfId="3481" priority="2301" operator="lessThan">
      <formula>$C$4</formula>
    </cfRule>
  </conditionalFormatting>
  <conditionalFormatting sqref="BY32">
    <cfRule type="cellIs" dxfId="3480" priority="2302" operator="lessThan">
      <formula>$C$4</formula>
    </cfRule>
  </conditionalFormatting>
  <conditionalFormatting sqref="BY33">
    <cfRule type="cellIs" dxfId="3479" priority="2303" operator="lessThan">
      <formula>$C$4</formula>
    </cfRule>
  </conditionalFormatting>
  <conditionalFormatting sqref="BY34">
    <cfRule type="cellIs" dxfId="3478" priority="2304" operator="lessThan">
      <formula>$C$4</formula>
    </cfRule>
  </conditionalFormatting>
  <conditionalFormatting sqref="BY35">
    <cfRule type="cellIs" dxfId="3477" priority="2305" operator="lessThan">
      <formula>$C$4</formula>
    </cfRule>
  </conditionalFormatting>
  <conditionalFormatting sqref="BY36">
    <cfRule type="cellIs" dxfId="3476" priority="2306" operator="lessThan">
      <formula>$C$4</formula>
    </cfRule>
  </conditionalFormatting>
  <conditionalFormatting sqref="BY37">
    <cfRule type="cellIs" dxfId="3475" priority="2307" operator="lessThan">
      <formula>$C$4</formula>
    </cfRule>
  </conditionalFormatting>
  <conditionalFormatting sqref="BY38">
    <cfRule type="cellIs" dxfId="3474" priority="2308" operator="lessThan">
      <formula>$C$4</formula>
    </cfRule>
  </conditionalFormatting>
  <conditionalFormatting sqref="BY39">
    <cfRule type="cellIs" dxfId="3473" priority="2309" operator="lessThan">
      <formula>$C$4</formula>
    </cfRule>
  </conditionalFormatting>
  <conditionalFormatting sqref="BY40">
    <cfRule type="cellIs" dxfId="3472" priority="2310" operator="lessThan">
      <formula>$C$4</formula>
    </cfRule>
  </conditionalFormatting>
  <conditionalFormatting sqref="BY41">
    <cfRule type="cellIs" dxfId="3471" priority="2311" operator="lessThan">
      <formula>$C$4</formula>
    </cfRule>
  </conditionalFormatting>
  <conditionalFormatting sqref="BY42">
    <cfRule type="cellIs" dxfId="3470" priority="2312" operator="lessThan">
      <formula>$C$4</formula>
    </cfRule>
  </conditionalFormatting>
  <conditionalFormatting sqref="BY43">
    <cfRule type="cellIs" dxfId="3469" priority="2313" operator="lessThan">
      <formula>$C$4</formula>
    </cfRule>
  </conditionalFormatting>
  <conditionalFormatting sqref="BY44">
    <cfRule type="cellIs" dxfId="3468" priority="2314" operator="lessThan">
      <formula>$C$4</formula>
    </cfRule>
  </conditionalFormatting>
  <conditionalFormatting sqref="BY45">
    <cfRule type="cellIs" dxfId="3467" priority="2315" operator="lessThan">
      <formula>$C$4</formula>
    </cfRule>
  </conditionalFormatting>
  <conditionalFormatting sqref="BY46">
    <cfRule type="cellIs" dxfId="3466" priority="2316" operator="lessThan">
      <formula>$C$4</formula>
    </cfRule>
  </conditionalFormatting>
  <conditionalFormatting sqref="BY47">
    <cfRule type="cellIs" dxfId="3465" priority="2317" operator="lessThan">
      <formula>$C$4</formula>
    </cfRule>
  </conditionalFormatting>
  <conditionalFormatting sqref="BY48">
    <cfRule type="cellIs" dxfId="3464" priority="2318" operator="lessThan">
      <formula>$C$4</formula>
    </cfRule>
  </conditionalFormatting>
  <conditionalFormatting sqref="BY49">
    <cfRule type="cellIs" dxfId="3463" priority="2319" operator="lessThan">
      <formula>$C$4</formula>
    </cfRule>
  </conditionalFormatting>
  <conditionalFormatting sqref="BY50">
    <cfRule type="cellIs" dxfId="3462" priority="2320" operator="lessThan">
      <formula>$C$4</formula>
    </cfRule>
  </conditionalFormatting>
  <conditionalFormatting sqref="BZ11">
    <cfRule type="cellIs" dxfId="3461" priority="2321" operator="lessThan">
      <formula>$C$4</formula>
    </cfRule>
  </conditionalFormatting>
  <conditionalFormatting sqref="BZ12">
    <cfRule type="cellIs" dxfId="3460" priority="2322" operator="lessThan">
      <formula>$C$4</formula>
    </cfRule>
  </conditionalFormatting>
  <conditionalFormatting sqref="BZ13">
    <cfRule type="cellIs" dxfId="3459" priority="2323" operator="lessThan">
      <formula>$C$4</formula>
    </cfRule>
  </conditionalFormatting>
  <conditionalFormatting sqref="BZ14">
    <cfRule type="cellIs" dxfId="3458" priority="2324" operator="lessThan">
      <formula>$C$4</formula>
    </cfRule>
  </conditionalFormatting>
  <conditionalFormatting sqref="BZ15">
    <cfRule type="cellIs" dxfId="3457" priority="2325" operator="lessThan">
      <formula>$C$4</formula>
    </cfRule>
  </conditionalFormatting>
  <conditionalFormatting sqref="BZ16">
    <cfRule type="cellIs" dxfId="3456" priority="2326" operator="lessThan">
      <formula>$C$4</formula>
    </cfRule>
  </conditionalFormatting>
  <conditionalFormatting sqref="BZ17">
    <cfRule type="cellIs" dxfId="3455" priority="2327" operator="lessThan">
      <formula>$C$4</formula>
    </cfRule>
  </conditionalFormatting>
  <conditionalFormatting sqref="BZ18">
    <cfRule type="cellIs" dxfId="3454" priority="2328" operator="lessThan">
      <formula>$C$4</formula>
    </cfRule>
  </conditionalFormatting>
  <conditionalFormatting sqref="BZ19">
    <cfRule type="cellIs" dxfId="3453" priority="2329" operator="lessThan">
      <formula>$C$4</formula>
    </cfRule>
  </conditionalFormatting>
  <conditionalFormatting sqref="BZ20">
    <cfRule type="cellIs" dxfId="3452" priority="2330" operator="lessThan">
      <formula>$C$4</formula>
    </cfRule>
  </conditionalFormatting>
  <conditionalFormatting sqref="BZ21">
    <cfRule type="cellIs" dxfId="3451" priority="2331" operator="lessThan">
      <formula>$C$4</formula>
    </cfRule>
  </conditionalFormatting>
  <conditionalFormatting sqref="BZ22">
    <cfRule type="cellIs" dxfId="3450" priority="2332" operator="lessThan">
      <formula>$C$4</formula>
    </cfRule>
  </conditionalFormatting>
  <conditionalFormatting sqref="BZ23">
    <cfRule type="cellIs" dxfId="3449" priority="2333" operator="lessThan">
      <formula>$C$4</formula>
    </cfRule>
  </conditionalFormatting>
  <conditionalFormatting sqref="BZ24">
    <cfRule type="cellIs" dxfId="3448" priority="2334" operator="lessThan">
      <formula>$C$4</formula>
    </cfRule>
  </conditionalFormatting>
  <conditionalFormatting sqref="BZ25">
    <cfRule type="cellIs" dxfId="3447" priority="2335" operator="lessThan">
      <formula>$C$4</formula>
    </cfRule>
  </conditionalFormatting>
  <conditionalFormatting sqref="BZ26">
    <cfRule type="cellIs" dxfId="3446" priority="2336" operator="lessThan">
      <formula>$C$4</formula>
    </cfRule>
  </conditionalFormatting>
  <conditionalFormatting sqref="BZ27">
    <cfRule type="cellIs" dxfId="3445" priority="2337" operator="lessThan">
      <formula>$C$4</formula>
    </cfRule>
  </conditionalFormatting>
  <conditionalFormatting sqref="BZ28">
    <cfRule type="cellIs" dxfId="3444" priority="2338" operator="lessThan">
      <formula>$C$4</formula>
    </cfRule>
  </conditionalFormatting>
  <conditionalFormatting sqref="BZ29">
    <cfRule type="cellIs" dxfId="3443" priority="2339" operator="lessThan">
      <formula>$C$4</formula>
    </cfRule>
  </conditionalFormatting>
  <conditionalFormatting sqref="BZ30">
    <cfRule type="cellIs" dxfId="3442" priority="2340" operator="lessThan">
      <formula>$C$4</formula>
    </cfRule>
  </conditionalFormatting>
  <conditionalFormatting sqref="BZ31">
    <cfRule type="cellIs" dxfId="3441" priority="2341" operator="lessThan">
      <formula>$C$4</formula>
    </cfRule>
  </conditionalFormatting>
  <conditionalFormatting sqref="BZ32">
    <cfRule type="cellIs" dxfId="3440" priority="2342" operator="lessThan">
      <formula>$C$4</formula>
    </cfRule>
  </conditionalFormatting>
  <conditionalFormatting sqref="BZ33">
    <cfRule type="cellIs" dxfId="3439" priority="2343" operator="lessThan">
      <formula>$C$4</formula>
    </cfRule>
  </conditionalFormatting>
  <conditionalFormatting sqref="BZ34">
    <cfRule type="cellIs" dxfId="3438" priority="2344" operator="lessThan">
      <formula>$C$4</formula>
    </cfRule>
  </conditionalFormatting>
  <conditionalFormatting sqref="BZ35">
    <cfRule type="cellIs" dxfId="3437" priority="2345" operator="lessThan">
      <formula>$C$4</formula>
    </cfRule>
  </conditionalFormatting>
  <conditionalFormatting sqref="BZ36">
    <cfRule type="cellIs" dxfId="3436" priority="2346" operator="lessThan">
      <formula>$C$4</formula>
    </cfRule>
  </conditionalFormatting>
  <conditionalFormatting sqref="BZ37">
    <cfRule type="cellIs" dxfId="3435" priority="2347" operator="lessThan">
      <formula>$C$4</formula>
    </cfRule>
  </conditionalFormatting>
  <conditionalFormatting sqref="BZ38">
    <cfRule type="cellIs" dxfId="3434" priority="2348" operator="lessThan">
      <formula>$C$4</formula>
    </cfRule>
  </conditionalFormatting>
  <conditionalFormatting sqref="BZ39">
    <cfRule type="cellIs" dxfId="3433" priority="2349" operator="lessThan">
      <formula>$C$4</formula>
    </cfRule>
  </conditionalFormatting>
  <conditionalFormatting sqref="BZ40">
    <cfRule type="cellIs" dxfId="3432" priority="2350" operator="lessThan">
      <formula>$C$4</formula>
    </cfRule>
  </conditionalFormatting>
  <conditionalFormatting sqref="BZ41">
    <cfRule type="cellIs" dxfId="3431" priority="2351" operator="lessThan">
      <formula>$C$4</formula>
    </cfRule>
  </conditionalFormatting>
  <conditionalFormatting sqref="BZ42">
    <cfRule type="cellIs" dxfId="3430" priority="2352" operator="lessThan">
      <formula>$C$4</formula>
    </cfRule>
  </conditionalFormatting>
  <conditionalFormatting sqref="BZ43">
    <cfRule type="cellIs" dxfId="3429" priority="2353" operator="lessThan">
      <formula>$C$4</formula>
    </cfRule>
  </conditionalFormatting>
  <conditionalFormatting sqref="BZ44">
    <cfRule type="cellIs" dxfId="3428" priority="2354" operator="lessThan">
      <formula>$C$4</formula>
    </cfRule>
  </conditionalFormatting>
  <conditionalFormatting sqref="BZ45">
    <cfRule type="cellIs" dxfId="3427" priority="2355" operator="lessThan">
      <formula>$C$4</formula>
    </cfRule>
  </conditionalFormatting>
  <conditionalFormatting sqref="BZ46">
    <cfRule type="cellIs" dxfId="3426" priority="2356" operator="lessThan">
      <formula>$C$4</formula>
    </cfRule>
  </conditionalFormatting>
  <conditionalFormatting sqref="BZ47">
    <cfRule type="cellIs" dxfId="3425" priority="2357" operator="lessThan">
      <formula>$C$4</formula>
    </cfRule>
  </conditionalFormatting>
  <conditionalFormatting sqref="BZ48">
    <cfRule type="cellIs" dxfId="3424" priority="2358" operator="lessThan">
      <formula>$C$4</formula>
    </cfRule>
  </conditionalFormatting>
  <conditionalFormatting sqref="BZ49">
    <cfRule type="cellIs" dxfId="3423" priority="2359" operator="lessThan">
      <formula>$C$4</formula>
    </cfRule>
  </conditionalFormatting>
  <conditionalFormatting sqref="BZ50">
    <cfRule type="cellIs" dxfId="3422" priority="2360" operator="lessThan">
      <formula>$C$4</formula>
    </cfRule>
  </conditionalFormatting>
  <conditionalFormatting sqref="CA11">
    <cfRule type="cellIs" dxfId="3421" priority="2361" operator="lessThan">
      <formula>$C$4</formula>
    </cfRule>
  </conditionalFormatting>
  <conditionalFormatting sqref="CA12">
    <cfRule type="cellIs" dxfId="3420" priority="2362" operator="lessThan">
      <formula>$C$4</formula>
    </cfRule>
  </conditionalFormatting>
  <conditionalFormatting sqref="CA13">
    <cfRule type="cellIs" dxfId="3419" priority="2363" operator="lessThan">
      <formula>$C$4</formula>
    </cfRule>
  </conditionalFormatting>
  <conditionalFormatting sqref="CA14">
    <cfRule type="cellIs" dxfId="3418" priority="2364" operator="lessThan">
      <formula>$C$4</formula>
    </cfRule>
  </conditionalFormatting>
  <conditionalFormatting sqref="CA15">
    <cfRule type="cellIs" dxfId="3417" priority="2365" operator="lessThan">
      <formula>$C$4</formula>
    </cfRule>
  </conditionalFormatting>
  <conditionalFormatting sqref="CA16">
    <cfRule type="cellIs" dxfId="3416" priority="2366" operator="lessThan">
      <formula>$C$4</formula>
    </cfRule>
  </conditionalFormatting>
  <conditionalFormatting sqref="CA17">
    <cfRule type="cellIs" dxfId="3415" priority="2367" operator="lessThan">
      <formula>$C$4</formula>
    </cfRule>
  </conditionalFormatting>
  <conditionalFormatting sqref="CA18">
    <cfRule type="cellIs" dxfId="3414" priority="2368" operator="lessThan">
      <formula>$C$4</formula>
    </cfRule>
  </conditionalFormatting>
  <conditionalFormatting sqref="CA19">
    <cfRule type="cellIs" dxfId="3413" priority="2369" operator="lessThan">
      <formula>$C$4</formula>
    </cfRule>
  </conditionalFormatting>
  <conditionalFormatting sqref="CA20">
    <cfRule type="cellIs" dxfId="3412" priority="2370" operator="lessThan">
      <formula>$C$4</formula>
    </cfRule>
  </conditionalFormatting>
  <conditionalFormatting sqref="CA21">
    <cfRule type="cellIs" dxfId="3411" priority="2371" operator="lessThan">
      <formula>$C$4</formula>
    </cfRule>
  </conditionalFormatting>
  <conditionalFormatting sqref="CA22">
    <cfRule type="cellIs" dxfId="3410" priority="2372" operator="lessThan">
      <formula>$C$4</formula>
    </cfRule>
  </conditionalFormatting>
  <conditionalFormatting sqref="CA23">
    <cfRule type="cellIs" dxfId="3409" priority="2373" operator="lessThan">
      <formula>$C$4</formula>
    </cfRule>
  </conditionalFormatting>
  <conditionalFormatting sqref="CA24">
    <cfRule type="cellIs" dxfId="3408" priority="2374" operator="lessThan">
      <formula>$C$4</formula>
    </cfRule>
  </conditionalFormatting>
  <conditionalFormatting sqref="CA25">
    <cfRule type="cellIs" dxfId="3407" priority="2375" operator="lessThan">
      <formula>$C$4</formula>
    </cfRule>
  </conditionalFormatting>
  <conditionalFormatting sqref="CA26">
    <cfRule type="cellIs" dxfId="3406" priority="2376" operator="lessThan">
      <formula>$C$4</formula>
    </cfRule>
  </conditionalFormatting>
  <conditionalFormatting sqref="CA27">
    <cfRule type="cellIs" dxfId="3405" priority="2377" operator="lessThan">
      <formula>$C$4</formula>
    </cfRule>
  </conditionalFormatting>
  <conditionalFormatting sqref="CA28">
    <cfRule type="cellIs" dxfId="3404" priority="2378" operator="lessThan">
      <formula>$C$4</formula>
    </cfRule>
  </conditionalFormatting>
  <conditionalFormatting sqref="CA29">
    <cfRule type="cellIs" dxfId="3403" priority="2379" operator="lessThan">
      <formula>$C$4</formula>
    </cfRule>
  </conditionalFormatting>
  <conditionalFormatting sqref="CA30">
    <cfRule type="cellIs" dxfId="3402" priority="2380" operator="lessThan">
      <formula>$C$4</formula>
    </cfRule>
  </conditionalFormatting>
  <conditionalFormatting sqref="CA31">
    <cfRule type="cellIs" dxfId="3401" priority="2381" operator="lessThan">
      <formula>$C$4</formula>
    </cfRule>
  </conditionalFormatting>
  <conditionalFormatting sqref="CA32">
    <cfRule type="cellIs" dxfId="3400" priority="2382" operator="lessThan">
      <formula>$C$4</formula>
    </cfRule>
  </conditionalFormatting>
  <conditionalFormatting sqref="CA33">
    <cfRule type="cellIs" dxfId="3399" priority="2383" operator="lessThan">
      <formula>$C$4</formula>
    </cfRule>
  </conditionalFormatting>
  <conditionalFormatting sqref="CA34">
    <cfRule type="cellIs" dxfId="3398" priority="2384" operator="lessThan">
      <formula>$C$4</formula>
    </cfRule>
  </conditionalFormatting>
  <conditionalFormatting sqref="CA35">
    <cfRule type="cellIs" dxfId="3397" priority="2385" operator="lessThan">
      <formula>$C$4</formula>
    </cfRule>
  </conditionalFormatting>
  <conditionalFormatting sqref="CA36">
    <cfRule type="cellIs" dxfId="3396" priority="2386" operator="lessThan">
      <formula>$C$4</formula>
    </cfRule>
  </conditionalFormatting>
  <conditionalFormatting sqref="CA37">
    <cfRule type="cellIs" dxfId="3395" priority="2387" operator="lessThan">
      <formula>$C$4</formula>
    </cfRule>
  </conditionalFormatting>
  <conditionalFormatting sqref="CA38">
    <cfRule type="cellIs" dxfId="3394" priority="2388" operator="lessThan">
      <formula>$C$4</formula>
    </cfRule>
  </conditionalFormatting>
  <conditionalFormatting sqref="CA39">
    <cfRule type="cellIs" dxfId="3393" priority="2389" operator="lessThan">
      <formula>$C$4</formula>
    </cfRule>
  </conditionalFormatting>
  <conditionalFormatting sqref="CA40">
    <cfRule type="cellIs" dxfId="3392" priority="2390" operator="lessThan">
      <formula>$C$4</formula>
    </cfRule>
  </conditionalFormatting>
  <conditionalFormatting sqref="CA41">
    <cfRule type="cellIs" dxfId="3391" priority="2391" operator="lessThan">
      <formula>$C$4</formula>
    </cfRule>
  </conditionalFormatting>
  <conditionalFormatting sqref="CA42">
    <cfRule type="cellIs" dxfId="3390" priority="2392" operator="lessThan">
      <formula>$C$4</formula>
    </cfRule>
  </conditionalFormatting>
  <conditionalFormatting sqref="CA43">
    <cfRule type="cellIs" dxfId="3389" priority="2393" operator="lessThan">
      <formula>$C$4</formula>
    </cfRule>
  </conditionalFormatting>
  <conditionalFormatting sqref="CA44">
    <cfRule type="cellIs" dxfId="3388" priority="2394" operator="lessThan">
      <formula>$C$4</formula>
    </cfRule>
  </conditionalFormatting>
  <conditionalFormatting sqref="CA45">
    <cfRule type="cellIs" dxfId="3387" priority="2395" operator="lessThan">
      <formula>$C$4</formula>
    </cfRule>
  </conditionalFormatting>
  <conditionalFormatting sqref="CA46">
    <cfRule type="cellIs" dxfId="3386" priority="2396" operator="lessThan">
      <formula>$C$4</formula>
    </cfRule>
  </conditionalFormatting>
  <conditionalFormatting sqref="CA47">
    <cfRule type="cellIs" dxfId="3385" priority="2397" operator="lessThan">
      <formula>$C$4</formula>
    </cfRule>
  </conditionalFormatting>
  <conditionalFormatting sqref="CA48">
    <cfRule type="cellIs" dxfId="3384" priority="2398" operator="lessThan">
      <formula>$C$4</formula>
    </cfRule>
  </conditionalFormatting>
  <conditionalFormatting sqref="CA49">
    <cfRule type="cellIs" dxfId="3383" priority="2399" operator="lessThan">
      <formula>$C$4</formula>
    </cfRule>
  </conditionalFormatting>
  <conditionalFormatting sqref="CA50">
    <cfRule type="cellIs" dxfId="3382" priority="2400" operator="lessThan">
      <formula>$C$4</formula>
    </cfRule>
  </conditionalFormatting>
  <conditionalFormatting sqref="CB11">
    <cfRule type="cellIs" dxfId="3381" priority="2401" operator="lessThan">
      <formula>$C$4</formula>
    </cfRule>
  </conditionalFormatting>
  <conditionalFormatting sqref="CB12">
    <cfRule type="cellIs" dxfId="3380" priority="2402" operator="lessThan">
      <formula>$C$4</formula>
    </cfRule>
  </conditionalFormatting>
  <conditionalFormatting sqref="CB13">
    <cfRule type="cellIs" dxfId="3379" priority="2403" operator="lessThan">
      <formula>$C$4</formula>
    </cfRule>
  </conditionalFormatting>
  <conditionalFormatting sqref="CB14">
    <cfRule type="cellIs" dxfId="3378" priority="2404" operator="lessThan">
      <formula>$C$4</formula>
    </cfRule>
  </conditionalFormatting>
  <conditionalFormatting sqref="CB15">
    <cfRule type="cellIs" dxfId="3377" priority="2405" operator="lessThan">
      <formula>$C$4</formula>
    </cfRule>
  </conditionalFormatting>
  <conditionalFormatting sqref="CB16">
    <cfRule type="cellIs" dxfId="3376" priority="2406" operator="lessThan">
      <formula>$C$4</formula>
    </cfRule>
  </conditionalFormatting>
  <conditionalFormatting sqref="CB17">
    <cfRule type="cellIs" dxfId="3375" priority="2407" operator="lessThan">
      <formula>$C$4</formula>
    </cfRule>
  </conditionalFormatting>
  <conditionalFormatting sqref="CB18">
    <cfRule type="cellIs" dxfId="3374" priority="2408" operator="lessThan">
      <formula>$C$4</formula>
    </cfRule>
  </conditionalFormatting>
  <conditionalFormatting sqref="CB19">
    <cfRule type="cellIs" dxfId="3373" priority="2409" operator="lessThan">
      <formula>$C$4</formula>
    </cfRule>
  </conditionalFormatting>
  <conditionalFormatting sqref="CB20">
    <cfRule type="cellIs" dxfId="3372" priority="2410" operator="lessThan">
      <formula>$C$4</formula>
    </cfRule>
  </conditionalFormatting>
  <conditionalFormatting sqref="CB21">
    <cfRule type="cellIs" dxfId="3371" priority="2411" operator="lessThan">
      <formula>$C$4</formula>
    </cfRule>
  </conditionalFormatting>
  <conditionalFormatting sqref="CB22">
    <cfRule type="cellIs" dxfId="3370" priority="2412" operator="lessThan">
      <formula>$C$4</formula>
    </cfRule>
  </conditionalFormatting>
  <conditionalFormatting sqref="CB23">
    <cfRule type="cellIs" dxfId="3369" priority="2413" operator="lessThan">
      <formula>$C$4</formula>
    </cfRule>
  </conditionalFormatting>
  <conditionalFormatting sqref="CB24">
    <cfRule type="cellIs" dxfId="3368" priority="2414" operator="lessThan">
      <formula>$C$4</formula>
    </cfRule>
  </conditionalFormatting>
  <conditionalFormatting sqref="CB25">
    <cfRule type="cellIs" dxfId="3367" priority="2415" operator="lessThan">
      <formula>$C$4</formula>
    </cfRule>
  </conditionalFormatting>
  <conditionalFormatting sqref="CB26">
    <cfRule type="cellIs" dxfId="3366" priority="2416" operator="lessThan">
      <formula>$C$4</formula>
    </cfRule>
  </conditionalFormatting>
  <conditionalFormatting sqref="CB27">
    <cfRule type="cellIs" dxfId="3365" priority="2417" operator="lessThan">
      <formula>$C$4</formula>
    </cfRule>
  </conditionalFormatting>
  <conditionalFormatting sqref="CB28">
    <cfRule type="cellIs" dxfId="3364" priority="2418" operator="lessThan">
      <formula>$C$4</formula>
    </cfRule>
  </conditionalFormatting>
  <conditionalFormatting sqref="CB29">
    <cfRule type="cellIs" dxfId="3363" priority="2419" operator="lessThan">
      <formula>$C$4</formula>
    </cfRule>
  </conditionalFormatting>
  <conditionalFormatting sqref="CB30">
    <cfRule type="cellIs" dxfId="3362" priority="2420" operator="lessThan">
      <formula>$C$4</formula>
    </cfRule>
  </conditionalFormatting>
  <conditionalFormatting sqref="CB31">
    <cfRule type="cellIs" dxfId="3361" priority="2421" operator="lessThan">
      <formula>$C$4</formula>
    </cfRule>
  </conditionalFormatting>
  <conditionalFormatting sqref="CB32">
    <cfRule type="cellIs" dxfId="3360" priority="2422" operator="lessThan">
      <formula>$C$4</formula>
    </cfRule>
  </conditionalFormatting>
  <conditionalFormatting sqref="CB33">
    <cfRule type="cellIs" dxfId="3359" priority="2423" operator="lessThan">
      <formula>$C$4</formula>
    </cfRule>
  </conditionalFormatting>
  <conditionalFormatting sqref="CB34">
    <cfRule type="cellIs" dxfId="3358" priority="2424" operator="lessThan">
      <formula>$C$4</formula>
    </cfRule>
  </conditionalFormatting>
  <conditionalFormatting sqref="CB35">
    <cfRule type="cellIs" dxfId="3357" priority="2425" operator="lessThan">
      <formula>$C$4</formula>
    </cfRule>
  </conditionalFormatting>
  <conditionalFormatting sqref="CB36">
    <cfRule type="cellIs" dxfId="3356" priority="2426" operator="lessThan">
      <formula>$C$4</formula>
    </cfRule>
  </conditionalFormatting>
  <conditionalFormatting sqref="CB37">
    <cfRule type="cellIs" dxfId="3355" priority="2427" operator="lessThan">
      <formula>$C$4</formula>
    </cfRule>
  </conditionalFormatting>
  <conditionalFormatting sqref="CB38">
    <cfRule type="cellIs" dxfId="3354" priority="2428" operator="lessThan">
      <formula>$C$4</formula>
    </cfRule>
  </conditionalFormatting>
  <conditionalFormatting sqref="CB39">
    <cfRule type="cellIs" dxfId="3353" priority="2429" operator="lessThan">
      <formula>$C$4</formula>
    </cfRule>
  </conditionalFormatting>
  <conditionalFormatting sqref="CB40">
    <cfRule type="cellIs" dxfId="3352" priority="2430" operator="lessThan">
      <formula>$C$4</formula>
    </cfRule>
  </conditionalFormatting>
  <conditionalFormatting sqref="CB41">
    <cfRule type="cellIs" dxfId="3351" priority="2431" operator="lessThan">
      <formula>$C$4</formula>
    </cfRule>
  </conditionalFormatting>
  <conditionalFormatting sqref="CB42">
    <cfRule type="cellIs" dxfId="3350" priority="2432" operator="lessThan">
      <formula>$C$4</formula>
    </cfRule>
  </conditionalFormatting>
  <conditionalFormatting sqref="CB43">
    <cfRule type="cellIs" dxfId="3349" priority="2433" operator="lessThan">
      <formula>$C$4</formula>
    </cfRule>
  </conditionalFormatting>
  <conditionalFormatting sqref="CB44">
    <cfRule type="cellIs" dxfId="3348" priority="2434" operator="lessThan">
      <formula>$C$4</formula>
    </cfRule>
  </conditionalFormatting>
  <conditionalFormatting sqref="CB45">
    <cfRule type="cellIs" dxfId="3347" priority="2435" operator="lessThan">
      <formula>$C$4</formula>
    </cfRule>
  </conditionalFormatting>
  <conditionalFormatting sqref="CB46">
    <cfRule type="cellIs" dxfId="3346" priority="2436" operator="lessThan">
      <formula>$C$4</formula>
    </cfRule>
  </conditionalFormatting>
  <conditionalFormatting sqref="CB47">
    <cfRule type="cellIs" dxfId="3345" priority="2437" operator="lessThan">
      <formula>$C$4</formula>
    </cfRule>
  </conditionalFormatting>
  <conditionalFormatting sqref="CB48">
    <cfRule type="cellIs" dxfId="3344" priority="2438" operator="lessThan">
      <formula>$C$4</formula>
    </cfRule>
  </conditionalFormatting>
  <conditionalFormatting sqref="CB49">
    <cfRule type="cellIs" dxfId="3343" priority="2439" operator="lessThan">
      <formula>$C$4</formula>
    </cfRule>
  </conditionalFormatting>
  <conditionalFormatting sqref="CB50">
    <cfRule type="cellIs" dxfId="3342" priority="2440" operator="lessThan">
      <formula>$C$4</formula>
    </cfRule>
  </conditionalFormatting>
  <conditionalFormatting sqref="CC11">
    <cfRule type="cellIs" dxfId="3341" priority="2441" operator="lessThan">
      <formula>$C$4</formula>
    </cfRule>
  </conditionalFormatting>
  <conditionalFormatting sqref="CC12">
    <cfRule type="cellIs" dxfId="3340" priority="2442" operator="lessThan">
      <formula>$C$4</formula>
    </cfRule>
  </conditionalFormatting>
  <conditionalFormatting sqref="CC13">
    <cfRule type="cellIs" dxfId="3339" priority="2443" operator="lessThan">
      <formula>$C$4</formula>
    </cfRule>
  </conditionalFormatting>
  <conditionalFormatting sqref="CC14">
    <cfRule type="cellIs" dxfId="3338" priority="2444" operator="lessThan">
      <formula>$C$4</formula>
    </cfRule>
  </conditionalFormatting>
  <conditionalFormatting sqref="CC15">
    <cfRule type="cellIs" dxfId="3337" priority="2445" operator="lessThan">
      <formula>$C$4</formula>
    </cfRule>
  </conditionalFormatting>
  <conditionalFormatting sqref="CC16">
    <cfRule type="cellIs" dxfId="3336" priority="2446" operator="lessThan">
      <formula>$C$4</formula>
    </cfRule>
  </conditionalFormatting>
  <conditionalFormatting sqref="CC17">
    <cfRule type="cellIs" dxfId="3335" priority="2447" operator="lessThan">
      <formula>$C$4</formula>
    </cfRule>
  </conditionalFormatting>
  <conditionalFormatting sqref="CC18">
    <cfRule type="cellIs" dxfId="3334" priority="2448" operator="lessThan">
      <formula>$C$4</formula>
    </cfRule>
  </conditionalFormatting>
  <conditionalFormatting sqref="CC19">
    <cfRule type="cellIs" dxfId="3333" priority="2449" operator="lessThan">
      <formula>$C$4</formula>
    </cfRule>
  </conditionalFormatting>
  <conditionalFormatting sqref="CC20">
    <cfRule type="cellIs" dxfId="3332" priority="2450" operator="lessThan">
      <formula>$C$4</formula>
    </cfRule>
  </conditionalFormatting>
  <conditionalFormatting sqref="CC21">
    <cfRule type="cellIs" dxfId="3331" priority="2451" operator="lessThan">
      <formula>$C$4</formula>
    </cfRule>
  </conditionalFormatting>
  <conditionalFormatting sqref="CC22">
    <cfRule type="cellIs" dxfId="3330" priority="2452" operator="lessThan">
      <formula>$C$4</formula>
    </cfRule>
  </conditionalFormatting>
  <conditionalFormatting sqref="CC23">
    <cfRule type="cellIs" dxfId="3329" priority="2453" operator="lessThan">
      <formula>$C$4</formula>
    </cfRule>
  </conditionalFormatting>
  <conditionalFormatting sqref="CC24">
    <cfRule type="cellIs" dxfId="3328" priority="2454" operator="lessThan">
      <formula>$C$4</formula>
    </cfRule>
  </conditionalFormatting>
  <conditionalFormatting sqref="CC25">
    <cfRule type="cellIs" dxfId="3327" priority="2455" operator="lessThan">
      <formula>$C$4</formula>
    </cfRule>
  </conditionalFormatting>
  <conditionalFormatting sqref="CC26">
    <cfRule type="cellIs" dxfId="3326" priority="2456" operator="lessThan">
      <formula>$C$4</formula>
    </cfRule>
  </conditionalFormatting>
  <conditionalFormatting sqref="CC27">
    <cfRule type="cellIs" dxfId="3325" priority="2457" operator="lessThan">
      <formula>$C$4</formula>
    </cfRule>
  </conditionalFormatting>
  <conditionalFormatting sqref="CC28">
    <cfRule type="cellIs" dxfId="3324" priority="2458" operator="lessThan">
      <formula>$C$4</formula>
    </cfRule>
  </conditionalFormatting>
  <conditionalFormatting sqref="CC29">
    <cfRule type="cellIs" dxfId="3323" priority="2459" operator="lessThan">
      <formula>$C$4</formula>
    </cfRule>
  </conditionalFormatting>
  <conditionalFormatting sqref="CC30">
    <cfRule type="cellIs" dxfId="3322" priority="2460" operator="lessThan">
      <formula>$C$4</formula>
    </cfRule>
  </conditionalFormatting>
  <conditionalFormatting sqref="CC31">
    <cfRule type="cellIs" dxfId="3321" priority="2461" operator="lessThan">
      <formula>$C$4</formula>
    </cfRule>
  </conditionalFormatting>
  <conditionalFormatting sqref="CC32">
    <cfRule type="cellIs" dxfId="3320" priority="2462" operator="lessThan">
      <formula>$C$4</formula>
    </cfRule>
  </conditionalFormatting>
  <conditionalFormatting sqref="CC33">
    <cfRule type="cellIs" dxfId="3319" priority="2463" operator="lessThan">
      <formula>$C$4</formula>
    </cfRule>
  </conditionalFormatting>
  <conditionalFormatting sqref="CC34">
    <cfRule type="cellIs" dxfId="3318" priority="2464" operator="lessThan">
      <formula>$C$4</formula>
    </cfRule>
  </conditionalFormatting>
  <conditionalFormatting sqref="CC35">
    <cfRule type="cellIs" dxfId="3317" priority="2465" operator="lessThan">
      <formula>$C$4</formula>
    </cfRule>
  </conditionalFormatting>
  <conditionalFormatting sqref="CC36">
    <cfRule type="cellIs" dxfId="3316" priority="2466" operator="lessThan">
      <formula>$C$4</formula>
    </cfRule>
  </conditionalFormatting>
  <conditionalFormatting sqref="CC37">
    <cfRule type="cellIs" dxfId="3315" priority="2467" operator="lessThan">
      <formula>$C$4</formula>
    </cfRule>
  </conditionalFormatting>
  <conditionalFormatting sqref="CC38">
    <cfRule type="cellIs" dxfId="3314" priority="2468" operator="lessThan">
      <formula>$C$4</formula>
    </cfRule>
  </conditionalFormatting>
  <conditionalFormatting sqref="CC39">
    <cfRule type="cellIs" dxfId="3313" priority="2469" operator="lessThan">
      <formula>$C$4</formula>
    </cfRule>
  </conditionalFormatting>
  <conditionalFormatting sqref="CC40">
    <cfRule type="cellIs" dxfId="3312" priority="2470" operator="lessThan">
      <formula>$C$4</formula>
    </cfRule>
  </conditionalFormatting>
  <conditionalFormatting sqref="CC41">
    <cfRule type="cellIs" dxfId="3311" priority="2471" operator="lessThan">
      <formula>$C$4</formula>
    </cfRule>
  </conditionalFormatting>
  <conditionalFormatting sqref="CC42">
    <cfRule type="cellIs" dxfId="3310" priority="2472" operator="lessThan">
      <formula>$C$4</formula>
    </cfRule>
  </conditionalFormatting>
  <conditionalFormatting sqref="CC43">
    <cfRule type="cellIs" dxfId="3309" priority="2473" operator="lessThan">
      <formula>$C$4</formula>
    </cfRule>
  </conditionalFormatting>
  <conditionalFormatting sqref="CC44">
    <cfRule type="cellIs" dxfId="3308" priority="2474" operator="lessThan">
      <formula>$C$4</formula>
    </cfRule>
  </conditionalFormatting>
  <conditionalFormatting sqref="CC45">
    <cfRule type="cellIs" dxfId="3307" priority="2475" operator="lessThan">
      <formula>$C$4</formula>
    </cfRule>
  </conditionalFormatting>
  <conditionalFormatting sqref="CC46">
    <cfRule type="cellIs" dxfId="3306" priority="2476" operator="lessThan">
      <formula>$C$4</formula>
    </cfRule>
  </conditionalFormatting>
  <conditionalFormatting sqref="CC47">
    <cfRule type="cellIs" dxfId="3305" priority="2477" operator="lessThan">
      <formula>$C$4</formula>
    </cfRule>
  </conditionalFormatting>
  <conditionalFormatting sqref="CC48">
    <cfRule type="cellIs" dxfId="3304" priority="2478" operator="lessThan">
      <formula>$C$4</formula>
    </cfRule>
  </conditionalFormatting>
  <conditionalFormatting sqref="CC49">
    <cfRule type="cellIs" dxfId="3303" priority="2479" operator="lessThan">
      <formula>$C$4</formula>
    </cfRule>
  </conditionalFormatting>
  <conditionalFormatting sqref="CC50">
    <cfRule type="cellIs" dxfId="3302" priority="2480" operator="lessThan">
      <formula>$C$4</formula>
    </cfRule>
  </conditionalFormatting>
  <conditionalFormatting sqref="CD11">
    <cfRule type="cellIs" dxfId="3301" priority="2481" operator="lessThan">
      <formula>$C$4</formula>
    </cfRule>
  </conditionalFormatting>
  <conditionalFormatting sqref="CD12">
    <cfRule type="cellIs" dxfId="3300" priority="2482" operator="lessThan">
      <formula>$C$4</formula>
    </cfRule>
  </conditionalFormatting>
  <conditionalFormatting sqref="CD13">
    <cfRule type="cellIs" dxfId="3299" priority="2483" operator="lessThan">
      <formula>$C$4</formula>
    </cfRule>
  </conditionalFormatting>
  <conditionalFormatting sqref="CD14">
    <cfRule type="cellIs" dxfId="3298" priority="2484" operator="lessThan">
      <formula>$C$4</formula>
    </cfRule>
  </conditionalFormatting>
  <conditionalFormatting sqref="CD15">
    <cfRule type="cellIs" dxfId="3297" priority="2485" operator="lessThan">
      <formula>$C$4</formula>
    </cfRule>
  </conditionalFormatting>
  <conditionalFormatting sqref="CD16">
    <cfRule type="cellIs" dxfId="3296" priority="2486" operator="lessThan">
      <formula>$C$4</formula>
    </cfRule>
  </conditionalFormatting>
  <conditionalFormatting sqref="CD17">
    <cfRule type="cellIs" dxfId="3295" priority="2487" operator="lessThan">
      <formula>$C$4</formula>
    </cfRule>
  </conditionalFormatting>
  <conditionalFormatting sqref="CD18">
    <cfRule type="cellIs" dxfId="3294" priority="2488" operator="lessThan">
      <formula>$C$4</formula>
    </cfRule>
  </conditionalFormatting>
  <conditionalFormatting sqref="CD19">
    <cfRule type="cellIs" dxfId="3293" priority="2489" operator="lessThan">
      <formula>$C$4</formula>
    </cfRule>
  </conditionalFormatting>
  <conditionalFormatting sqref="CD20">
    <cfRule type="cellIs" dxfId="3292" priority="2490" operator="lessThan">
      <formula>$C$4</formula>
    </cfRule>
  </conditionalFormatting>
  <conditionalFormatting sqref="CD21">
    <cfRule type="cellIs" dxfId="3291" priority="2491" operator="lessThan">
      <formula>$C$4</formula>
    </cfRule>
  </conditionalFormatting>
  <conditionalFormatting sqref="CD22">
    <cfRule type="cellIs" dxfId="3290" priority="2492" operator="lessThan">
      <formula>$C$4</formula>
    </cfRule>
  </conditionalFormatting>
  <conditionalFormatting sqref="CD23">
    <cfRule type="cellIs" dxfId="3289" priority="2493" operator="lessThan">
      <formula>$C$4</formula>
    </cfRule>
  </conditionalFormatting>
  <conditionalFormatting sqref="CD24">
    <cfRule type="cellIs" dxfId="3288" priority="2494" operator="lessThan">
      <formula>$C$4</formula>
    </cfRule>
  </conditionalFormatting>
  <conditionalFormatting sqref="CD25">
    <cfRule type="cellIs" dxfId="3287" priority="2495" operator="lessThan">
      <formula>$C$4</formula>
    </cfRule>
  </conditionalFormatting>
  <conditionalFormatting sqref="CD26">
    <cfRule type="cellIs" dxfId="3286" priority="2496" operator="lessThan">
      <formula>$C$4</formula>
    </cfRule>
  </conditionalFormatting>
  <conditionalFormatting sqref="CD27">
    <cfRule type="cellIs" dxfId="3285" priority="2497" operator="lessThan">
      <formula>$C$4</formula>
    </cfRule>
  </conditionalFormatting>
  <conditionalFormatting sqref="CD28">
    <cfRule type="cellIs" dxfId="3284" priority="2498" operator="lessThan">
      <formula>$C$4</formula>
    </cfRule>
  </conditionalFormatting>
  <conditionalFormatting sqref="CD29">
    <cfRule type="cellIs" dxfId="3283" priority="2499" operator="lessThan">
      <formula>$C$4</formula>
    </cfRule>
  </conditionalFormatting>
  <conditionalFormatting sqref="CD30">
    <cfRule type="cellIs" dxfId="3282" priority="2500" operator="lessThan">
      <formula>$C$4</formula>
    </cfRule>
  </conditionalFormatting>
  <conditionalFormatting sqref="CD31">
    <cfRule type="cellIs" dxfId="3281" priority="2501" operator="lessThan">
      <formula>$C$4</formula>
    </cfRule>
  </conditionalFormatting>
  <conditionalFormatting sqref="CD32">
    <cfRule type="cellIs" dxfId="3280" priority="2502" operator="lessThan">
      <formula>$C$4</formula>
    </cfRule>
  </conditionalFormatting>
  <conditionalFormatting sqref="CD33">
    <cfRule type="cellIs" dxfId="3279" priority="2503" operator="lessThan">
      <formula>$C$4</formula>
    </cfRule>
  </conditionalFormatting>
  <conditionalFormatting sqref="CD34">
    <cfRule type="cellIs" dxfId="3278" priority="2504" operator="lessThan">
      <formula>$C$4</formula>
    </cfRule>
  </conditionalFormatting>
  <conditionalFormatting sqref="CD35">
    <cfRule type="cellIs" dxfId="3277" priority="2505" operator="lessThan">
      <formula>$C$4</formula>
    </cfRule>
  </conditionalFormatting>
  <conditionalFormatting sqref="CD36">
    <cfRule type="cellIs" dxfId="3276" priority="2506" operator="lessThan">
      <formula>$C$4</formula>
    </cfRule>
  </conditionalFormatting>
  <conditionalFormatting sqref="CD37">
    <cfRule type="cellIs" dxfId="3275" priority="2507" operator="lessThan">
      <formula>$C$4</formula>
    </cfRule>
  </conditionalFormatting>
  <conditionalFormatting sqref="CD38">
    <cfRule type="cellIs" dxfId="3274" priority="2508" operator="lessThan">
      <formula>$C$4</formula>
    </cfRule>
  </conditionalFormatting>
  <conditionalFormatting sqref="CD39">
    <cfRule type="cellIs" dxfId="3273" priority="2509" operator="lessThan">
      <formula>$C$4</formula>
    </cfRule>
  </conditionalFormatting>
  <conditionalFormatting sqref="CD40">
    <cfRule type="cellIs" dxfId="3272" priority="2510" operator="lessThan">
      <formula>$C$4</formula>
    </cfRule>
  </conditionalFormatting>
  <conditionalFormatting sqref="CD41">
    <cfRule type="cellIs" dxfId="3271" priority="2511" operator="lessThan">
      <formula>$C$4</formula>
    </cfRule>
  </conditionalFormatting>
  <conditionalFormatting sqref="CD42">
    <cfRule type="cellIs" dxfId="3270" priority="2512" operator="lessThan">
      <formula>$C$4</formula>
    </cfRule>
  </conditionalFormatting>
  <conditionalFormatting sqref="CD43">
    <cfRule type="cellIs" dxfId="3269" priority="2513" operator="lessThan">
      <formula>$C$4</formula>
    </cfRule>
  </conditionalFormatting>
  <conditionalFormatting sqref="CD44">
    <cfRule type="cellIs" dxfId="3268" priority="2514" operator="lessThan">
      <formula>$C$4</formula>
    </cfRule>
  </conditionalFormatting>
  <conditionalFormatting sqref="CD45">
    <cfRule type="cellIs" dxfId="3267" priority="2515" operator="lessThan">
      <formula>$C$4</formula>
    </cfRule>
  </conditionalFormatting>
  <conditionalFormatting sqref="CD46">
    <cfRule type="cellIs" dxfId="3266" priority="2516" operator="lessThan">
      <formula>$C$4</formula>
    </cfRule>
  </conditionalFormatting>
  <conditionalFormatting sqref="CD47">
    <cfRule type="cellIs" dxfId="3265" priority="2517" operator="lessThan">
      <formula>$C$4</formula>
    </cfRule>
  </conditionalFormatting>
  <conditionalFormatting sqref="CD48">
    <cfRule type="cellIs" dxfId="3264" priority="2518" operator="lessThan">
      <formula>$C$4</formula>
    </cfRule>
  </conditionalFormatting>
  <conditionalFormatting sqref="CD49">
    <cfRule type="cellIs" dxfId="3263" priority="2519" operator="lessThan">
      <formula>$C$4</formula>
    </cfRule>
  </conditionalFormatting>
  <conditionalFormatting sqref="CD50">
    <cfRule type="cellIs" dxfId="3262" priority="2520" operator="lessThan">
      <formula>$C$4</formula>
    </cfRule>
  </conditionalFormatting>
  <conditionalFormatting sqref="CE11">
    <cfRule type="cellIs" dxfId="3261" priority="2521" operator="lessThan">
      <formula>$C$4</formula>
    </cfRule>
  </conditionalFormatting>
  <conditionalFormatting sqref="CE12">
    <cfRule type="cellIs" dxfId="3260" priority="2522" operator="lessThan">
      <formula>$C$4</formula>
    </cfRule>
  </conditionalFormatting>
  <conditionalFormatting sqref="CE13">
    <cfRule type="cellIs" dxfId="3259" priority="2523" operator="lessThan">
      <formula>$C$4</formula>
    </cfRule>
  </conditionalFormatting>
  <conditionalFormatting sqref="CE14">
    <cfRule type="cellIs" dxfId="3258" priority="2524" operator="lessThan">
      <formula>$C$4</formula>
    </cfRule>
  </conditionalFormatting>
  <conditionalFormatting sqref="CE15">
    <cfRule type="cellIs" dxfId="3257" priority="2525" operator="lessThan">
      <formula>$C$4</formula>
    </cfRule>
  </conditionalFormatting>
  <conditionalFormatting sqref="CE16">
    <cfRule type="cellIs" dxfId="3256" priority="2526" operator="lessThan">
      <formula>$C$4</formula>
    </cfRule>
  </conditionalFormatting>
  <conditionalFormatting sqref="CE17">
    <cfRule type="cellIs" dxfId="3255" priority="2527" operator="lessThan">
      <formula>$C$4</formula>
    </cfRule>
  </conditionalFormatting>
  <conditionalFormatting sqref="CE18">
    <cfRule type="cellIs" dxfId="3254" priority="2528" operator="lessThan">
      <formula>$C$4</formula>
    </cfRule>
  </conditionalFormatting>
  <conditionalFormatting sqref="CE19">
    <cfRule type="cellIs" dxfId="3253" priority="2529" operator="lessThan">
      <formula>$C$4</formula>
    </cfRule>
  </conditionalFormatting>
  <conditionalFormatting sqref="CE20">
    <cfRule type="cellIs" dxfId="3252" priority="2530" operator="lessThan">
      <formula>$C$4</formula>
    </cfRule>
  </conditionalFormatting>
  <conditionalFormatting sqref="CE21">
    <cfRule type="cellIs" dxfId="3251" priority="2531" operator="lessThan">
      <formula>$C$4</formula>
    </cfRule>
  </conditionalFormatting>
  <conditionalFormatting sqref="CE22">
    <cfRule type="cellIs" dxfId="3250" priority="2532" operator="lessThan">
      <formula>$C$4</formula>
    </cfRule>
  </conditionalFormatting>
  <conditionalFormatting sqref="CE23">
    <cfRule type="cellIs" dxfId="3249" priority="2533" operator="lessThan">
      <formula>$C$4</formula>
    </cfRule>
  </conditionalFormatting>
  <conditionalFormatting sqref="CE24">
    <cfRule type="cellIs" dxfId="3248" priority="2534" operator="lessThan">
      <formula>$C$4</formula>
    </cfRule>
  </conditionalFormatting>
  <conditionalFormatting sqref="CE25">
    <cfRule type="cellIs" dxfId="3247" priority="2535" operator="lessThan">
      <formula>$C$4</formula>
    </cfRule>
  </conditionalFormatting>
  <conditionalFormatting sqref="CE26">
    <cfRule type="cellIs" dxfId="3246" priority="2536" operator="lessThan">
      <formula>$C$4</formula>
    </cfRule>
  </conditionalFormatting>
  <conditionalFormatting sqref="CE27">
    <cfRule type="cellIs" dxfId="3245" priority="2537" operator="lessThan">
      <formula>$C$4</formula>
    </cfRule>
  </conditionalFormatting>
  <conditionalFormatting sqref="CE28">
    <cfRule type="cellIs" dxfId="3244" priority="2538" operator="lessThan">
      <formula>$C$4</formula>
    </cfRule>
  </conditionalFormatting>
  <conditionalFormatting sqref="CE29">
    <cfRule type="cellIs" dxfId="3243" priority="2539" operator="lessThan">
      <formula>$C$4</formula>
    </cfRule>
  </conditionalFormatting>
  <conditionalFormatting sqref="CE30">
    <cfRule type="cellIs" dxfId="3242" priority="2540" operator="lessThan">
      <formula>$C$4</formula>
    </cfRule>
  </conditionalFormatting>
  <conditionalFormatting sqref="CE31">
    <cfRule type="cellIs" dxfId="3241" priority="2541" operator="lessThan">
      <formula>$C$4</formula>
    </cfRule>
  </conditionalFormatting>
  <conditionalFormatting sqref="CE32">
    <cfRule type="cellIs" dxfId="3240" priority="2542" operator="lessThan">
      <formula>$C$4</formula>
    </cfRule>
  </conditionalFormatting>
  <conditionalFormatting sqref="CE33">
    <cfRule type="cellIs" dxfId="3239" priority="2543" operator="lessThan">
      <formula>$C$4</formula>
    </cfRule>
  </conditionalFormatting>
  <conditionalFormatting sqref="CE34">
    <cfRule type="cellIs" dxfId="3238" priority="2544" operator="lessThan">
      <formula>$C$4</formula>
    </cfRule>
  </conditionalFormatting>
  <conditionalFormatting sqref="CE35">
    <cfRule type="cellIs" dxfId="3237" priority="2545" operator="lessThan">
      <formula>$C$4</formula>
    </cfRule>
  </conditionalFormatting>
  <conditionalFormatting sqref="CE36">
    <cfRule type="cellIs" dxfId="3236" priority="2546" operator="lessThan">
      <formula>$C$4</formula>
    </cfRule>
  </conditionalFormatting>
  <conditionalFormatting sqref="CE37">
    <cfRule type="cellIs" dxfId="3235" priority="2547" operator="lessThan">
      <formula>$C$4</formula>
    </cfRule>
  </conditionalFormatting>
  <conditionalFormatting sqref="CE38">
    <cfRule type="cellIs" dxfId="3234" priority="2548" operator="lessThan">
      <formula>$C$4</formula>
    </cfRule>
  </conditionalFormatting>
  <conditionalFormatting sqref="CE39">
    <cfRule type="cellIs" dxfId="3233" priority="2549" operator="lessThan">
      <formula>$C$4</formula>
    </cfRule>
  </conditionalFormatting>
  <conditionalFormatting sqref="CE40">
    <cfRule type="cellIs" dxfId="3232" priority="2550" operator="lessThan">
      <formula>$C$4</formula>
    </cfRule>
  </conditionalFormatting>
  <conditionalFormatting sqref="CE41">
    <cfRule type="cellIs" dxfId="3231" priority="2551" operator="lessThan">
      <formula>$C$4</formula>
    </cfRule>
  </conditionalFormatting>
  <conditionalFormatting sqref="CE42">
    <cfRule type="cellIs" dxfId="3230" priority="2552" operator="lessThan">
      <formula>$C$4</formula>
    </cfRule>
  </conditionalFormatting>
  <conditionalFormatting sqref="CE43">
    <cfRule type="cellIs" dxfId="3229" priority="2553" operator="lessThan">
      <formula>$C$4</formula>
    </cfRule>
  </conditionalFormatting>
  <conditionalFormatting sqref="CE44">
    <cfRule type="cellIs" dxfId="3228" priority="2554" operator="lessThan">
      <formula>$C$4</formula>
    </cfRule>
  </conditionalFormatting>
  <conditionalFormatting sqref="CE45">
    <cfRule type="cellIs" dxfId="3227" priority="2555" operator="lessThan">
      <formula>$C$4</formula>
    </cfRule>
  </conditionalFormatting>
  <conditionalFormatting sqref="CE46">
    <cfRule type="cellIs" dxfId="3226" priority="2556" operator="lessThan">
      <formula>$C$4</formula>
    </cfRule>
  </conditionalFormatting>
  <conditionalFormatting sqref="CE47">
    <cfRule type="cellIs" dxfId="3225" priority="2557" operator="lessThan">
      <formula>$C$4</formula>
    </cfRule>
  </conditionalFormatting>
  <conditionalFormatting sqref="CE48">
    <cfRule type="cellIs" dxfId="3224" priority="2558" operator="lessThan">
      <formula>$C$4</formula>
    </cfRule>
  </conditionalFormatting>
  <conditionalFormatting sqref="CE49">
    <cfRule type="cellIs" dxfId="3223" priority="2559" operator="lessThan">
      <formula>$C$4</formula>
    </cfRule>
  </conditionalFormatting>
  <conditionalFormatting sqref="CE50">
    <cfRule type="cellIs" dxfId="3222" priority="2560" operator="lessThan">
      <formula>$C$4</formula>
    </cfRule>
  </conditionalFormatting>
  <conditionalFormatting sqref="CF11">
    <cfRule type="cellIs" dxfId="3221" priority="2561" operator="lessThan">
      <formula>$C$4</formula>
    </cfRule>
  </conditionalFormatting>
  <conditionalFormatting sqref="CF12">
    <cfRule type="cellIs" dxfId="3220" priority="2562" operator="lessThan">
      <formula>$C$4</formula>
    </cfRule>
  </conditionalFormatting>
  <conditionalFormatting sqref="CF13">
    <cfRule type="cellIs" dxfId="3219" priority="2563" operator="lessThan">
      <formula>$C$4</formula>
    </cfRule>
  </conditionalFormatting>
  <conditionalFormatting sqref="CF14">
    <cfRule type="cellIs" dxfId="3218" priority="2564" operator="lessThan">
      <formula>$C$4</formula>
    </cfRule>
  </conditionalFormatting>
  <conditionalFormatting sqref="CF15">
    <cfRule type="cellIs" dxfId="3217" priority="2565" operator="lessThan">
      <formula>$C$4</formula>
    </cfRule>
  </conditionalFormatting>
  <conditionalFormatting sqref="CF16">
    <cfRule type="cellIs" dxfId="3216" priority="2566" operator="lessThan">
      <formula>$C$4</formula>
    </cfRule>
  </conditionalFormatting>
  <conditionalFormatting sqref="CF17">
    <cfRule type="cellIs" dxfId="3215" priority="2567" operator="lessThan">
      <formula>$C$4</formula>
    </cfRule>
  </conditionalFormatting>
  <conditionalFormatting sqref="CF18">
    <cfRule type="cellIs" dxfId="3214" priority="2568" operator="lessThan">
      <formula>$C$4</formula>
    </cfRule>
  </conditionalFormatting>
  <conditionalFormatting sqref="CF19">
    <cfRule type="cellIs" dxfId="3213" priority="2569" operator="lessThan">
      <formula>$C$4</formula>
    </cfRule>
  </conditionalFormatting>
  <conditionalFormatting sqref="CF20">
    <cfRule type="cellIs" dxfId="3212" priority="2570" operator="lessThan">
      <formula>$C$4</formula>
    </cfRule>
  </conditionalFormatting>
  <conditionalFormatting sqref="CF21">
    <cfRule type="cellIs" dxfId="3211" priority="2571" operator="lessThan">
      <formula>$C$4</formula>
    </cfRule>
  </conditionalFormatting>
  <conditionalFormatting sqref="CF22">
    <cfRule type="cellIs" dxfId="3210" priority="2572" operator="lessThan">
      <formula>$C$4</formula>
    </cfRule>
  </conditionalFormatting>
  <conditionalFormatting sqref="CF23">
    <cfRule type="cellIs" dxfId="3209" priority="2573" operator="lessThan">
      <formula>$C$4</formula>
    </cfRule>
  </conditionalFormatting>
  <conditionalFormatting sqref="CF24">
    <cfRule type="cellIs" dxfId="3208" priority="2574" operator="lessThan">
      <formula>$C$4</formula>
    </cfRule>
  </conditionalFormatting>
  <conditionalFormatting sqref="CF25">
    <cfRule type="cellIs" dxfId="3207" priority="2575" operator="lessThan">
      <formula>$C$4</formula>
    </cfRule>
  </conditionalFormatting>
  <conditionalFormatting sqref="CF26">
    <cfRule type="cellIs" dxfId="3206" priority="2576" operator="lessThan">
      <formula>$C$4</formula>
    </cfRule>
  </conditionalFormatting>
  <conditionalFormatting sqref="CF27">
    <cfRule type="cellIs" dxfId="3205" priority="2577" operator="lessThan">
      <formula>$C$4</formula>
    </cfRule>
  </conditionalFormatting>
  <conditionalFormatting sqref="CF28">
    <cfRule type="cellIs" dxfId="3204" priority="2578" operator="lessThan">
      <formula>$C$4</formula>
    </cfRule>
  </conditionalFormatting>
  <conditionalFormatting sqref="CF29">
    <cfRule type="cellIs" dxfId="3203" priority="2579" operator="lessThan">
      <formula>$C$4</formula>
    </cfRule>
  </conditionalFormatting>
  <conditionalFormatting sqref="CF30">
    <cfRule type="cellIs" dxfId="3202" priority="2580" operator="lessThan">
      <formula>$C$4</formula>
    </cfRule>
  </conditionalFormatting>
  <conditionalFormatting sqref="CF31">
    <cfRule type="cellIs" dxfId="3201" priority="2581" operator="lessThan">
      <formula>$C$4</formula>
    </cfRule>
  </conditionalFormatting>
  <conditionalFormatting sqref="CF32">
    <cfRule type="cellIs" dxfId="3200" priority="2582" operator="lessThan">
      <formula>$C$4</formula>
    </cfRule>
  </conditionalFormatting>
  <conditionalFormatting sqref="CF33">
    <cfRule type="cellIs" dxfId="3199" priority="2583" operator="lessThan">
      <formula>$C$4</formula>
    </cfRule>
  </conditionalFormatting>
  <conditionalFormatting sqref="CF34">
    <cfRule type="cellIs" dxfId="3198" priority="2584" operator="lessThan">
      <formula>$C$4</formula>
    </cfRule>
  </conditionalFormatting>
  <conditionalFormatting sqref="CF35">
    <cfRule type="cellIs" dxfId="3197" priority="2585" operator="lessThan">
      <formula>$C$4</formula>
    </cfRule>
  </conditionalFormatting>
  <conditionalFormatting sqref="CF36">
    <cfRule type="cellIs" dxfId="3196" priority="2586" operator="lessThan">
      <formula>$C$4</formula>
    </cfRule>
  </conditionalFormatting>
  <conditionalFormatting sqref="CF37">
    <cfRule type="cellIs" dxfId="3195" priority="2587" operator="lessThan">
      <formula>$C$4</formula>
    </cfRule>
  </conditionalFormatting>
  <conditionalFormatting sqref="CF38">
    <cfRule type="cellIs" dxfId="3194" priority="2588" operator="lessThan">
      <formula>$C$4</formula>
    </cfRule>
  </conditionalFormatting>
  <conditionalFormatting sqref="CF39">
    <cfRule type="cellIs" dxfId="3193" priority="2589" operator="lessThan">
      <formula>$C$4</formula>
    </cfRule>
  </conditionalFormatting>
  <conditionalFormatting sqref="CF40">
    <cfRule type="cellIs" dxfId="3192" priority="2590" operator="lessThan">
      <formula>$C$4</formula>
    </cfRule>
  </conditionalFormatting>
  <conditionalFormatting sqref="CF41">
    <cfRule type="cellIs" dxfId="3191" priority="2591" operator="lessThan">
      <formula>$C$4</formula>
    </cfRule>
  </conditionalFormatting>
  <conditionalFormatting sqref="CF42">
    <cfRule type="cellIs" dxfId="3190" priority="2592" operator="lessThan">
      <formula>$C$4</formula>
    </cfRule>
  </conditionalFormatting>
  <conditionalFormatting sqref="CF43">
    <cfRule type="cellIs" dxfId="3189" priority="2593" operator="lessThan">
      <formula>$C$4</formula>
    </cfRule>
  </conditionalFormatting>
  <conditionalFormatting sqref="CF44">
    <cfRule type="cellIs" dxfId="3188" priority="2594" operator="lessThan">
      <formula>$C$4</formula>
    </cfRule>
  </conditionalFormatting>
  <conditionalFormatting sqref="CF45">
    <cfRule type="cellIs" dxfId="3187" priority="2595" operator="lessThan">
      <formula>$C$4</formula>
    </cfRule>
  </conditionalFormatting>
  <conditionalFormatting sqref="CF46">
    <cfRule type="cellIs" dxfId="3186" priority="2596" operator="lessThan">
      <formula>$C$4</formula>
    </cfRule>
  </conditionalFormatting>
  <conditionalFormatting sqref="CF47">
    <cfRule type="cellIs" dxfId="3185" priority="2597" operator="lessThan">
      <formula>$C$4</formula>
    </cfRule>
  </conditionalFormatting>
  <conditionalFormatting sqref="CF48">
    <cfRule type="cellIs" dxfId="3184" priority="2598" operator="lessThan">
      <formula>$C$4</formula>
    </cfRule>
  </conditionalFormatting>
  <conditionalFormatting sqref="CF49">
    <cfRule type="cellIs" dxfId="3183" priority="2599" operator="lessThan">
      <formula>$C$4</formula>
    </cfRule>
  </conditionalFormatting>
  <conditionalFormatting sqref="CF50">
    <cfRule type="cellIs" dxfId="3182" priority="2600" operator="lessThan">
      <formula>$C$4</formula>
    </cfRule>
  </conditionalFormatting>
  <conditionalFormatting sqref="CG11">
    <cfRule type="cellIs" dxfId="3181" priority="2601" operator="lessThan">
      <formula>$C$4</formula>
    </cfRule>
  </conditionalFormatting>
  <conditionalFormatting sqref="CG12">
    <cfRule type="cellIs" dxfId="3180" priority="2602" operator="lessThan">
      <formula>$C$4</formula>
    </cfRule>
  </conditionalFormatting>
  <conditionalFormatting sqref="CG13">
    <cfRule type="cellIs" dxfId="3179" priority="2603" operator="lessThan">
      <formula>$C$4</formula>
    </cfRule>
  </conditionalFormatting>
  <conditionalFormatting sqref="CG14">
    <cfRule type="cellIs" dxfId="3178" priority="2604" operator="lessThan">
      <formula>$C$4</formula>
    </cfRule>
  </conditionalFormatting>
  <conditionalFormatting sqref="CG15">
    <cfRule type="cellIs" dxfId="3177" priority="2605" operator="lessThan">
      <formula>$C$4</formula>
    </cfRule>
  </conditionalFormatting>
  <conditionalFormatting sqref="CG16">
    <cfRule type="cellIs" dxfId="3176" priority="2606" operator="lessThan">
      <formula>$C$4</formula>
    </cfRule>
  </conditionalFormatting>
  <conditionalFormatting sqref="CG17">
    <cfRule type="cellIs" dxfId="3175" priority="2607" operator="lessThan">
      <formula>$C$4</formula>
    </cfRule>
  </conditionalFormatting>
  <conditionalFormatting sqref="CG18">
    <cfRule type="cellIs" dxfId="3174" priority="2608" operator="lessThan">
      <formula>$C$4</formula>
    </cfRule>
  </conditionalFormatting>
  <conditionalFormatting sqref="CG19">
    <cfRule type="cellIs" dxfId="3173" priority="2609" operator="lessThan">
      <formula>$C$4</formula>
    </cfRule>
  </conditionalFormatting>
  <conditionalFormatting sqref="CG20">
    <cfRule type="cellIs" dxfId="3172" priority="2610" operator="lessThan">
      <formula>$C$4</formula>
    </cfRule>
  </conditionalFormatting>
  <conditionalFormatting sqref="CG21">
    <cfRule type="cellIs" dxfId="3171" priority="2611" operator="lessThan">
      <formula>$C$4</formula>
    </cfRule>
  </conditionalFormatting>
  <conditionalFormatting sqref="CG22">
    <cfRule type="cellIs" dxfId="3170" priority="2612" operator="lessThan">
      <formula>$C$4</formula>
    </cfRule>
  </conditionalFormatting>
  <conditionalFormatting sqref="CG23">
    <cfRule type="cellIs" dxfId="3169" priority="2613" operator="lessThan">
      <formula>$C$4</formula>
    </cfRule>
  </conditionalFormatting>
  <conditionalFormatting sqref="CG24">
    <cfRule type="cellIs" dxfId="3168" priority="2614" operator="lessThan">
      <formula>$C$4</formula>
    </cfRule>
  </conditionalFormatting>
  <conditionalFormatting sqref="CG25">
    <cfRule type="cellIs" dxfId="3167" priority="2615" operator="lessThan">
      <formula>$C$4</formula>
    </cfRule>
  </conditionalFormatting>
  <conditionalFormatting sqref="CG26">
    <cfRule type="cellIs" dxfId="3166" priority="2616" operator="lessThan">
      <formula>$C$4</formula>
    </cfRule>
  </conditionalFormatting>
  <conditionalFormatting sqref="CG27">
    <cfRule type="cellIs" dxfId="3165" priority="2617" operator="lessThan">
      <formula>$C$4</formula>
    </cfRule>
  </conditionalFormatting>
  <conditionalFormatting sqref="CG28">
    <cfRule type="cellIs" dxfId="3164" priority="2618" operator="lessThan">
      <formula>$C$4</formula>
    </cfRule>
  </conditionalFormatting>
  <conditionalFormatting sqref="CG29">
    <cfRule type="cellIs" dxfId="3163" priority="2619" operator="lessThan">
      <formula>$C$4</formula>
    </cfRule>
  </conditionalFormatting>
  <conditionalFormatting sqref="CG30">
    <cfRule type="cellIs" dxfId="3162" priority="2620" operator="lessThan">
      <formula>$C$4</formula>
    </cfRule>
  </conditionalFormatting>
  <conditionalFormatting sqref="CG31">
    <cfRule type="cellIs" dxfId="3161" priority="2621" operator="lessThan">
      <formula>$C$4</formula>
    </cfRule>
  </conditionalFormatting>
  <conditionalFormatting sqref="CG32">
    <cfRule type="cellIs" dxfId="3160" priority="2622" operator="lessThan">
      <formula>$C$4</formula>
    </cfRule>
  </conditionalFormatting>
  <conditionalFormatting sqref="CG33">
    <cfRule type="cellIs" dxfId="3159" priority="2623" operator="lessThan">
      <formula>$C$4</formula>
    </cfRule>
  </conditionalFormatting>
  <conditionalFormatting sqref="CG34">
    <cfRule type="cellIs" dxfId="3158" priority="2624" operator="lessThan">
      <formula>$C$4</formula>
    </cfRule>
  </conditionalFormatting>
  <conditionalFormatting sqref="CG35">
    <cfRule type="cellIs" dxfId="3157" priority="2625" operator="lessThan">
      <formula>$C$4</formula>
    </cfRule>
  </conditionalFormatting>
  <conditionalFormatting sqref="CG36">
    <cfRule type="cellIs" dxfId="3156" priority="2626" operator="lessThan">
      <formula>$C$4</formula>
    </cfRule>
  </conditionalFormatting>
  <conditionalFormatting sqref="CG37">
    <cfRule type="cellIs" dxfId="3155" priority="2627" operator="lessThan">
      <formula>$C$4</formula>
    </cfRule>
  </conditionalFormatting>
  <conditionalFormatting sqref="CG38">
    <cfRule type="cellIs" dxfId="3154" priority="2628" operator="lessThan">
      <formula>$C$4</formula>
    </cfRule>
  </conditionalFormatting>
  <conditionalFormatting sqref="CG39">
    <cfRule type="cellIs" dxfId="3153" priority="2629" operator="lessThan">
      <formula>$C$4</formula>
    </cfRule>
  </conditionalFormatting>
  <conditionalFormatting sqref="CG40">
    <cfRule type="cellIs" dxfId="3152" priority="2630" operator="lessThan">
      <formula>$C$4</formula>
    </cfRule>
  </conditionalFormatting>
  <conditionalFormatting sqref="CG41">
    <cfRule type="cellIs" dxfId="3151" priority="2631" operator="lessThan">
      <formula>$C$4</formula>
    </cfRule>
  </conditionalFormatting>
  <conditionalFormatting sqref="CG42">
    <cfRule type="cellIs" dxfId="3150" priority="2632" operator="lessThan">
      <formula>$C$4</formula>
    </cfRule>
  </conditionalFormatting>
  <conditionalFormatting sqref="CG43">
    <cfRule type="cellIs" dxfId="3149" priority="2633" operator="lessThan">
      <formula>$C$4</formula>
    </cfRule>
  </conditionalFormatting>
  <conditionalFormatting sqref="CG44">
    <cfRule type="cellIs" dxfId="3148" priority="2634" operator="lessThan">
      <formula>$C$4</formula>
    </cfRule>
  </conditionalFormatting>
  <conditionalFormatting sqref="CG45">
    <cfRule type="cellIs" dxfId="3147" priority="2635" operator="lessThan">
      <formula>$C$4</formula>
    </cfRule>
  </conditionalFormatting>
  <conditionalFormatting sqref="CG46">
    <cfRule type="cellIs" dxfId="3146" priority="2636" operator="lessThan">
      <formula>$C$4</formula>
    </cfRule>
  </conditionalFormatting>
  <conditionalFormatting sqref="CG47">
    <cfRule type="cellIs" dxfId="3145" priority="2637" operator="lessThan">
      <formula>$C$4</formula>
    </cfRule>
  </conditionalFormatting>
  <conditionalFormatting sqref="CG48">
    <cfRule type="cellIs" dxfId="3144" priority="2638" operator="lessThan">
      <formula>$C$4</formula>
    </cfRule>
  </conditionalFormatting>
  <conditionalFormatting sqref="CG49">
    <cfRule type="cellIs" dxfId="3143" priority="2639" operator="lessThan">
      <formula>$C$4</formula>
    </cfRule>
  </conditionalFormatting>
  <conditionalFormatting sqref="CG50">
    <cfRule type="cellIs" dxfId="3142" priority="2640" operator="lessThan">
      <formula>$C$4</formula>
    </cfRule>
  </conditionalFormatting>
  <conditionalFormatting sqref="CH11">
    <cfRule type="cellIs" dxfId="3141" priority="2641" operator="greaterThan">
      <formula>$BJ$2+15</formula>
    </cfRule>
  </conditionalFormatting>
  <conditionalFormatting sqref="CH12">
    <cfRule type="cellIs" dxfId="3140" priority="2642" operator="greaterThan">
      <formula>$BJ$2+15</formula>
    </cfRule>
  </conditionalFormatting>
  <conditionalFormatting sqref="CH13">
    <cfRule type="cellIs" dxfId="3139" priority="2643" operator="greaterThan">
      <formula>$BJ$2+15</formula>
    </cfRule>
  </conditionalFormatting>
  <conditionalFormatting sqref="CH14">
    <cfRule type="cellIs" dxfId="3138" priority="2644" operator="greaterThan">
      <formula>$BJ$2+15</formula>
    </cfRule>
  </conditionalFormatting>
  <conditionalFormatting sqref="CH15">
    <cfRule type="cellIs" dxfId="3137" priority="2645" operator="greaterThan">
      <formula>$BJ$2+15</formula>
    </cfRule>
  </conditionalFormatting>
  <conditionalFormatting sqref="CH16">
    <cfRule type="cellIs" dxfId="3136" priority="2646" operator="greaterThan">
      <formula>$BJ$2+15</formula>
    </cfRule>
  </conditionalFormatting>
  <conditionalFormatting sqref="CH17">
    <cfRule type="cellIs" dxfId="3135" priority="2647" operator="greaterThan">
      <formula>$BJ$2+15</formula>
    </cfRule>
  </conditionalFormatting>
  <conditionalFormatting sqref="CH18">
    <cfRule type="cellIs" dxfId="3134" priority="2648" operator="greaterThan">
      <formula>$BJ$2+15</formula>
    </cfRule>
  </conditionalFormatting>
  <conditionalFormatting sqref="CH19">
    <cfRule type="cellIs" dxfId="3133" priority="2649" operator="greaterThan">
      <formula>$BJ$2+15</formula>
    </cfRule>
  </conditionalFormatting>
  <conditionalFormatting sqref="CH20">
    <cfRule type="cellIs" dxfId="3132" priority="2650" operator="greaterThan">
      <formula>$BJ$2+15</formula>
    </cfRule>
  </conditionalFormatting>
  <conditionalFormatting sqref="CH21">
    <cfRule type="cellIs" dxfId="3131" priority="2651" operator="greaterThan">
      <formula>$BJ$2+15</formula>
    </cfRule>
  </conditionalFormatting>
  <conditionalFormatting sqref="CH22">
    <cfRule type="cellIs" dxfId="3130" priority="2652" operator="greaterThan">
      <formula>$BJ$2+15</formula>
    </cfRule>
  </conditionalFormatting>
  <conditionalFormatting sqref="CH23">
    <cfRule type="cellIs" dxfId="3129" priority="2653" operator="greaterThan">
      <formula>$BJ$2+15</formula>
    </cfRule>
  </conditionalFormatting>
  <conditionalFormatting sqref="CH24">
    <cfRule type="cellIs" dxfId="3128" priority="2654" operator="greaterThan">
      <formula>$BJ$2+15</formula>
    </cfRule>
  </conditionalFormatting>
  <conditionalFormatting sqref="CH25">
    <cfRule type="cellIs" dxfId="3127" priority="2655" operator="greaterThan">
      <formula>$BJ$2+15</formula>
    </cfRule>
  </conditionalFormatting>
  <conditionalFormatting sqref="CH26">
    <cfRule type="cellIs" dxfId="3126" priority="2656" operator="greaterThan">
      <formula>$BJ$2+15</formula>
    </cfRule>
  </conditionalFormatting>
  <conditionalFormatting sqref="CH27">
    <cfRule type="cellIs" dxfId="3125" priority="2657" operator="greaterThan">
      <formula>$BJ$2+15</formula>
    </cfRule>
  </conditionalFormatting>
  <conditionalFormatting sqref="CH28">
    <cfRule type="cellIs" dxfId="3124" priority="2658" operator="greaterThan">
      <formula>$BJ$2+15</formula>
    </cfRule>
  </conditionalFormatting>
  <conditionalFormatting sqref="CH29">
    <cfRule type="cellIs" dxfId="3123" priority="2659" operator="greaterThan">
      <formula>$BJ$2+15</formula>
    </cfRule>
  </conditionalFormatting>
  <conditionalFormatting sqref="CH30">
    <cfRule type="cellIs" dxfId="3122" priority="2660" operator="greaterThan">
      <formula>$BJ$2+15</formula>
    </cfRule>
  </conditionalFormatting>
  <conditionalFormatting sqref="CH31">
    <cfRule type="cellIs" dxfId="3121" priority="2661" operator="greaterThan">
      <formula>$BJ$2+15</formula>
    </cfRule>
  </conditionalFormatting>
  <conditionalFormatting sqref="CH32">
    <cfRule type="cellIs" dxfId="3120" priority="2662" operator="greaterThan">
      <formula>$BJ$2+15</formula>
    </cfRule>
  </conditionalFormatting>
  <conditionalFormatting sqref="CH33">
    <cfRule type="cellIs" dxfId="3119" priority="2663" operator="greaterThan">
      <formula>$BJ$2+15</formula>
    </cfRule>
  </conditionalFormatting>
  <conditionalFormatting sqref="CH34">
    <cfRule type="cellIs" dxfId="3118" priority="2664" operator="greaterThan">
      <formula>$BJ$2+15</formula>
    </cfRule>
  </conditionalFormatting>
  <conditionalFormatting sqref="CH35">
    <cfRule type="cellIs" dxfId="3117" priority="2665" operator="greaterThan">
      <formula>$BJ$2+15</formula>
    </cfRule>
  </conditionalFormatting>
  <conditionalFormatting sqref="CH36">
    <cfRule type="cellIs" dxfId="3116" priority="2666" operator="greaterThan">
      <formula>$BJ$2+15</formula>
    </cfRule>
  </conditionalFormatting>
  <conditionalFormatting sqref="CH37">
    <cfRule type="cellIs" dxfId="3115" priority="2667" operator="greaterThan">
      <formula>$BJ$2+15</formula>
    </cfRule>
  </conditionalFormatting>
  <conditionalFormatting sqref="CH38">
    <cfRule type="cellIs" dxfId="3114" priority="2668" operator="greaterThan">
      <formula>$BJ$2+15</formula>
    </cfRule>
  </conditionalFormatting>
  <conditionalFormatting sqref="CH39">
    <cfRule type="cellIs" dxfId="3113" priority="2669" operator="greaterThan">
      <formula>$BJ$2+15</formula>
    </cfRule>
  </conditionalFormatting>
  <conditionalFormatting sqref="CH40">
    <cfRule type="cellIs" dxfId="3112" priority="2670" operator="greaterThan">
      <formula>$BJ$2+15</formula>
    </cfRule>
  </conditionalFormatting>
  <conditionalFormatting sqref="CH41">
    <cfRule type="cellIs" dxfId="3111" priority="2671" operator="greaterThan">
      <formula>$BJ$2+15</formula>
    </cfRule>
  </conditionalFormatting>
  <conditionalFormatting sqref="CH42">
    <cfRule type="cellIs" dxfId="3110" priority="2672" operator="greaterThan">
      <formula>$BJ$2+15</formula>
    </cfRule>
  </conditionalFormatting>
  <conditionalFormatting sqref="CH43">
    <cfRule type="cellIs" dxfId="3109" priority="2673" operator="greaterThan">
      <formula>$BJ$2+15</formula>
    </cfRule>
  </conditionalFormatting>
  <conditionalFormatting sqref="CH44">
    <cfRule type="cellIs" dxfId="3108" priority="2674" operator="greaterThan">
      <formula>$BJ$2+15</formula>
    </cfRule>
  </conditionalFormatting>
  <conditionalFormatting sqref="CH45">
    <cfRule type="cellIs" dxfId="3107" priority="2675" operator="greaterThan">
      <formula>$BJ$2+15</formula>
    </cfRule>
  </conditionalFormatting>
  <conditionalFormatting sqref="CH46">
    <cfRule type="cellIs" dxfId="3106" priority="2676" operator="greaterThan">
      <formula>$BJ$2+15</formula>
    </cfRule>
  </conditionalFormatting>
  <conditionalFormatting sqref="CH47">
    <cfRule type="cellIs" dxfId="3105" priority="2677" operator="greaterThan">
      <formula>$BJ$2+15</formula>
    </cfRule>
  </conditionalFormatting>
  <conditionalFormatting sqref="CH48">
    <cfRule type="cellIs" dxfId="3104" priority="2678" operator="greaterThan">
      <formula>$BJ$2+15</formula>
    </cfRule>
  </conditionalFormatting>
  <conditionalFormatting sqref="CH49">
    <cfRule type="cellIs" dxfId="3103" priority="2679" operator="greaterThan">
      <formula>$BJ$2+15</formula>
    </cfRule>
  </conditionalFormatting>
  <conditionalFormatting sqref="CH50">
    <cfRule type="cellIs" dxfId="3102" priority="2680" operator="greaterThan">
      <formula>$BJ$2+15</formula>
    </cfRule>
  </conditionalFormatting>
  <conditionalFormatting sqref="S11">
    <cfRule type="cellIs" dxfId="3101" priority="2681" operator="lessThan">
      <formula>$C$4</formula>
    </cfRule>
  </conditionalFormatting>
  <conditionalFormatting sqref="S12">
    <cfRule type="cellIs" dxfId="3100" priority="2682" operator="lessThan">
      <formula>$C$4</formula>
    </cfRule>
  </conditionalFormatting>
  <conditionalFormatting sqref="S13">
    <cfRule type="cellIs" dxfId="3099" priority="2683" operator="lessThan">
      <formula>$C$4</formula>
    </cfRule>
  </conditionalFormatting>
  <conditionalFormatting sqref="S14">
    <cfRule type="cellIs" dxfId="3098" priority="2684" operator="lessThan">
      <formula>$C$4</formula>
    </cfRule>
  </conditionalFormatting>
  <conditionalFormatting sqref="S15">
    <cfRule type="cellIs" dxfId="3097" priority="2685" operator="lessThan">
      <formula>$C$4</formula>
    </cfRule>
  </conditionalFormatting>
  <conditionalFormatting sqref="S16">
    <cfRule type="cellIs" dxfId="3096" priority="2686" operator="lessThan">
      <formula>$C$4</formula>
    </cfRule>
  </conditionalFormatting>
  <conditionalFormatting sqref="S17">
    <cfRule type="cellIs" dxfId="3095" priority="2687" operator="lessThan">
      <formula>$C$4</formula>
    </cfRule>
  </conditionalFormatting>
  <conditionalFormatting sqref="S18">
    <cfRule type="cellIs" dxfId="3094" priority="2688" operator="lessThan">
      <formula>$C$4</formula>
    </cfRule>
  </conditionalFormatting>
  <conditionalFormatting sqref="S19">
    <cfRule type="cellIs" dxfId="3093" priority="2689" operator="lessThan">
      <formula>$C$4</formula>
    </cfRule>
  </conditionalFormatting>
  <conditionalFormatting sqref="S20">
    <cfRule type="cellIs" dxfId="3092" priority="2690" operator="lessThan">
      <formula>$C$4</formula>
    </cfRule>
  </conditionalFormatting>
  <conditionalFormatting sqref="S21">
    <cfRule type="cellIs" dxfId="3091" priority="2691" operator="lessThan">
      <formula>$C$4</formula>
    </cfRule>
  </conditionalFormatting>
  <conditionalFormatting sqref="S22">
    <cfRule type="cellIs" dxfId="3090" priority="2692" operator="lessThan">
      <formula>$C$4</formula>
    </cfRule>
  </conditionalFormatting>
  <conditionalFormatting sqref="S23">
    <cfRule type="cellIs" dxfId="3089" priority="2693" operator="lessThan">
      <formula>$C$4</formula>
    </cfRule>
  </conditionalFormatting>
  <conditionalFormatting sqref="S24">
    <cfRule type="cellIs" dxfId="3088" priority="2694" operator="lessThan">
      <formula>$C$4</formula>
    </cfRule>
  </conditionalFormatting>
  <conditionalFormatting sqref="S25">
    <cfRule type="cellIs" dxfId="3087" priority="2695" operator="lessThan">
      <formula>$C$4</formula>
    </cfRule>
  </conditionalFormatting>
  <conditionalFormatting sqref="S26">
    <cfRule type="cellIs" dxfId="3086" priority="2696" operator="lessThan">
      <formula>$C$4</formula>
    </cfRule>
  </conditionalFormatting>
  <conditionalFormatting sqref="S27">
    <cfRule type="cellIs" dxfId="3085" priority="2697" operator="lessThan">
      <formula>$C$4</formula>
    </cfRule>
  </conditionalFormatting>
  <conditionalFormatting sqref="S28">
    <cfRule type="cellIs" dxfId="3084" priority="2698" operator="lessThan">
      <formula>$C$4</formula>
    </cfRule>
  </conditionalFormatting>
  <conditionalFormatting sqref="S29">
    <cfRule type="cellIs" dxfId="3083" priority="2699" operator="lessThan">
      <formula>$C$4</formula>
    </cfRule>
  </conditionalFormatting>
  <conditionalFormatting sqref="S30">
    <cfRule type="cellIs" dxfId="3082" priority="2700" operator="lessThan">
      <formula>$C$4</formula>
    </cfRule>
  </conditionalFormatting>
  <conditionalFormatting sqref="S31">
    <cfRule type="cellIs" dxfId="3081" priority="2701" operator="lessThan">
      <formula>$C$4</formula>
    </cfRule>
  </conditionalFormatting>
  <conditionalFormatting sqref="S32">
    <cfRule type="cellIs" dxfId="3080" priority="2702" operator="lessThan">
      <formula>$C$4</formula>
    </cfRule>
  </conditionalFormatting>
  <conditionalFormatting sqref="S33">
    <cfRule type="cellIs" dxfId="3079" priority="2703" operator="lessThan">
      <formula>$C$4</formula>
    </cfRule>
  </conditionalFormatting>
  <conditionalFormatting sqref="S34">
    <cfRule type="cellIs" dxfId="3078" priority="2704" operator="lessThan">
      <formula>$C$4</formula>
    </cfRule>
  </conditionalFormatting>
  <conditionalFormatting sqref="S35">
    <cfRule type="cellIs" dxfId="3077" priority="2705" operator="lessThan">
      <formula>$C$4</formula>
    </cfRule>
  </conditionalFormatting>
  <conditionalFormatting sqref="S36">
    <cfRule type="cellIs" dxfId="3076" priority="2706" operator="lessThan">
      <formula>$C$4</formula>
    </cfRule>
  </conditionalFormatting>
  <conditionalFormatting sqref="S37">
    <cfRule type="cellIs" dxfId="3075" priority="2707" operator="lessThan">
      <formula>$C$4</formula>
    </cfRule>
  </conditionalFormatting>
  <conditionalFormatting sqref="S38">
    <cfRule type="cellIs" dxfId="3074" priority="2708" operator="lessThan">
      <formula>$C$4</formula>
    </cfRule>
  </conditionalFormatting>
  <conditionalFormatting sqref="S39">
    <cfRule type="cellIs" dxfId="3073" priority="2709" operator="lessThan">
      <formula>$C$4</formula>
    </cfRule>
  </conditionalFormatting>
  <conditionalFormatting sqref="S40">
    <cfRule type="cellIs" dxfId="3072" priority="2710" operator="lessThan">
      <formula>$C$4</formula>
    </cfRule>
  </conditionalFormatting>
  <conditionalFormatting sqref="S41">
    <cfRule type="cellIs" dxfId="3071" priority="2711" operator="lessThan">
      <formula>$C$4</formula>
    </cfRule>
  </conditionalFormatting>
  <conditionalFormatting sqref="S42">
    <cfRule type="cellIs" dxfId="3070" priority="2712" operator="lessThan">
      <formula>$C$4</formula>
    </cfRule>
  </conditionalFormatting>
  <conditionalFormatting sqref="S43">
    <cfRule type="cellIs" dxfId="3069" priority="2713" operator="lessThan">
      <formula>$C$4</formula>
    </cfRule>
  </conditionalFormatting>
  <conditionalFormatting sqref="S44">
    <cfRule type="cellIs" dxfId="3068" priority="2714" operator="lessThan">
      <formula>$C$4</formula>
    </cfRule>
  </conditionalFormatting>
  <conditionalFormatting sqref="S45">
    <cfRule type="cellIs" dxfId="3067" priority="2715" operator="lessThan">
      <formula>$C$4</formula>
    </cfRule>
  </conditionalFormatting>
  <conditionalFormatting sqref="S46">
    <cfRule type="cellIs" dxfId="3066" priority="2716" operator="lessThan">
      <formula>$C$4</formula>
    </cfRule>
  </conditionalFormatting>
  <conditionalFormatting sqref="S47">
    <cfRule type="cellIs" dxfId="3065" priority="2717" operator="lessThan">
      <formula>$C$4</formula>
    </cfRule>
  </conditionalFormatting>
  <conditionalFormatting sqref="S48">
    <cfRule type="cellIs" dxfId="3064" priority="2718" operator="lessThan">
      <formula>$C$4</formula>
    </cfRule>
  </conditionalFormatting>
  <conditionalFormatting sqref="S49">
    <cfRule type="cellIs" dxfId="3063" priority="2719" operator="lessThan">
      <formula>$C$4</formula>
    </cfRule>
  </conditionalFormatting>
  <conditionalFormatting sqref="S50">
    <cfRule type="cellIs" dxfId="3062" priority="2720" operator="lessThan">
      <formula>$C$4</formula>
    </cfRule>
  </conditionalFormatting>
  <conditionalFormatting sqref="T11">
    <cfRule type="cellIs" dxfId="3061" priority="2721" operator="lessThan">
      <formula>$C$4</formula>
    </cfRule>
  </conditionalFormatting>
  <conditionalFormatting sqref="T12">
    <cfRule type="cellIs" dxfId="3060" priority="2722" operator="lessThan">
      <formula>$C$4</formula>
    </cfRule>
  </conditionalFormatting>
  <conditionalFormatting sqref="T13">
    <cfRule type="cellIs" dxfId="3059" priority="2723" operator="lessThan">
      <formula>$C$4</formula>
    </cfRule>
  </conditionalFormatting>
  <conditionalFormatting sqref="T14">
    <cfRule type="cellIs" dxfId="3058" priority="2724" operator="lessThan">
      <formula>$C$4</formula>
    </cfRule>
  </conditionalFormatting>
  <conditionalFormatting sqref="T15">
    <cfRule type="cellIs" dxfId="3057" priority="2725" operator="lessThan">
      <formula>$C$4</formula>
    </cfRule>
  </conditionalFormatting>
  <conditionalFormatting sqref="T16">
    <cfRule type="cellIs" dxfId="3056" priority="2726" operator="lessThan">
      <formula>$C$4</formula>
    </cfRule>
  </conditionalFormatting>
  <conditionalFormatting sqref="T17">
    <cfRule type="cellIs" dxfId="3055" priority="2727" operator="lessThan">
      <formula>$C$4</formula>
    </cfRule>
  </conditionalFormatting>
  <conditionalFormatting sqref="T18">
    <cfRule type="cellIs" dxfId="3054" priority="2728" operator="lessThan">
      <formula>$C$4</formula>
    </cfRule>
  </conditionalFormatting>
  <conditionalFormatting sqref="T19">
    <cfRule type="cellIs" dxfId="3053" priority="2729" operator="lessThan">
      <formula>$C$4</formula>
    </cfRule>
  </conditionalFormatting>
  <conditionalFormatting sqref="T20">
    <cfRule type="cellIs" dxfId="3052" priority="2730" operator="lessThan">
      <formula>$C$4</formula>
    </cfRule>
  </conditionalFormatting>
  <conditionalFormatting sqref="T21">
    <cfRule type="cellIs" dxfId="3051" priority="2731" operator="lessThan">
      <formula>$C$4</formula>
    </cfRule>
  </conditionalFormatting>
  <conditionalFormatting sqref="T22">
    <cfRule type="cellIs" dxfId="3050" priority="2732" operator="lessThan">
      <formula>$C$4</formula>
    </cfRule>
  </conditionalFormatting>
  <conditionalFormatting sqref="T23">
    <cfRule type="cellIs" dxfId="3049" priority="2733" operator="lessThan">
      <formula>$C$4</formula>
    </cfRule>
  </conditionalFormatting>
  <conditionalFormatting sqref="T24">
    <cfRule type="cellIs" dxfId="3048" priority="2734" operator="lessThan">
      <formula>$C$4</formula>
    </cfRule>
  </conditionalFormatting>
  <conditionalFormatting sqref="T25">
    <cfRule type="cellIs" dxfId="3047" priority="2735" operator="lessThan">
      <formula>$C$4</formula>
    </cfRule>
  </conditionalFormatting>
  <conditionalFormatting sqref="T26">
    <cfRule type="cellIs" dxfId="3046" priority="2736" operator="lessThan">
      <formula>$C$4</formula>
    </cfRule>
  </conditionalFormatting>
  <conditionalFormatting sqref="T27">
    <cfRule type="cellIs" dxfId="3045" priority="2737" operator="lessThan">
      <formula>$C$4</formula>
    </cfRule>
  </conditionalFormatting>
  <conditionalFormatting sqref="T28">
    <cfRule type="cellIs" dxfId="3044" priority="2738" operator="lessThan">
      <formula>$C$4</formula>
    </cfRule>
  </conditionalFormatting>
  <conditionalFormatting sqref="T29">
    <cfRule type="cellIs" dxfId="3043" priority="2739" operator="lessThan">
      <formula>$C$4</formula>
    </cfRule>
  </conditionalFormatting>
  <conditionalFormatting sqref="T30">
    <cfRule type="cellIs" dxfId="3042" priority="2740" operator="lessThan">
      <formula>$C$4</formula>
    </cfRule>
  </conditionalFormatting>
  <conditionalFormatting sqref="T31">
    <cfRule type="cellIs" dxfId="3041" priority="2741" operator="lessThan">
      <formula>$C$4</formula>
    </cfRule>
  </conditionalFormatting>
  <conditionalFormatting sqref="T32">
    <cfRule type="cellIs" dxfId="3040" priority="2742" operator="lessThan">
      <formula>$C$4</formula>
    </cfRule>
  </conditionalFormatting>
  <conditionalFormatting sqref="T33">
    <cfRule type="cellIs" dxfId="3039" priority="2743" operator="lessThan">
      <formula>$C$4</formula>
    </cfRule>
  </conditionalFormatting>
  <conditionalFormatting sqref="T34">
    <cfRule type="cellIs" dxfId="3038" priority="2744" operator="lessThan">
      <formula>$C$4</formula>
    </cfRule>
  </conditionalFormatting>
  <conditionalFormatting sqref="T35">
    <cfRule type="cellIs" dxfId="3037" priority="2745" operator="lessThan">
      <formula>$C$4</formula>
    </cfRule>
  </conditionalFormatting>
  <conditionalFormatting sqref="T36">
    <cfRule type="cellIs" dxfId="3036" priority="2746" operator="lessThan">
      <formula>$C$4</formula>
    </cfRule>
  </conditionalFormatting>
  <conditionalFormatting sqref="T37">
    <cfRule type="cellIs" dxfId="3035" priority="2747" operator="lessThan">
      <formula>$C$4</formula>
    </cfRule>
  </conditionalFormatting>
  <conditionalFormatting sqref="T38">
    <cfRule type="cellIs" dxfId="3034" priority="2748" operator="lessThan">
      <formula>$C$4</formula>
    </cfRule>
  </conditionalFormatting>
  <conditionalFormatting sqref="T39">
    <cfRule type="cellIs" dxfId="3033" priority="2749" operator="lessThan">
      <formula>$C$4</formula>
    </cfRule>
  </conditionalFormatting>
  <conditionalFormatting sqref="T40">
    <cfRule type="cellIs" dxfId="3032" priority="2750" operator="lessThan">
      <formula>$C$4</formula>
    </cfRule>
  </conditionalFormatting>
  <conditionalFormatting sqref="T41">
    <cfRule type="cellIs" dxfId="3031" priority="2751" operator="lessThan">
      <formula>$C$4</formula>
    </cfRule>
  </conditionalFormatting>
  <conditionalFormatting sqref="T42">
    <cfRule type="cellIs" dxfId="3030" priority="2752" operator="lessThan">
      <formula>$C$4</formula>
    </cfRule>
  </conditionalFormatting>
  <conditionalFormatting sqref="T43">
    <cfRule type="cellIs" dxfId="3029" priority="2753" operator="lessThan">
      <formula>$C$4</formula>
    </cfRule>
  </conditionalFormatting>
  <conditionalFormatting sqref="T44">
    <cfRule type="cellIs" dxfId="3028" priority="2754" operator="lessThan">
      <formula>$C$4</formula>
    </cfRule>
  </conditionalFormatting>
  <conditionalFormatting sqref="T45">
    <cfRule type="cellIs" dxfId="3027" priority="2755" operator="lessThan">
      <formula>$C$4</formula>
    </cfRule>
  </conditionalFormatting>
  <conditionalFormatting sqref="T46">
    <cfRule type="cellIs" dxfId="3026" priority="2756" operator="lessThan">
      <formula>$C$4</formula>
    </cfRule>
  </conditionalFormatting>
  <conditionalFormatting sqref="T47">
    <cfRule type="cellIs" dxfId="3025" priority="2757" operator="lessThan">
      <formula>$C$4</formula>
    </cfRule>
  </conditionalFormatting>
  <conditionalFormatting sqref="T48">
    <cfRule type="cellIs" dxfId="3024" priority="2758" operator="lessThan">
      <formula>$C$4</formula>
    </cfRule>
  </conditionalFormatting>
  <conditionalFormatting sqref="T49">
    <cfRule type="cellIs" dxfId="3023" priority="2759" operator="lessThan">
      <formula>$C$4</formula>
    </cfRule>
  </conditionalFormatting>
  <conditionalFormatting sqref="T50">
    <cfRule type="cellIs" dxfId="3022" priority="2760" operator="lessThan">
      <formula>$C$4</formula>
    </cfRule>
  </conditionalFormatting>
  <conditionalFormatting sqref="V11">
    <cfRule type="cellIs" dxfId="3021" priority="2761" operator="lessThan">
      <formula>$C$4</formula>
    </cfRule>
  </conditionalFormatting>
  <conditionalFormatting sqref="V12">
    <cfRule type="cellIs" dxfId="3020" priority="2762" operator="lessThan">
      <formula>$C$4</formula>
    </cfRule>
  </conditionalFormatting>
  <conditionalFormatting sqref="V13">
    <cfRule type="cellIs" dxfId="3019" priority="2763" operator="lessThan">
      <formula>$C$4</formula>
    </cfRule>
  </conditionalFormatting>
  <conditionalFormatting sqref="V14">
    <cfRule type="cellIs" dxfId="3018" priority="2764" operator="lessThan">
      <formula>$C$4</formula>
    </cfRule>
  </conditionalFormatting>
  <conditionalFormatting sqref="V15">
    <cfRule type="cellIs" dxfId="3017" priority="2765" operator="lessThan">
      <formula>$C$4</formula>
    </cfRule>
  </conditionalFormatting>
  <conditionalFormatting sqref="V16">
    <cfRule type="cellIs" dxfId="3016" priority="2766" operator="lessThan">
      <formula>$C$4</formula>
    </cfRule>
  </conditionalFormatting>
  <conditionalFormatting sqref="V17">
    <cfRule type="cellIs" dxfId="3015" priority="2767" operator="lessThan">
      <formula>$C$4</formula>
    </cfRule>
  </conditionalFormatting>
  <conditionalFormatting sqref="V18">
    <cfRule type="cellIs" dxfId="3014" priority="2768" operator="lessThan">
      <formula>$C$4</formula>
    </cfRule>
  </conditionalFormatting>
  <conditionalFormatting sqref="V19">
    <cfRule type="cellIs" dxfId="3013" priority="2769" operator="lessThan">
      <formula>$C$4</formula>
    </cfRule>
  </conditionalFormatting>
  <conditionalFormatting sqref="V20">
    <cfRule type="cellIs" dxfId="3012" priority="2770" operator="lessThan">
      <formula>$C$4</formula>
    </cfRule>
  </conditionalFormatting>
  <conditionalFormatting sqref="V21">
    <cfRule type="cellIs" dxfId="3011" priority="2771" operator="lessThan">
      <formula>$C$4</formula>
    </cfRule>
  </conditionalFormatting>
  <conditionalFormatting sqref="V22">
    <cfRule type="cellIs" dxfId="3010" priority="2772" operator="lessThan">
      <formula>$C$4</formula>
    </cfRule>
  </conditionalFormatting>
  <conditionalFormatting sqref="V23">
    <cfRule type="cellIs" dxfId="3009" priority="2773" operator="lessThan">
      <formula>$C$4</formula>
    </cfRule>
  </conditionalFormatting>
  <conditionalFormatting sqref="V24">
    <cfRule type="cellIs" dxfId="3008" priority="2774" operator="lessThan">
      <formula>$C$4</formula>
    </cfRule>
  </conditionalFormatting>
  <conditionalFormatting sqref="V25">
    <cfRule type="cellIs" dxfId="3007" priority="2775" operator="lessThan">
      <formula>$C$4</formula>
    </cfRule>
  </conditionalFormatting>
  <conditionalFormatting sqref="V26">
    <cfRule type="cellIs" dxfId="3006" priority="2776" operator="lessThan">
      <formula>$C$4</formula>
    </cfRule>
  </conditionalFormatting>
  <conditionalFormatting sqref="V27">
    <cfRule type="cellIs" dxfId="3005" priority="2777" operator="lessThan">
      <formula>$C$4</formula>
    </cfRule>
  </conditionalFormatting>
  <conditionalFormatting sqref="V28">
    <cfRule type="cellIs" dxfId="3004" priority="2778" operator="lessThan">
      <formula>$C$4</formula>
    </cfRule>
  </conditionalFormatting>
  <conditionalFormatting sqref="V29">
    <cfRule type="cellIs" dxfId="3003" priority="2779" operator="lessThan">
      <formula>$C$4</formula>
    </cfRule>
  </conditionalFormatting>
  <conditionalFormatting sqref="V30">
    <cfRule type="cellIs" dxfId="3002" priority="2780" operator="lessThan">
      <formula>$C$4</formula>
    </cfRule>
  </conditionalFormatting>
  <conditionalFormatting sqref="V31">
    <cfRule type="cellIs" dxfId="3001" priority="2781" operator="lessThan">
      <formula>$C$4</formula>
    </cfRule>
  </conditionalFormatting>
  <conditionalFormatting sqref="V32">
    <cfRule type="cellIs" dxfId="3000" priority="2782" operator="lessThan">
      <formula>$C$4</formula>
    </cfRule>
  </conditionalFormatting>
  <conditionalFormatting sqref="V33">
    <cfRule type="cellIs" dxfId="2999" priority="2783" operator="lessThan">
      <formula>$C$4</formula>
    </cfRule>
  </conditionalFormatting>
  <conditionalFormatting sqref="V34">
    <cfRule type="cellIs" dxfId="2998" priority="2784" operator="lessThan">
      <formula>$C$4</formula>
    </cfRule>
  </conditionalFormatting>
  <conditionalFormatting sqref="V35">
    <cfRule type="cellIs" dxfId="2997" priority="2785" operator="lessThan">
      <formula>$C$4</formula>
    </cfRule>
  </conditionalFormatting>
  <conditionalFormatting sqref="V36">
    <cfRule type="cellIs" dxfId="2996" priority="2786" operator="lessThan">
      <formula>$C$4</formula>
    </cfRule>
  </conditionalFormatting>
  <conditionalFormatting sqref="V37">
    <cfRule type="cellIs" dxfId="2995" priority="2787" operator="lessThan">
      <formula>$C$4</formula>
    </cfRule>
  </conditionalFormatting>
  <conditionalFormatting sqref="V38">
    <cfRule type="cellIs" dxfId="2994" priority="2788" operator="lessThan">
      <formula>$C$4</formula>
    </cfRule>
  </conditionalFormatting>
  <conditionalFormatting sqref="V39">
    <cfRule type="cellIs" dxfId="2993" priority="2789" operator="lessThan">
      <formula>$C$4</formula>
    </cfRule>
  </conditionalFormatting>
  <conditionalFormatting sqref="V40">
    <cfRule type="cellIs" dxfId="2992" priority="2790" operator="lessThan">
      <formula>$C$4</formula>
    </cfRule>
  </conditionalFormatting>
  <conditionalFormatting sqref="V41">
    <cfRule type="cellIs" dxfId="2991" priority="2791" operator="lessThan">
      <formula>$C$4</formula>
    </cfRule>
  </conditionalFormatting>
  <conditionalFormatting sqref="V42">
    <cfRule type="cellIs" dxfId="2990" priority="2792" operator="lessThan">
      <formula>$C$4</formula>
    </cfRule>
  </conditionalFormatting>
  <conditionalFormatting sqref="V43">
    <cfRule type="cellIs" dxfId="2989" priority="2793" operator="lessThan">
      <formula>$C$4</formula>
    </cfRule>
  </conditionalFormatting>
  <conditionalFormatting sqref="V44">
    <cfRule type="cellIs" dxfId="2988" priority="2794" operator="lessThan">
      <formula>$C$4</formula>
    </cfRule>
  </conditionalFormatting>
  <conditionalFormatting sqref="V45">
    <cfRule type="cellIs" dxfId="2987" priority="2795" operator="lessThan">
      <formula>$C$4</formula>
    </cfRule>
  </conditionalFormatting>
  <conditionalFormatting sqref="V46">
    <cfRule type="cellIs" dxfId="2986" priority="2796" operator="lessThan">
      <formula>$C$4</formula>
    </cfRule>
  </conditionalFormatting>
  <conditionalFormatting sqref="V47">
    <cfRule type="cellIs" dxfId="2985" priority="2797" operator="lessThan">
      <formula>$C$4</formula>
    </cfRule>
  </conditionalFormatting>
  <conditionalFormatting sqref="V48">
    <cfRule type="cellIs" dxfId="2984" priority="2798" operator="lessThan">
      <formula>$C$4</formula>
    </cfRule>
  </conditionalFormatting>
  <conditionalFormatting sqref="V49">
    <cfRule type="cellIs" dxfId="2983" priority="2799" operator="lessThan">
      <formula>$C$4</formula>
    </cfRule>
  </conditionalFormatting>
  <conditionalFormatting sqref="V50">
    <cfRule type="cellIs" dxfId="2982" priority="2800" operator="lessThan">
      <formula>$C$4</formula>
    </cfRule>
  </conditionalFormatting>
  <conditionalFormatting sqref="W11">
    <cfRule type="cellIs" dxfId="2981" priority="2801" operator="lessThan">
      <formula>$C$4</formula>
    </cfRule>
  </conditionalFormatting>
  <conditionalFormatting sqref="W12">
    <cfRule type="cellIs" dxfId="2980" priority="2802" operator="lessThan">
      <formula>$C$4</formula>
    </cfRule>
  </conditionalFormatting>
  <conditionalFormatting sqref="W13">
    <cfRule type="cellIs" dxfId="2979" priority="2803" operator="lessThan">
      <formula>$C$4</formula>
    </cfRule>
  </conditionalFormatting>
  <conditionalFormatting sqref="W14">
    <cfRule type="cellIs" dxfId="2978" priority="2804" operator="lessThan">
      <formula>$C$4</formula>
    </cfRule>
  </conditionalFormatting>
  <conditionalFormatting sqref="W15">
    <cfRule type="cellIs" dxfId="2977" priority="2805" operator="lessThan">
      <formula>$C$4</formula>
    </cfRule>
  </conditionalFormatting>
  <conditionalFormatting sqref="W16">
    <cfRule type="cellIs" dxfId="2976" priority="2806" operator="lessThan">
      <formula>$C$4</formula>
    </cfRule>
  </conditionalFormatting>
  <conditionalFormatting sqref="W17">
    <cfRule type="cellIs" dxfId="2975" priority="2807" operator="lessThan">
      <formula>$C$4</formula>
    </cfRule>
  </conditionalFormatting>
  <conditionalFormatting sqref="W18">
    <cfRule type="cellIs" dxfId="2974" priority="2808" operator="lessThan">
      <formula>$C$4</formula>
    </cfRule>
  </conditionalFormatting>
  <conditionalFormatting sqref="W19">
    <cfRule type="cellIs" dxfId="2973" priority="2809" operator="lessThan">
      <formula>$C$4</formula>
    </cfRule>
  </conditionalFormatting>
  <conditionalFormatting sqref="W20">
    <cfRule type="cellIs" dxfId="2972" priority="2810" operator="lessThan">
      <formula>$C$4</formula>
    </cfRule>
  </conditionalFormatting>
  <conditionalFormatting sqref="W21">
    <cfRule type="cellIs" dxfId="2971" priority="2811" operator="lessThan">
      <formula>$C$4</formula>
    </cfRule>
  </conditionalFormatting>
  <conditionalFormatting sqref="W22">
    <cfRule type="cellIs" dxfId="2970" priority="2812" operator="lessThan">
      <formula>$C$4</formula>
    </cfRule>
  </conditionalFormatting>
  <conditionalFormatting sqref="W23">
    <cfRule type="cellIs" dxfId="2969" priority="2813" operator="lessThan">
      <formula>$C$4</formula>
    </cfRule>
  </conditionalFormatting>
  <conditionalFormatting sqref="W24">
    <cfRule type="cellIs" dxfId="2968" priority="2814" operator="lessThan">
      <formula>$C$4</formula>
    </cfRule>
  </conditionalFormatting>
  <conditionalFormatting sqref="W25">
    <cfRule type="cellIs" dxfId="2967" priority="2815" operator="lessThan">
      <formula>$C$4</formula>
    </cfRule>
  </conditionalFormatting>
  <conditionalFormatting sqref="W26">
    <cfRule type="cellIs" dxfId="2966" priority="2816" operator="lessThan">
      <formula>$C$4</formula>
    </cfRule>
  </conditionalFormatting>
  <conditionalFormatting sqref="W27">
    <cfRule type="cellIs" dxfId="2965" priority="2817" operator="lessThan">
      <formula>$C$4</formula>
    </cfRule>
  </conditionalFormatting>
  <conditionalFormatting sqref="W28">
    <cfRule type="cellIs" dxfId="2964" priority="2818" operator="lessThan">
      <formula>$C$4</formula>
    </cfRule>
  </conditionalFormatting>
  <conditionalFormatting sqref="W29">
    <cfRule type="cellIs" dxfId="2963" priority="2819" operator="lessThan">
      <formula>$C$4</formula>
    </cfRule>
  </conditionalFormatting>
  <conditionalFormatting sqref="W30">
    <cfRule type="cellIs" dxfId="2962" priority="2820" operator="lessThan">
      <formula>$C$4</formula>
    </cfRule>
  </conditionalFormatting>
  <conditionalFormatting sqref="W31">
    <cfRule type="cellIs" dxfId="2961" priority="2821" operator="lessThan">
      <formula>$C$4</formula>
    </cfRule>
  </conditionalFormatting>
  <conditionalFormatting sqref="W32">
    <cfRule type="cellIs" dxfId="2960" priority="2822" operator="lessThan">
      <formula>$C$4</formula>
    </cfRule>
  </conditionalFormatting>
  <conditionalFormatting sqref="W33">
    <cfRule type="cellIs" dxfId="2959" priority="2823" operator="lessThan">
      <formula>$C$4</formula>
    </cfRule>
  </conditionalFormatting>
  <conditionalFormatting sqref="W34">
    <cfRule type="cellIs" dxfId="2958" priority="2824" operator="lessThan">
      <formula>$C$4</formula>
    </cfRule>
  </conditionalFormatting>
  <conditionalFormatting sqref="W35">
    <cfRule type="cellIs" dxfId="2957" priority="2825" operator="lessThan">
      <formula>$C$4</formula>
    </cfRule>
  </conditionalFormatting>
  <conditionalFormatting sqref="W36">
    <cfRule type="cellIs" dxfId="2956" priority="2826" operator="lessThan">
      <formula>$C$4</formula>
    </cfRule>
  </conditionalFormatting>
  <conditionalFormatting sqref="W37">
    <cfRule type="cellIs" dxfId="2955" priority="2827" operator="lessThan">
      <formula>$C$4</formula>
    </cfRule>
  </conditionalFormatting>
  <conditionalFormatting sqref="W38">
    <cfRule type="cellIs" dxfId="2954" priority="2828" operator="lessThan">
      <formula>$C$4</formula>
    </cfRule>
  </conditionalFormatting>
  <conditionalFormatting sqref="W39">
    <cfRule type="cellIs" dxfId="2953" priority="2829" operator="lessThan">
      <formula>$C$4</formula>
    </cfRule>
  </conditionalFormatting>
  <conditionalFormatting sqref="W40">
    <cfRule type="cellIs" dxfId="2952" priority="2830" operator="lessThan">
      <formula>$C$4</formula>
    </cfRule>
  </conditionalFormatting>
  <conditionalFormatting sqref="W41">
    <cfRule type="cellIs" dxfId="2951" priority="2831" operator="lessThan">
      <formula>$C$4</formula>
    </cfRule>
  </conditionalFormatting>
  <conditionalFormatting sqref="W42">
    <cfRule type="cellIs" dxfId="2950" priority="2832" operator="lessThan">
      <formula>$C$4</formula>
    </cfRule>
  </conditionalFormatting>
  <conditionalFormatting sqref="W43">
    <cfRule type="cellIs" dxfId="2949" priority="2833" operator="lessThan">
      <formula>$C$4</formula>
    </cfRule>
  </conditionalFormatting>
  <conditionalFormatting sqref="W44">
    <cfRule type="cellIs" dxfId="2948" priority="2834" operator="lessThan">
      <formula>$C$4</formula>
    </cfRule>
  </conditionalFormatting>
  <conditionalFormatting sqref="W45">
    <cfRule type="cellIs" dxfId="2947" priority="2835" operator="lessThan">
      <formula>$C$4</formula>
    </cfRule>
  </conditionalFormatting>
  <conditionalFormatting sqref="W46">
    <cfRule type="cellIs" dxfId="2946" priority="2836" operator="lessThan">
      <formula>$C$4</formula>
    </cfRule>
  </conditionalFormatting>
  <conditionalFormatting sqref="W47">
    <cfRule type="cellIs" dxfId="2945" priority="2837" operator="lessThan">
      <formula>$C$4</formula>
    </cfRule>
  </conditionalFormatting>
  <conditionalFormatting sqref="W48">
    <cfRule type="cellIs" dxfId="2944" priority="2838" operator="lessThan">
      <formula>$C$4</formula>
    </cfRule>
  </conditionalFormatting>
  <conditionalFormatting sqref="W49">
    <cfRule type="cellIs" dxfId="2943" priority="2839" operator="lessThan">
      <formula>$C$4</formula>
    </cfRule>
  </conditionalFormatting>
  <conditionalFormatting sqref="W50">
    <cfRule type="cellIs" dxfId="2942" priority="2840" operator="lessThan">
      <formula>$C$4</formula>
    </cfRule>
  </conditionalFormatting>
  <conditionalFormatting sqref="CJ11:CJ37">
    <cfRule type="cellIs" dxfId="2941" priority="2841" operator="lessThan">
      <formula>$C$4</formula>
    </cfRule>
  </conditionalFormatting>
  <conditionalFormatting sqref="CJ12">
    <cfRule type="cellIs" dxfId="2940" priority="2842" operator="lessThan">
      <formula>$C$4</formula>
    </cfRule>
  </conditionalFormatting>
  <conditionalFormatting sqref="CJ13">
    <cfRule type="cellIs" dxfId="2939" priority="2843" operator="lessThan">
      <formula>$C$4</formula>
    </cfRule>
  </conditionalFormatting>
  <conditionalFormatting sqref="CJ14">
    <cfRule type="cellIs" dxfId="2938" priority="2844" operator="lessThan">
      <formula>$C$4</formula>
    </cfRule>
  </conditionalFormatting>
  <conditionalFormatting sqref="CJ15">
    <cfRule type="cellIs" dxfId="2937" priority="2845" operator="lessThan">
      <formula>$C$4</formula>
    </cfRule>
  </conditionalFormatting>
  <conditionalFormatting sqref="CJ16">
    <cfRule type="cellIs" dxfId="2936" priority="2846" operator="lessThan">
      <formula>$C$4</formula>
    </cfRule>
  </conditionalFormatting>
  <conditionalFormatting sqref="CJ17">
    <cfRule type="cellIs" dxfId="2935" priority="2847" operator="lessThan">
      <formula>$C$4</formula>
    </cfRule>
  </conditionalFormatting>
  <conditionalFormatting sqref="CJ18">
    <cfRule type="cellIs" dxfId="2934" priority="2848" operator="lessThan">
      <formula>$C$4</formula>
    </cfRule>
  </conditionalFormatting>
  <conditionalFormatting sqref="CJ19">
    <cfRule type="cellIs" dxfId="2933" priority="2849" operator="lessThan">
      <formula>$C$4</formula>
    </cfRule>
  </conditionalFormatting>
  <conditionalFormatting sqref="CJ20">
    <cfRule type="cellIs" dxfId="2932" priority="2850" operator="lessThan">
      <formula>$C$4</formula>
    </cfRule>
  </conditionalFormatting>
  <conditionalFormatting sqref="CJ21">
    <cfRule type="cellIs" dxfId="2931" priority="2851" operator="lessThan">
      <formula>$C$4</formula>
    </cfRule>
  </conditionalFormatting>
  <conditionalFormatting sqref="CJ22">
    <cfRule type="cellIs" dxfId="2930" priority="2852" operator="lessThan">
      <formula>$C$4</formula>
    </cfRule>
  </conditionalFormatting>
  <conditionalFormatting sqref="CJ23">
    <cfRule type="cellIs" dxfId="2929" priority="2853" operator="lessThan">
      <formula>$C$4</formula>
    </cfRule>
  </conditionalFormatting>
  <conditionalFormatting sqref="CJ24">
    <cfRule type="cellIs" dxfId="2928" priority="2854" operator="lessThan">
      <formula>$C$4</formula>
    </cfRule>
  </conditionalFormatting>
  <conditionalFormatting sqref="CJ25">
    <cfRule type="cellIs" dxfId="2927" priority="2855" operator="lessThan">
      <formula>$C$4</formula>
    </cfRule>
  </conditionalFormatting>
  <conditionalFormatting sqref="CJ26">
    <cfRule type="cellIs" dxfId="2926" priority="2856" operator="lessThan">
      <formula>$C$4</formula>
    </cfRule>
  </conditionalFormatting>
  <conditionalFormatting sqref="CJ27">
    <cfRule type="cellIs" dxfId="2925" priority="2857" operator="lessThan">
      <formula>$C$4</formula>
    </cfRule>
  </conditionalFormatting>
  <conditionalFormatting sqref="CJ28">
    <cfRule type="cellIs" dxfId="2924" priority="2858" operator="lessThan">
      <formula>$C$4</formula>
    </cfRule>
  </conditionalFormatting>
  <conditionalFormatting sqref="CJ29">
    <cfRule type="cellIs" dxfId="2923" priority="2859" operator="lessThan">
      <formula>$C$4</formula>
    </cfRule>
  </conditionalFormatting>
  <conditionalFormatting sqref="CJ30">
    <cfRule type="cellIs" dxfId="2922" priority="2860" operator="lessThan">
      <formula>$C$4</formula>
    </cfRule>
  </conditionalFormatting>
  <conditionalFormatting sqref="CJ31">
    <cfRule type="cellIs" dxfId="2921" priority="2861" operator="lessThan">
      <formula>$C$4</formula>
    </cfRule>
  </conditionalFormatting>
  <conditionalFormatting sqref="CJ32">
    <cfRule type="cellIs" dxfId="2920" priority="2862" operator="lessThan">
      <formula>$C$4</formula>
    </cfRule>
  </conditionalFormatting>
  <conditionalFormatting sqref="CJ33">
    <cfRule type="cellIs" dxfId="2919" priority="2863" operator="lessThan">
      <formula>$C$4</formula>
    </cfRule>
  </conditionalFormatting>
  <conditionalFormatting sqref="CJ34">
    <cfRule type="cellIs" dxfId="2918" priority="2864" operator="lessThan">
      <formula>$C$4</formula>
    </cfRule>
  </conditionalFormatting>
  <conditionalFormatting sqref="CJ35">
    <cfRule type="cellIs" dxfId="2917" priority="2865" operator="lessThan">
      <formula>$C$4</formula>
    </cfRule>
  </conditionalFormatting>
  <conditionalFormatting sqref="CJ36">
    <cfRule type="cellIs" dxfId="2916" priority="2866" operator="lessThan">
      <formula>$C$4</formula>
    </cfRule>
  </conditionalFormatting>
  <conditionalFormatting sqref="CJ37">
    <cfRule type="cellIs" dxfId="2915" priority="2867" operator="lessThan">
      <formula>$C$4</formula>
    </cfRule>
  </conditionalFormatting>
  <conditionalFormatting sqref="CJ38">
    <cfRule type="cellIs" dxfId="2914" priority="2868" operator="lessThan">
      <formula>$C$4</formula>
    </cfRule>
  </conditionalFormatting>
  <conditionalFormatting sqref="CJ39">
    <cfRule type="cellIs" dxfId="2913" priority="2869" operator="lessThan">
      <formula>$C$4</formula>
    </cfRule>
  </conditionalFormatting>
  <conditionalFormatting sqref="CJ40">
    <cfRule type="cellIs" dxfId="2912" priority="2870" operator="lessThan">
      <formula>$C$4</formula>
    </cfRule>
  </conditionalFormatting>
  <conditionalFormatting sqref="CJ41">
    <cfRule type="cellIs" dxfId="2911" priority="2871" operator="lessThan">
      <formula>$C$4</formula>
    </cfRule>
  </conditionalFormatting>
  <conditionalFormatting sqref="CJ42">
    <cfRule type="cellIs" dxfId="2910" priority="2872" operator="lessThan">
      <formula>$C$4</formula>
    </cfRule>
  </conditionalFormatting>
  <conditionalFormatting sqref="CJ43">
    <cfRule type="cellIs" dxfId="2909" priority="2873" operator="lessThan">
      <formula>$C$4</formula>
    </cfRule>
  </conditionalFormatting>
  <conditionalFormatting sqref="CJ44">
    <cfRule type="cellIs" dxfId="2908" priority="2874" operator="lessThan">
      <formula>$C$4</formula>
    </cfRule>
  </conditionalFormatting>
  <conditionalFormatting sqref="CJ45">
    <cfRule type="cellIs" dxfId="2907" priority="2875" operator="lessThan">
      <formula>$C$4</formula>
    </cfRule>
  </conditionalFormatting>
  <conditionalFormatting sqref="CJ46">
    <cfRule type="cellIs" dxfId="2906" priority="2876" operator="lessThan">
      <formula>$C$4</formula>
    </cfRule>
  </conditionalFormatting>
  <conditionalFormatting sqref="CJ47">
    <cfRule type="cellIs" dxfId="2905" priority="2877" operator="lessThan">
      <formula>$C$4</formula>
    </cfRule>
  </conditionalFormatting>
  <conditionalFormatting sqref="CJ48">
    <cfRule type="cellIs" dxfId="2904" priority="2878" operator="lessThan">
      <formula>$C$4</formula>
    </cfRule>
  </conditionalFormatting>
  <conditionalFormatting sqref="CJ49">
    <cfRule type="cellIs" dxfId="2903" priority="2879" operator="lessThan">
      <formula>$C$4</formula>
    </cfRule>
  </conditionalFormatting>
  <conditionalFormatting sqref="CJ50">
    <cfRule type="cellIs" dxfId="2902" priority="2880" operator="lessThan">
      <formula>$C$4</formula>
    </cfRule>
  </conditionalFormatting>
  <conditionalFormatting sqref="CN10">
    <cfRule type="cellIs" dxfId="2901" priority="2881" operator="lessThan">
      <formula>$C$4</formula>
    </cfRule>
  </conditionalFormatting>
  <conditionalFormatting sqref="CN11">
    <cfRule type="cellIs" dxfId="2900" priority="2882" operator="lessThan">
      <formula>$C$4</formula>
    </cfRule>
  </conditionalFormatting>
  <conditionalFormatting sqref="CN12">
    <cfRule type="cellIs" dxfId="2899" priority="2883" operator="lessThan">
      <formula>$C$4</formula>
    </cfRule>
  </conditionalFormatting>
  <conditionalFormatting sqref="CN13">
    <cfRule type="cellIs" dxfId="2898" priority="2884" operator="lessThan">
      <formula>$C$4</formula>
    </cfRule>
  </conditionalFormatting>
  <conditionalFormatting sqref="CN14">
    <cfRule type="cellIs" dxfId="2897" priority="2885" operator="lessThan">
      <formula>$C$4</formula>
    </cfRule>
  </conditionalFormatting>
  <conditionalFormatting sqref="CN15">
    <cfRule type="cellIs" dxfId="2896" priority="2886" operator="lessThan">
      <formula>$C$4</formula>
    </cfRule>
  </conditionalFormatting>
  <conditionalFormatting sqref="CN16">
    <cfRule type="cellIs" dxfId="2895" priority="2887" operator="lessThan">
      <formula>$C$4</formula>
    </cfRule>
  </conditionalFormatting>
  <conditionalFormatting sqref="CN17">
    <cfRule type="cellIs" dxfId="2894" priority="2888" operator="lessThan">
      <formula>$C$4</formula>
    </cfRule>
  </conditionalFormatting>
  <conditionalFormatting sqref="CN18">
    <cfRule type="cellIs" dxfId="2893" priority="2889" operator="lessThan">
      <formula>$C$4</formula>
    </cfRule>
  </conditionalFormatting>
  <conditionalFormatting sqref="CN19">
    <cfRule type="cellIs" dxfId="2892" priority="2890" operator="lessThan">
      <formula>$C$4</formula>
    </cfRule>
  </conditionalFormatting>
  <dataValidations count="400">
    <dataValidation allowBlank="1" showInputMessage="1" showErrorMessage="1" sqref="U11"/>
    <dataValidation allowBlank="1" showInputMessage="1" showErrorMessage="1" sqref="U12"/>
    <dataValidation allowBlank="1" showInputMessage="1" showErrorMessage="1" sqref="U13"/>
    <dataValidation allowBlank="1" showInputMessage="1" showErrorMessage="1" sqref="U14"/>
    <dataValidation allowBlank="1" showInputMessage="1" showErrorMessage="1" sqref="U15"/>
    <dataValidation allowBlank="1" showInputMessage="1" showErrorMessage="1" sqref="U16"/>
    <dataValidation allowBlank="1" showInputMessage="1" showErrorMessage="1" sqref="U17"/>
    <dataValidation allowBlank="1" showInputMessage="1" showErrorMessage="1" sqref="U18"/>
    <dataValidation allowBlank="1" showInputMessage="1" showErrorMessage="1" sqref="U19"/>
    <dataValidation allowBlank="1" showInputMessage="1" showErrorMessage="1" sqref="U20"/>
    <dataValidation allowBlank="1" showInputMessage="1" showErrorMessage="1" sqref="U21"/>
    <dataValidation allowBlank="1" showInputMessage="1" showErrorMessage="1" sqref="U22"/>
    <dataValidation allowBlank="1" showInputMessage="1" showErrorMessage="1" sqref="U23"/>
    <dataValidation allowBlank="1" showInputMessage="1" showErrorMessage="1" sqref="U24"/>
    <dataValidation allowBlank="1" showInputMessage="1" showErrorMessage="1" sqref="U25"/>
    <dataValidation allowBlank="1" showInputMessage="1" showErrorMessage="1" sqref="U26"/>
    <dataValidation allowBlank="1" showInputMessage="1" showErrorMessage="1" sqref="U27"/>
    <dataValidation allowBlank="1" showInputMessage="1" showErrorMessage="1" sqref="U28"/>
    <dataValidation allowBlank="1" showInputMessage="1" showErrorMessage="1" sqref="U29"/>
    <dataValidation allowBlank="1" showInputMessage="1" showErrorMessage="1" sqref="U30"/>
    <dataValidation allowBlank="1" showInputMessage="1" showErrorMessage="1" sqref="U31"/>
    <dataValidation allowBlank="1" showInputMessage="1" showErrorMessage="1" sqref="U32"/>
    <dataValidation allowBlank="1" showInputMessage="1" showErrorMessage="1" sqref="U33"/>
    <dataValidation allowBlank="1" showInputMessage="1" showErrorMessage="1" sqref="U34"/>
    <dataValidation allowBlank="1" showInputMessage="1" showErrorMessage="1" sqref="U35"/>
    <dataValidation allowBlank="1" showInputMessage="1" showErrorMessage="1" sqref="U36"/>
    <dataValidation allowBlank="1" showInputMessage="1" showErrorMessage="1" sqref="U37"/>
    <dataValidation allowBlank="1" showInputMessage="1" showErrorMessage="1" sqref="U38"/>
    <dataValidation allowBlank="1" showInputMessage="1" showErrorMessage="1" sqref="U39"/>
    <dataValidation allowBlank="1" showInputMessage="1" showErrorMessage="1" sqref="U40"/>
    <dataValidation allowBlank="1" showInputMessage="1" showErrorMessage="1" sqref="U41"/>
    <dataValidation allowBlank="1" showInputMessage="1" showErrorMessage="1" sqref="U42"/>
    <dataValidation allowBlank="1" showInputMessage="1" showErrorMessage="1" sqref="U43"/>
    <dataValidation allowBlank="1" showInputMessage="1" showErrorMessage="1" sqref="U44"/>
    <dataValidation allowBlank="1" showInputMessage="1" showErrorMessage="1" sqref="U45"/>
    <dataValidation allowBlank="1" showInputMessage="1" showErrorMessage="1" sqref="U46"/>
    <dataValidation allowBlank="1" showInputMessage="1" showErrorMessage="1" sqref="U47"/>
    <dataValidation allowBlank="1" showInputMessage="1" showErrorMessage="1" sqref="U48"/>
    <dataValidation allowBlank="1" showInputMessage="1" showErrorMessage="1" sqref="U49"/>
    <dataValidation allowBlank="1" showInputMessage="1" showErrorMessage="1" sqref="U50"/>
    <dataValidation allowBlank="1" showInputMessage="1" showErrorMessage="1" sqref="X11"/>
    <dataValidation allowBlank="1" showInputMessage="1" showErrorMessage="1" sqref="X12"/>
    <dataValidation allowBlank="1" showInputMessage="1" showErrorMessage="1" sqref="X13"/>
    <dataValidation allowBlank="1" showInputMessage="1" showErrorMessage="1" sqref="X14"/>
    <dataValidation allowBlank="1" showInputMessage="1" showErrorMessage="1" sqref="X15"/>
    <dataValidation allowBlank="1" showInputMessage="1" showErrorMessage="1" sqref="X16"/>
    <dataValidation allowBlank="1" showInputMessage="1" showErrorMessage="1" sqref="X17"/>
    <dataValidation allowBlank="1" showInputMessage="1" showErrorMessage="1" sqref="X18"/>
    <dataValidation allowBlank="1" showInputMessage="1" showErrorMessage="1" sqref="X19"/>
    <dataValidation allowBlank="1" showInputMessage="1" showErrorMessage="1" sqref="X20"/>
    <dataValidation allowBlank="1" showInputMessage="1" showErrorMessage="1" sqref="X21"/>
    <dataValidation allowBlank="1" showInputMessage="1" showErrorMessage="1" sqref="X22"/>
    <dataValidation allowBlank="1" showInputMessage="1" showErrorMessage="1" sqref="X23"/>
    <dataValidation allowBlank="1" showInputMessage="1" showErrorMessage="1" sqref="X24"/>
    <dataValidation allowBlank="1" showInputMessage="1" showErrorMessage="1" sqref="X25"/>
    <dataValidation allowBlank="1" showInputMessage="1" showErrorMessage="1" sqref="X26"/>
    <dataValidation allowBlank="1" showInputMessage="1" showErrorMessage="1" sqref="X27"/>
    <dataValidation allowBlank="1" showInputMessage="1" showErrorMessage="1" sqref="X28"/>
    <dataValidation allowBlank="1" showInputMessage="1" showErrorMessage="1" sqref="X29"/>
    <dataValidation allowBlank="1" showInputMessage="1" showErrorMessage="1" sqref="X30"/>
    <dataValidation allowBlank="1" showInputMessage="1" showErrorMessage="1" sqref="X31"/>
    <dataValidation allowBlank="1" showInputMessage="1" showErrorMessage="1" sqref="X32"/>
    <dataValidation allowBlank="1" showInputMessage="1" showErrorMessage="1" sqref="X33"/>
    <dataValidation allowBlank="1" showInputMessage="1" showErrorMessage="1" sqref="X34"/>
    <dataValidation allowBlank="1" showInputMessage="1" showErrorMessage="1" sqref="X35"/>
    <dataValidation allowBlank="1" showInputMessage="1" showErrorMessage="1" sqref="X36"/>
    <dataValidation allowBlank="1" showInputMessage="1" showErrorMessage="1" sqref="X37"/>
    <dataValidation allowBlank="1" showInputMessage="1" showErrorMessage="1" sqref="X38"/>
    <dataValidation allowBlank="1" showInputMessage="1" showErrorMessage="1" sqref="X39"/>
    <dataValidation allowBlank="1" showInputMessage="1" showErrorMessage="1" sqref="X40"/>
    <dataValidation allowBlank="1" showInputMessage="1" showErrorMessage="1" sqref="X41"/>
    <dataValidation allowBlank="1" showInputMessage="1" showErrorMessage="1" sqref="X42"/>
    <dataValidation allowBlank="1" showInputMessage="1" showErrorMessage="1" sqref="X43"/>
    <dataValidation allowBlank="1" showInputMessage="1" showErrorMessage="1" sqref="X44"/>
    <dataValidation allowBlank="1" showInputMessage="1" showErrorMessage="1" sqref="X45"/>
    <dataValidation allowBlank="1" showInputMessage="1" showErrorMessage="1" sqref="X46"/>
    <dataValidation allowBlank="1" showInputMessage="1" showErrorMessage="1" sqref="X47"/>
    <dataValidation allowBlank="1" showInputMessage="1" showErrorMessage="1" sqref="X48"/>
    <dataValidation allowBlank="1" showInputMessage="1" showErrorMessage="1" sqref="X49"/>
    <dataValidation allowBlank="1" showInputMessage="1" showErrorMessage="1" sqref="X50"/>
    <dataValidation allowBlank="1" showInputMessage="1" showErrorMessage="1" sqref="AA11"/>
    <dataValidation allowBlank="1" showInputMessage="1" showErrorMessage="1" sqref="AA12"/>
    <dataValidation allowBlank="1" showInputMessage="1" showErrorMessage="1" sqref="AA13"/>
    <dataValidation allowBlank="1" showInputMessage="1" showErrorMessage="1" sqref="AA14"/>
    <dataValidation allowBlank="1" showInputMessage="1" showErrorMessage="1" sqref="AA15"/>
    <dataValidation allowBlank="1" showInputMessage="1" showErrorMessage="1" sqref="AA16"/>
    <dataValidation allowBlank="1" showInputMessage="1" showErrorMessage="1" sqref="AA17"/>
    <dataValidation allowBlank="1" showInputMessage="1" showErrorMessage="1" sqref="AA18"/>
    <dataValidation allowBlank="1" showInputMessage="1" showErrorMessage="1" sqref="AA19"/>
    <dataValidation allowBlank="1" showInputMessage="1" showErrorMessage="1" sqref="AA20"/>
    <dataValidation allowBlank="1" showInputMessage="1" showErrorMessage="1" sqref="AA21"/>
    <dataValidation allowBlank="1" showInputMessage="1" showErrorMessage="1" sqref="AA22"/>
    <dataValidation allowBlank="1" showInputMessage="1" showErrorMessage="1" sqref="AA23"/>
    <dataValidation allowBlank="1" showInputMessage="1" showErrorMessage="1" sqref="AA24"/>
    <dataValidation allowBlank="1" showInputMessage="1" showErrorMessage="1" sqref="AA25"/>
    <dataValidation allowBlank="1" showInputMessage="1" showErrorMessage="1" sqref="AA26"/>
    <dataValidation allowBlank="1" showInputMessage="1" showErrorMessage="1" sqref="AA27"/>
    <dataValidation allowBlank="1" showInputMessage="1" showErrorMessage="1" sqref="AA28"/>
    <dataValidation allowBlank="1" showInputMessage="1" showErrorMessage="1" sqref="AA29"/>
    <dataValidation allowBlank="1" showInputMessage="1" showErrorMessage="1" sqref="AA30"/>
    <dataValidation allowBlank="1" showInputMessage="1" showErrorMessage="1" sqref="AA31"/>
    <dataValidation allowBlank="1" showInputMessage="1" showErrorMessage="1" sqref="AA32"/>
    <dataValidation allowBlank="1" showInputMessage="1" showErrorMessage="1" sqref="AA33"/>
    <dataValidation allowBlank="1" showInputMessage="1" showErrorMessage="1" sqref="AA34"/>
    <dataValidation allowBlank="1" showInputMessage="1" showErrorMessage="1" sqref="AA35"/>
    <dataValidation allowBlank="1" showInputMessage="1" showErrorMessage="1" sqref="AA36"/>
    <dataValidation allowBlank="1" showInputMessage="1" showErrorMessage="1" sqref="AA37"/>
    <dataValidation allowBlank="1" showInputMessage="1" showErrorMessage="1" sqref="AA38"/>
    <dataValidation allowBlank="1" showInputMessage="1" showErrorMessage="1" sqref="AA39"/>
    <dataValidation allowBlank="1" showInputMessage="1" showErrorMessage="1" sqref="AA40"/>
    <dataValidation allowBlank="1" showInputMessage="1" showErrorMessage="1" sqref="AA41"/>
    <dataValidation allowBlank="1" showInputMessage="1" showErrorMessage="1" sqref="AA42"/>
    <dataValidation allowBlank="1" showInputMessage="1" showErrorMessage="1" sqref="AA43"/>
    <dataValidation allowBlank="1" showInputMessage="1" showErrorMessage="1" sqref="AA44"/>
    <dataValidation allowBlank="1" showInputMessage="1" showErrorMessage="1" sqref="AA45"/>
    <dataValidation allowBlank="1" showInputMessage="1" showErrorMessage="1" sqref="AA46"/>
    <dataValidation allowBlank="1" showInputMessage="1" showErrorMessage="1" sqref="AA47"/>
    <dataValidation allowBlank="1" showInputMessage="1" showErrorMessage="1" sqref="AA48"/>
    <dataValidation allowBlank="1" showInputMessage="1" showErrorMessage="1" sqref="AA49"/>
    <dataValidation allowBlank="1" showInputMessage="1" showErrorMessage="1" sqref="AA50"/>
    <dataValidation allowBlank="1" showInputMessage="1" showErrorMessage="1" sqref="AD11"/>
    <dataValidation allowBlank="1" showInputMessage="1" showErrorMessage="1" sqref="AD12"/>
    <dataValidation allowBlank="1" showInputMessage="1" showErrorMessage="1" sqref="AD13"/>
    <dataValidation allowBlank="1" showInputMessage="1" showErrorMessage="1" sqref="AD14"/>
    <dataValidation allowBlank="1" showInputMessage="1" showErrorMessage="1" sqref="AD15"/>
    <dataValidation allowBlank="1" showInputMessage="1" showErrorMessage="1" sqref="AD16"/>
    <dataValidation allowBlank="1" showInputMessage="1" showErrorMessage="1" sqref="AD17"/>
    <dataValidation allowBlank="1" showInputMessage="1" showErrorMessage="1" sqref="AD18"/>
    <dataValidation allowBlank="1" showInputMessage="1" showErrorMessage="1" sqref="AD19"/>
    <dataValidation allowBlank="1" showInputMessage="1" showErrorMessage="1" sqref="AD20"/>
    <dataValidation allowBlank="1" showInputMessage="1" showErrorMessage="1" sqref="AD21"/>
    <dataValidation allowBlank="1" showInputMessage="1" showErrorMessage="1" sqref="AD22"/>
    <dataValidation allowBlank="1" showInputMessage="1" showErrorMessage="1" sqref="AD23"/>
    <dataValidation allowBlank="1" showInputMessage="1" showErrorMessage="1" sqref="AD24"/>
    <dataValidation allowBlank="1" showInputMessage="1" showErrorMessage="1" sqref="AD25"/>
    <dataValidation allowBlank="1" showInputMessage="1" showErrorMessage="1" sqref="AD26"/>
    <dataValidation allowBlank="1" showInputMessage="1" showErrorMessage="1" sqref="AD27"/>
    <dataValidation allowBlank="1" showInputMessage="1" showErrorMessage="1" sqref="AD28"/>
    <dataValidation allowBlank="1" showInputMessage="1" showErrorMessage="1" sqref="AD29"/>
    <dataValidation allowBlank="1" showInputMessage="1" showErrorMessage="1" sqref="AD30"/>
    <dataValidation allowBlank="1" showInputMessage="1" showErrorMessage="1" sqref="AD31"/>
    <dataValidation allowBlank="1" showInputMessage="1" showErrorMessage="1" sqref="AD32"/>
    <dataValidation allowBlank="1" showInputMessage="1" showErrorMessage="1" sqref="AD33"/>
    <dataValidation allowBlank="1" showInputMessage="1" showErrorMessage="1" sqref="AD34"/>
    <dataValidation allowBlank="1" showInputMessage="1" showErrorMessage="1" sqref="AD35"/>
    <dataValidation allowBlank="1" showInputMessage="1" showErrorMessage="1" sqref="AD36"/>
    <dataValidation allowBlank="1" showInputMessage="1" showErrorMessage="1" sqref="AD37"/>
    <dataValidation allowBlank="1" showInputMessage="1" showErrorMessage="1" sqref="AD38"/>
    <dataValidation allowBlank="1" showInputMessage="1" showErrorMessage="1" sqref="AD39"/>
    <dataValidation allowBlank="1" showInputMessage="1" showErrorMessage="1" sqref="AD40"/>
    <dataValidation allowBlank="1" showInputMessage="1" showErrorMessage="1" sqref="AD41"/>
    <dataValidation allowBlank="1" showInputMessage="1" showErrorMessage="1" sqref="AD42"/>
    <dataValidation allowBlank="1" showInputMessage="1" showErrorMessage="1" sqref="AD43"/>
    <dataValidation allowBlank="1" showInputMessage="1" showErrorMessage="1" sqref="AD44"/>
    <dataValidation allowBlank="1" showInputMessage="1" showErrorMessage="1" sqref="AD45"/>
    <dataValidation allowBlank="1" showInputMessage="1" showErrorMessage="1" sqref="AD46"/>
    <dataValidation allowBlank="1" showInputMessage="1" showErrorMessage="1" sqref="AD47"/>
    <dataValidation allowBlank="1" showInputMessage="1" showErrorMessage="1" sqref="AD48"/>
    <dataValidation allowBlank="1" showInputMessage="1" showErrorMessage="1" sqref="AD49"/>
    <dataValidation allowBlank="1" showInputMessage="1" showErrorMessage="1" sqref="AD50"/>
    <dataValidation allowBlank="1" showInputMessage="1" showErrorMessage="1" sqref="AG11"/>
    <dataValidation allowBlank="1" showInputMessage="1" showErrorMessage="1" sqref="AG12"/>
    <dataValidation allowBlank="1" showInputMessage="1" showErrorMessage="1" sqref="AG13"/>
    <dataValidation allowBlank="1" showInputMessage="1" showErrorMessage="1" sqref="AG14"/>
    <dataValidation allowBlank="1" showInputMessage="1" showErrorMessage="1" sqref="AG15"/>
    <dataValidation allowBlank="1" showInputMessage="1" showErrorMessage="1" sqref="AG16"/>
    <dataValidation allowBlank="1" showInputMessage="1" showErrorMessage="1" sqref="AG17"/>
    <dataValidation allowBlank="1" showInputMessage="1" showErrorMessage="1" sqref="AG18"/>
    <dataValidation allowBlank="1" showInputMessage="1" showErrorMessage="1" sqref="AG19"/>
    <dataValidation allowBlank="1" showInputMessage="1" showErrorMessage="1" sqref="AG20"/>
    <dataValidation allowBlank="1" showInputMessage="1" showErrorMessage="1" sqref="AG21"/>
    <dataValidation allowBlank="1" showInputMessage="1" showErrorMessage="1" sqref="AG22"/>
    <dataValidation allowBlank="1" showInputMessage="1" showErrorMessage="1" sqref="AG23"/>
    <dataValidation allowBlank="1" showInputMessage="1" showErrorMessage="1" sqref="AG24"/>
    <dataValidation allowBlank="1" showInputMessage="1" showErrorMessage="1" sqref="AG25"/>
    <dataValidation allowBlank="1" showInputMessage="1" showErrorMessage="1" sqref="AG26"/>
    <dataValidation allowBlank="1" showInputMessage="1" showErrorMessage="1" sqref="AG27"/>
    <dataValidation allowBlank="1" showInputMessage="1" showErrorMessage="1" sqref="AG28"/>
    <dataValidation allowBlank="1" showInputMessage="1" showErrorMessage="1" sqref="AG29"/>
    <dataValidation allowBlank="1" showInputMessage="1" showErrorMessage="1" sqref="AG30"/>
    <dataValidation allowBlank="1" showInputMessage="1" showErrorMessage="1" sqref="AG31"/>
    <dataValidation allowBlank="1" showInputMessage="1" showErrorMessage="1" sqref="AG32"/>
    <dataValidation allowBlank="1" showInputMessage="1" showErrorMessage="1" sqref="AG33"/>
    <dataValidation allowBlank="1" showInputMessage="1" showErrorMessage="1" sqref="AG34"/>
    <dataValidation allowBlank="1" showInputMessage="1" showErrorMessage="1" sqref="AG35"/>
    <dataValidation allowBlank="1" showInputMessage="1" showErrorMessage="1" sqref="AG36"/>
    <dataValidation allowBlank="1" showInputMessage="1" showErrorMessage="1" sqref="AG37"/>
    <dataValidation allowBlank="1" showInputMessage="1" showErrorMessage="1" sqref="AG38"/>
    <dataValidation allowBlank="1" showInputMessage="1" showErrorMessage="1" sqref="AG39"/>
    <dataValidation allowBlank="1" showInputMessage="1" showErrorMessage="1" sqref="AG40"/>
    <dataValidation allowBlank="1" showInputMessage="1" showErrorMessage="1" sqref="AG41"/>
    <dataValidation allowBlank="1" showInputMessage="1" showErrorMessage="1" sqref="AG42"/>
    <dataValidation allowBlank="1" showInputMessage="1" showErrorMessage="1" sqref="AG43"/>
    <dataValidation allowBlank="1" showInputMessage="1" showErrorMessage="1" sqref="AG44"/>
    <dataValidation allowBlank="1" showInputMessage="1" showErrorMessage="1" sqref="AG45"/>
    <dataValidation allowBlank="1" showInputMessage="1" showErrorMessage="1" sqref="AG46"/>
    <dataValidation allowBlank="1" showInputMessage="1" showErrorMessage="1" sqref="AG47"/>
    <dataValidation allowBlank="1" showInputMessage="1" showErrorMessage="1" sqref="AG48"/>
    <dataValidation allowBlank="1" showInputMessage="1" showErrorMessage="1" sqref="AG49"/>
    <dataValidation allowBlank="1" showInputMessage="1" showErrorMessage="1" sqref="AG50"/>
    <dataValidation allowBlank="1" showInputMessage="1" showErrorMessage="1" sqref="AJ11"/>
    <dataValidation allowBlank="1" showInputMessage="1" showErrorMessage="1" sqref="AJ12"/>
    <dataValidation allowBlank="1" showInputMessage="1" showErrorMessage="1" sqref="AJ13"/>
    <dataValidation allowBlank="1" showInputMessage="1" showErrorMessage="1" sqref="AJ14"/>
    <dataValidation allowBlank="1" showInputMessage="1" showErrorMessage="1" sqref="AJ15"/>
    <dataValidation allowBlank="1" showInputMessage="1" showErrorMessage="1" sqref="AJ16"/>
    <dataValidation allowBlank="1" showInputMessage="1" showErrorMessage="1" sqref="AJ17"/>
    <dataValidation allowBlank="1" showInputMessage="1" showErrorMessage="1" sqref="AJ18"/>
    <dataValidation allowBlank="1" showInputMessage="1" showErrorMessage="1" sqref="AJ19"/>
    <dataValidation allowBlank="1" showInputMessage="1" showErrorMessage="1" sqref="AJ20"/>
    <dataValidation allowBlank="1" showInputMessage="1" showErrorMessage="1" sqref="AJ21"/>
    <dataValidation allowBlank="1" showInputMessage="1" showErrorMessage="1" sqref="AJ22"/>
    <dataValidation allowBlank="1" showInputMessage="1" showErrorMessage="1" sqref="AJ23"/>
    <dataValidation allowBlank="1" showInputMessage="1" showErrorMessage="1" sqref="AJ24"/>
    <dataValidation allowBlank="1" showInputMessage="1" showErrorMessage="1" sqref="AJ25"/>
    <dataValidation allowBlank="1" showInputMessage="1" showErrorMessage="1" sqref="AJ26"/>
    <dataValidation allowBlank="1" showInputMessage="1" showErrorMessage="1" sqref="AJ27"/>
    <dataValidation allowBlank="1" showInputMessage="1" showErrorMessage="1" sqref="AJ28"/>
    <dataValidation allowBlank="1" showInputMessage="1" showErrorMessage="1" sqref="AJ29"/>
    <dataValidation allowBlank="1" showInputMessage="1" showErrorMessage="1" sqref="AJ30"/>
    <dataValidation allowBlank="1" showInputMessage="1" showErrorMessage="1" sqref="AJ31"/>
    <dataValidation allowBlank="1" showInputMessage="1" showErrorMessage="1" sqref="AJ32"/>
    <dataValidation allowBlank="1" showInputMessage="1" showErrorMessage="1" sqref="AJ33"/>
    <dataValidation allowBlank="1" showInputMessage="1" showErrorMessage="1" sqref="AJ34"/>
    <dataValidation allowBlank="1" showInputMessage="1" showErrorMessage="1" sqref="AJ35"/>
    <dataValidation allowBlank="1" showInputMessage="1" showErrorMessage="1" sqref="AJ36"/>
    <dataValidation allowBlank="1" showInputMessage="1" showErrorMessage="1" sqref="AJ37"/>
    <dataValidation allowBlank="1" showInputMessage="1" showErrorMessage="1" sqref="AJ38"/>
    <dataValidation allowBlank="1" showInputMessage="1" showErrorMessage="1" sqref="AJ39"/>
    <dataValidation allowBlank="1" showInputMessage="1" showErrorMessage="1" sqref="AJ40"/>
    <dataValidation allowBlank="1" showInputMessage="1" showErrorMessage="1" sqref="AJ41"/>
    <dataValidation allowBlank="1" showInputMessage="1" showErrorMessage="1" sqref="AJ42"/>
    <dataValidation allowBlank="1" showInputMessage="1" showErrorMessage="1" sqref="AJ43"/>
    <dataValidation allowBlank="1" showInputMessage="1" showErrorMessage="1" sqref="AJ44"/>
    <dataValidation allowBlank="1" showInputMessage="1" showErrorMessage="1" sqref="AJ45"/>
    <dataValidation allowBlank="1" showInputMessage="1" showErrorMessage="1" sqref="AJ46"/>
    <dataValidation allowBlank="1" showInputMessage="1" showErrorMessage="1" sqref="AJ47"/>
    <dataValidation allowBlank="1" showInputMessage="1" showErrorMessage="1" sqref="AJ48"/>
    <dataValidation allowBlank="1" showInputMessage="1" showErrorMessage="1" sqref="AJ49"/>
    <dataValidation allowBlank="1" showInputMessage="1" showErrorMessage="1" sqref="AJ50"/>
    <dataValidation allowBlank="1" showInputMessage="1" showErrorMessage="1" sqref="AM11"/>
    <dataValidation allowBlank="1" showInputMessage="1" showErrorMessage="1" sqref="AM12"/>
    <dataValidation allowBlank="1" showInputMessage="1" showErrorMessage="1" sqref="AM13"/>
    <dataValidation allowBlank="1" showInputMessage="1" showErrorMessage="1" sqref="AM14"/>
    <dataValidation allowBlank="1" showInputMessage="1" showErrorMessage="1" sqref="AM15"/>
    <dataValidation allowBlank="1" showInputMessage="1" showErrorMessage="1" sqref="AM16"/>
    <dataValidation allowBlank="1" showInputMessage="1" showErrorMessage="1" sqref="AM17"/>
    <dataValidation allowBlank="1" showInputMessage="1" showErrorMessage="1" sqref="AM18"/>
    <dataValidation allowBlank="1" showInputMessage="1" showErrorMessage="1" sqref="AM19"/>
    <dataValidation allowBlank="1" showInputMessage="1" showErrorMessage="1" sqref="AM20"/>
    <dataValidation allowBlank="1" showInputMessage="1" showErrorMessage="1" sqref="AM21"/>
    <dataValidation allowBlank="1" showInputMessage="1" showErrorMessage="1" sqref="AM22"/>
    <dataValidation allowBlank="1" showInputMessage="1" showErrorMessage="1" sqref="AM23"/>
    <dataValidation allowBlank="1" showInputMessage="1" showErrorMessage="1" sqref="AM24"/>
    <dataValidation allowBlank="1" showInputMessage="1" showErrorMessage="1" sqref="AM25"/>
    <dataValidation allowBlank="1" showInputMessage="1" showErrorMessage="1" sqref="AM26"/>
    <dataValidation allowBlank="1" showInputMessage="1" showErrorMessage="1" sqref="AM27"/>
    <dataValidation allowBlank="1" showInputMessage="1" showErrorMessage="1" sqref="AM28"/>
    <dataValidation allowBlank="1" showInputMessage="1" showErrorMessage="1" sqref="AM29"/>
    <dataValidation allowBlank="1" showInputMessage="1" showErrorMessage="1" sqref="AM30"/>
    <dataValidation allowBlank="1" showInputMessage="1" showErrorMessage="1" sqref="AM31"/>
    <dataValidation allowBlank="1" showInputMessage="1" showErrorMessage="1" sqref="AM32"/>
    <dataValidation allowBlank="1" showInputMessage="1" showErrorMessage="1" sqref="AM33"/>
    <dataValidation allowBlank="1" showInputMessage="1" showErrorMessage="1" sqref="AM34"/>
    <dataValidation allowBlank="1" showInputMessage="1" showErrorMessage="1" sqref="AM35"/>
    <dataValidation allowBlank="1" showInputMessage="1" showErrorMessage="1" sqref="AM36"/>
    <dataValidation allowBlank="1" showInputMessage="1" showErrorMessage="1" sqref="AM37"/>
    <dataValidation allowBlank="1" showInputMessage="1" showErrorMessage="1" sqref="AM38"/>
    <dataValidation allowBlank="1" showInputMessage="1" showErrorMessage="1" sqref="AM39"/>
    <dataValidation allowBlank="1" showInputMessage="1" showErrorMessage="1" sqref="AM40"/>
    <dataValidation allowBlank="1" showInputMessage="1" showErrorMessage="1" sqref="AM41"/>
    <dataValidation allowBlank="1" showInputMessage="1" showErrorMessage="1" sqref="AM42"/>
    <dataValidation allowBlank="1" showInputMessage="1" showErrorMessage="1" sqref="AM43"/>
    <dataValidation allowBlank="1" showInputMessage="1" showErrorMessage="1" sqref="AM44"/>
    <dataValidation allowBlank="1" showInputMessage="1" showErrorMessage="1" sqref="AM45"/>
    <dataValidation allowBlank="1" showInputMessage="1" showErrorMessage="1" sqref="AM46"/>
    <dataValidation allowBlank="1" showInputMessage="1" showErrorMessage="1" sqref="AM47"/>
    <dataValidation allowBlank="1" showInputMessage="1" showErrorMessage="1" sqref="AM48"/>
    <dataValidation allowBlank="1" showInputMessage="1" showErrorMessage="1" sqref="AM49"/>
    <dataValidation allowBlank="1" showInputMessage="1" showErrorMessage="1" sqref="AM50"/>
    <dataValidation allowBlank="1" showInputMessage="1" showErrorMessage="1" sqref="AP11"/>
    <dataValidation allowBlank="1" showInputMessage="1" showErrorMessage="1" sqref="AP12"/>
    <dataValidation allowBlank="1" showInputMessage="1" showErrorMessage="1" sqref="AP13"/>
    <dataValidation allowBlank="1" showInputMessage="1" showErrorMessage="1" sqref="AP14"/>
    <dataValidation allowBlank="1" showInputMessage="1" showErrorMessage="1" sqref="AP15"/>
    <dataValidation allowBlank="1" showInputMessage="1" showErrorMessage="1" sqref="AP16"/>
    <dataValidation allowBlank="1" showInputMessage="1" showErrorMessage="1" sqref="AP17"/>
    <dataValidation allowBlank="1" showInputMessage="1" showErrorMessage="1" sqref="AP18"/>
    <dataValidation allowBlank="1" showInputMessage="1" showErrorMessage="1" sqref="AP19"/>
    <dataValidation allowBlank="1" showInputMessage="1" showErrorMessage="1" sqref="AP20"/>
    <dataValidation allowBlank="1" showInputMessage="1" showErrorMessage="1" sqref="AP21"/>
    <dataValidation allowBlank="1" showInputMessage="1" showErrorMessage="1" sqref="AP22"/>
    <dataValidation allowBlank="1" showInputMessage="1" showErrorMessage="1" sqref="AP23"/>
    <dataValidation allowBlank="1" showInputMessage="1" showErrorMessage="1" sqref="AP24"/>
    <dataValidation allowBlank="1" showInputMessage="1" showErrorMessage="1" sqref="AP25"/>
    <dataValidation allowBlank="1" showInputMessage="1" showErrorMessage="1" sqref="AP26"/>
    <dataValidation allowBlank="1" showInputMessage="1" showErrorMessage="1" sqref="AP27"/>
    <dataValidation allowBlank="1" showInputMessage="1" showErrorMessage="1" sqref="AP28"/>
    <dataValidation allowBlank="1" showInputMessage="1" showErrorMessage="1" sqref="AP29"/>
    <dataValidation allowBlank="1" showInputMessage="1" showErrorMessage="1" sqref="AP30"/>
    <dataValidation allowBlank="1" showInputMessage="1" showErrorMessage="1" sqref="AP31"/>
    <dataValidation allowBlank="1" showInputMessage="1" showErrorMessage="1" sqref="AP32"/>
    <dataValidation allowBlank="1" showInputMessage="1" showErrorMessage="1" sqref="AP33"/>
    <dataValidation allowBlank="1" showInputMessage="1" showErrorMessage="1" sqref="AP34"/>
    <dataValidation allowBlank="1" showInputMessage="1" showErrorMessage="1" sqref="AP35"/>
    <dataValidation allowBlank="1" showInputMessage="1" showErrorMessage="1" sqref="AP36"/>
    <dataValidation allowBlank="1" showInputMessage="1" showErrorMessage="1" sqref="AP37"/>
    <dataValidation allowBlank="1" showInputMessage="1" showErrorMessage="1" sqref="AP38"/>
    <dataValidation allowBlank="1" showInputMessage="1" showErrorMessage="1" sqref="AP39"/>
    <dataValidation allowBlank="1" showInputMessage="1" showErrorMessage="1" sqref="AP40"/>
    <dataValidation allowBlank="1" showInputMessage="1" showErrorMessage="1" sqref="AP41"/>
    <dataValidation allowBlank="1" showInputMessage="1" showErrorMessage="1" sqref="AP42"/>
    <dataValidation allowBlank="1" showInputMessage="1" showErrorMessage="1" sqref="AP43"/>
    <dataValidation allowBlank="1" showInputMessage="1" showErrorMessage="1" sqref="AP44"/>
    <dataValidation allowBlank="1" showInputMessage="1" showErrorMessage="1" sqref="AP45"/>
    <dataValidation allowBlank="1" showInputMessage="1" showErrorMessage="1" sqref="AP46"/>
    <dataValidation allowBlank="1" showInputMessage="1" showErrorMessage="1" sqref="AP47"/>
    <dataValidation allowBlank="1" showInputMessage="1" showErrorMessage="1" sqref="AP48"/>
    <dataValidation allowBlank="1" showInputMessage="1" showErrorMessage="1" sqref="AP49"/>
    <dataValidation allowBlank="1" showInputMessage="1" showErrorMessage="1" sqref="AP50"/>
    <dataValidation allowBlank="1" showInputMessage="1" showErrorMessage="1" sqref="AS11"/>
    <dataValidation allowBlank="1" showInputMessage="1" showErrorMessage="1" sqref="AS12"/>
    <dataValidation allowBlank="1" showInputMessage="1" showErrorMessage="1" sqref="AS13"/>
    <dataValidation allowBlank="1" showInputMessage="1" showErrorMessage="1" sqref="AS14"/>
    <dataValidation allowBlank="1" showInputMessage="1" showErrorMessage="1" sqref="AS15"/>
    <dataValidation allowBlank="1" showInputMessage="1" showErrorMessage="1" sqref="AS16"/>
    <dataValidation allowBlank="1" showInputMessage="1" showErrorMessage="1" sqref="AS17"/>
    <dataValidation allowBlank="1" showInputMessage="1" showErrorMessage="1" sqref="AS18"/>
    <dataValidation allowBlank="1" showInputMessage="1" showErrorMessage="1" sqref="AS19"/>
    <dataValidation allowBlank="1" showInputMessage="1" showErrorMessage="1" sqref="AS20"/>
    <dataValidation allowBlank="1" showInputMessage="1" showErrorMessage="1" sqref="AS21"/>
    <dataValidation allowBlank="1" showInputMessage="1" showErrorMessage="1" sqref="AS22"/>
    <dataValidation allowBlank="1" showInputMessage="1" showErrorMessage="1" sqref="AS23"/>
    <dataValidation allowBlank="1" showInputMessage="1" showErrorMessage="1" sqref="AS24"/>
    <dataValidation allowBlank="1" showInputMessage="1" showErrorMessage="1" sqref="AS25"/>
    <dataValidation allowBlank="1" showInputMessage="1" showErrorMessage="1" sqref="AS26"/>
    <dataValidation allowBlank="1" showInputMessage="1" showErrorMessage="1" sqref="AS27"/>
    <dataValidation allowBlank="1" showInputMessage="1" showErrorMessage="1" sqref="AS28"/>
    <dataValidation allowBlank="1" showInputMessage="1" showErrorMessage="1" sqref="AS29"/>
    <dataValidation allowBlank="1" showInputMessage="1" showErrorMessage="1" sqref="AS30"/>
    <dataValidation allowBlank="1" showInputMessage="1" showErrorMessage="1" sqref="AS31"/>
    <dataValidation allowBlank="1" showInputMessage="1" showErrorMessage="1" sqref="AS32"/>
    <dataValidation allowBlank="1" showInputMessage="1" showErrorMessage="1" sqref="AS33"/>
    <dataValidation allowBlank="1" showInputMessage="1" showErrorMessage="1" sqref="AS34"/>
    <dataValidation allowBlank="1" showInputMessage="1" showErrorMessage="1" sqref="AS35"/>
    <dataValidation allowBlank="1" showInputMessage="1" showErrorMessage="1" sqref="AS36"/>
    <dataValidation allowBlank="1" showInputMessage="1" showErrorMessage="1" sqref="AS37"/>
    <dataValidation allowBlank="1" showInputMessage="1" showErrorMessage="1" sqref="AS38"/>
    <dataValidation allowBlank="1" showInputMessage="1" showErrorMessage="1" sqref="AS39"/>
    <dataValidation allowBlank="1" showInputMessage="1" showErrorMessage="1" sqref="AS40"/>
    <dataValidation allowBlank="1" showInputMessage="1" showErrorMessage="1" sqref="AS41"/>
    <dataValidation allowBlank="1" showInputMessage="1" showErrorMessage="1" sqref="AS42"/>
    <dataValidation allowBlank="1" showInputMessage="1" showErrorMessage="1" sqref="AS43"/>
    <dataValidation allowBlank="1" showInputMessage="1" showErrorMessage="1" sqref="AS44"/>
    <dataValidation allowBlank="1" showInputMessage="1" showErrorMessage="1" sqref="AS45"/>
    <dataValidation allowBlank="1" showInputMessage="1" showErrorMessage="1" sqref="AS46"/>
    <dataValidation allowBlank="1" showInputMessage="1" showErrorMessage="1" sqref="AS47"/>
    <dataValidation allowBlank="1" showInputMessage="1" showErrorMessage="1" sqref="AS48"/>
    <dataValidation allowBlank="1" showInputMessage="1" showErrorMessage="1" sqref="AS49"/>
    <dataValidation allowBlank="1" showInputMessage="1" showErrorMessage="1" sqref="AS50"/>
    <dataValidation allowBlank="1" showInputMessage="1" showErrorMessage="1" sqref="R11"/>
    <dataValidation allowBlank="1" showInputMessage="1" showErrorMessage="1" sqref="R12"/>
    <dataValidation allowBlank="1" showInputMessage="1" showErrorMessage="1" sqref="R13"/>
    <dataValidation allowBlank="1" showInputMessage="1" showErrorMessage="1" sqref="R14"/>
    <dataValidation allowBlank="1" showInputMessage="1" showErrorMessage="1" sqref="R15"/>
    <dataValidation allowBlank="1" showInputMessage="1" showErrorMessage="1" sqref="R16"/>
    <dataValidation allowBlank="1" showInputMessage="1" showErrorMessage="1" sqref="R17"/>
    <dataValidation allowBlank="1" showInputMessage="1" showErrorMessage="1" sqref="R18"/>
    <dataValidation allowBlank="1" showInputMessage="1" showErrorMessage="1" sqref="R19"/>
    <dataValidation allowBlank="1" showInputMessage="1" showErrorMessage="1" sqref="R20"/>
    <dataValidation allowBlank="1" showInputMessage="1" showErrorMessage="1" sqref="R21"/>
    <dataValidation allowBlank="1" showInputMessage="1" showErrorMessage="1" sqref="R22"/>
    <dataValidation allowBlank="1" showInputMessage="1" showErrorMessage="1" sqref="R23"/>
    <dataValidation allowBlank="1" showInputMessage="1" showErrorMessage="1" sqref="R24"/>
    <dataValidation allowBlank="1" showInputMessage="1" showErrorMessage="1" sqref="R25"/>
    <dataValidation allowBlank="1" showInputMessage="1" showErrorMessage="1" sqref="R26"/>
    <dataValidation allowBlank="1" showInputMessage="1" showErrorMessage="1" sqref="R27"/>
    <dataValidation allowBlank="1" showInputMessage="1" showErrorMessage="1" sqref="R28"/>
    <dataValidation allowBlank="1" showInputMessage="1" showErrorMessage="1" sqref="R29"/>
    <dataValidation allowBlank="1" showInputMessage="1" showErrorMessage="1" sqref="R30"/>
    <dataValidation allowBlank="1" showInputMessage="1" showErrorMessage="1" sqref="R31"/>
    <dataValidation allowBlank="1" showInputMessage="1" showErrorMessage="1" sqref="R32"/>
    <dataValidation allowBlank="1" showInputMessage="1" showErrorMessage="1" sqref="R33"/>
    <dataValidation allowBlank="1" showInputMessage="1" showErrorMessage="1" sqref="R34"/>
    <dataValidation allowBlank="1" showInputMessage="1" showErrorMessage="1" sqref="R35"/>
    <dataValidation allowBlank="1" showInputMessage="1" showErrorMessage="1" sqref="R36"/>
    <dataValidation allowBlank="1" showInputMessage="1" showErrorMessage="1" sqref="R37"/>
    <dataValidation allowBlank="1" showInputMessage="1" showErrorMessage="1" sqref="R38"/>
    <dataValidation allowBlank="1" showInputMessage="1" showErrorMessage="1" sqref="R39"/>
    <dataValidation allowBlank="1" showInputMessage="1" showErrorMessage="1" sqref="R40"/>
    <dataValidation allowBlank="1" showInputMessage="1" showErrorMessage="1" sqref="R41"/>
    <dataValidation allowBlank="1" showInputMessage="1" showErrorMessage="1" sqref="R42"/>
    <dataValidation allowBlank="1" showInputMessage="1" showErrorMessage="1" sqref="R43"/>
    <dataValidation allowBlank="1" showInputMessage="1" showErrorMessage="1" sqref="R44"/>
    <dataValidation allowBlank="1" showInputMessage="1" showErrorMessage="1" sqref="R45"/>
    <dataValidation allowBlank="1" showInputMessage="1" showErrorMessage="1" sqref="R46"/>
    <dataValidation allowBlank="1" showInputMessage="1" showErrorMessage="1" sqref="R47"/>
    <dataValidation allowBlank="1" showInputMessage="1" showErrorMessage="1" sqref="R48"/>
    <dataValidation allowBlank="1" showInputMessage="1" showErrorMessage="1" sqref="R49"/>
    <dataValidation allowBlank="1" showInputMessage="1" showErrorMessage="1" sqref="R50"/>
  </dataValidations>
  <pageMargins left="0.7" right="0.7" top="0.75" bottom="0.75" header="0.51180555555554996" footer="0.51180555555554996"/>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L50"/>
  <sheetViews>
    <sheetView tabSelected="1" workbookViewId="0">
      <pane xSplit="3" ySplit="10" topLeftCell="D11" activePane="bottomRight" state="frozen"/>
      <selection pane="topRight"/>
      <selection pane="bottomLeft"/>
      <selection pane="bottomRight" activeCell="CJ11" sqref="CJ11:CJ36"/>
    </sheetView>
  </sheetViews>
  <sheetFormatPr defaultRowHeight="15" x14ac:dyDescent="0.25"/>
  <cols>
    <col min="1" max="1" width="7" customWidth="1"/>
    <col min="2" max="2" width="0" hidden="1" customWidth="1"/>
    <col min="3" max="3" width="49.140625" customWidth="1"/>
    <col min="4" max="4" width="2.85546875" customWidth="1"/>
    <col min="5" max="5" width="14.85546875" customWidth="1"/>
    <col min="6" max="6" width="2.85546875" customWidth="1"/>
    <col min="7" max="7" width="10.28515625" customWidth="1"/>
    <col min="8" max="9" width="11.42578125" customWidth="1"/>
    <col min="10" max="10" width="42.7109375" customWidth="1"/>
    <col min="11" max="11" width="2.85546875" customWidth="1"/>
    <col min="12" max="14" width="7.140625" customWidth="1"/>
    <col min="15" max="15" width="2.85546875" customWidth="1"/>
    <col min="16" max="45" width="3.28515625" style="20" customWidth="1"/>
    <col min="46" max="46" width="4.28515625" style="20" customWidth="1"/>
    <col min="47" max="56" width="3.28515625" style="20" customWidth="1"/>
    <col min="57" max="61" width="4.28515625" style="20" customWidth="1"/>
    <col min="62" max="86" width="3.28515625" style="20" customWidth="1"/>
    <col min="87" max="87" width="3.5703125" style="21" customWidth="1"/>
    <col min="88" max="88" width="5.85546875" style="20" customWidth="1"/>
    <col min="89" max="89" width="51.5703125" style="20" customWidth="1"/>
    <col min="90" max="91" width="8.5703125" style="20" customWidth="1"/>
    <col min="92" max="92" width="34.140625" style="20" customWidth="1"/>
    <col min="93" max="100" width="8.5703125" style="20" customWidth="1"/>
    <col min="101" max="102" width="8.5703125" style="20" hidden="1" customWidth="1"/>
    <col min="103" max="116" width="8.5703125" style="20" customWidth="1"/>
    <col min="117" max="784" width="8.5703125" customWidth="1"/>
  </cols>
  <sheetData>
    <row r="1" spans="1:102" ht="19.5" customHeight="1" x14ac:dyDescent="0.25">
      <c r="A1" s="18">
        <v>192</v>
      </c>
      <c r="C1" s="54" t="s">
        <v>0</v>
      </c>
      <c r="D1" s="54"/>
      <c r="E1" s="54"/>
      <c r="F1" s="54"/>
      <c r="G1" s="54"/>
      <c r="H1" s="54"/>
      <c r="I1" s="54"/>
      <c r="J1" s="54"/>
      <c r="K1" s="54"/>
      <c r="L1" s="54"/>
      <c r="M1" s="54"/>
      <c r="N1" s="54"/>
      <c r="P1" s="19" t="s">
        <v>1</v>
      </c>
    </row>
    <row r="2" spans="1:102" ht="15.75" customHeight="1" x14ac:dyDescent="0.25">
      <c r="A2" s="16" t="s">
        <v>2</v>
      </c>
      <c r="B2" s="2"/>
      <c r="C2" s="4" t="s">
        <v>3</v>
      </c>
      <c r="D2" s="5"/>
      <c r="E2" s="15" t="s">
        <v>84</v>
      </c>
      <c r="F2" s="5"/>
      <c r="H2" s="6"/>
      <c r="I2" s="7"/>
      <c r="K2" s="8"/>
      <c r="L2" s="10"/>
      <c r="M2" s="9"/>
      <c r="N2" s="9"/>
      <c r="O2" s="8"/>
      <c r="P2" s="20" t="s">
        <v>5</v>
      </c>
      <c r="Q2" s="22"/>
      <c r="R2" s="22"/>
      <c r="S2" s="22"/>
      <c r="T2" s="22" t="s">
        <v>6</v>
      </c>
      <c r="U2" s="22" t="str">
        <f>MID(E2,6,20)</f>
        <v xml:space="preserve"> XI IPS 2</v>
      </c>
      <c r="V2" s="22"/>
      <c r="W2" s="22"/>
      <c r="X2" s="22"/>
      <c r="Y2" s="22"/>
      <c r="Z2" s="22"/>
      <c r="AA2" s="22"/>
      <c r="AB2" s="23"/>
      <c r="AC2" s="23"/>
      <c r="AD2" s="23"/>
      <c r="AE2" s="23"/>
      <c r="AF2" s="23"/>
    </row>
    <row r="3" spans="1:102" ht="15.75" customHeight="1" x14ac:dyDescent="0.25">
      <c r="A3" s="16" t="s">
        <v>7</v>
      </c>
      <c r="B3" s="2"/>
      <c r="C3" s="4" t="s">
        <v>8</v>
      </c>
      <c r="D3" s="5"/>
      <c r="E3" s="10" t="s">
        <v>9</v>
      </c>
      <c r="F3" s="5"/>
      <c r="H3" s="6" t="s">
        <v>10</v>
      </c>
      <c r="I3" s="7"/>
      <c r="K3" s="8"/>
      <c r="L3" s="10"/>
      <c r="M3" s="9"/>
      <c r="N3" s="9"/>
      <c r="O3" s="8"/>
      <c r="P3" s="20" t="s">
        <v>11</v>
      </c>
      <c r="Q3" s="22"/>
      <c r="R3" s="22"/>
      <c r="S3" s="22"/>
      <c r="T3" s="22" t="s">
        <v>6</v>
      </c>
      <c r="U3" s="22"/>
      <c r="V3" s="22"/>
      <c r="W3" s="22"/>
      <c r="X3" s="22"/>
      <c r="Y3" s="22"/>
      <c r="Z3" s="22"/>
      <c r="AA3" s="22"/>
      <c r="AB3" s="23"/>
      <c r="AC3" s="23"/>
      <c r="AD3" s="23"/>
      <c r="AE3" s="23"/>
      <c r="AF3" s="23"/>
    </row>
    <row r="4" spans="1:102" ht="15.75" customHeight="1" x14ac:dyDescent="0.25">
      <c r="A4" s="17" t="s">
        <v>12</v>
      </c>
      <c r="B4" s="2"/>
      <c r="C4" s="12">
        <v>75</v>
      </c>
      <c r="D4" s="5"/>
      <c r="E4" s="3"/>
      <c r="F4" s="5"/>
      <c r="G4" s="1"/>
      <c r="H4" s="6" t="s">
        <v>13</v>
      </c>
      <c r="I4" s="7"/>
      <c r="J4" s="8"/>
      <c r="K4" s="8"/>
      <c r="L4" s="10"/>
      <c r="M4" s="9"/>
      <c r="N4" s="9"/>
      <c r="O4" s="8"/>
      <c r="P4" s="24" t="s">
        <v>14</v>
      </c>
      <c r="Q4" s="22"/>
      <c r="R4" s="22"/>
      <c r="S4" s="22"/>
      <c r="T4" s="22"/>
      <c r="U4" s="22"/>
      <c r="V4" s="22"/>
      <c r="W4" s="22"/>
      <c r="X4" s="22"/>
      <c r="Y4" s="22"/>
      <c r="Z4" s="22"/>
      <c r="AA4" s="22"/>
      <c r="AB4" s="23"/>
      <c r="AC4" s="23"/>
      <c r="AD4" s="23"/>
      <c r="AE4" s="23"/>
      <c r="AF4" s="23"/>
    </row>
    <row r="5" spans="1:102" ht="15.75" hidden="1" customHeight="1" x14ac:dyDescent="0.25">
      <c r="A5" s="1"/>
      <c r="B5" s="2"/>
      <c r="C5" s="4"/>
      <c r="D5" s="5"/>
      <c r="E5" s="3"/>
      <c r="F5" s="5"/>
      <c r="G5" s="1"/>
      <c r="H5" s="6"/>
      <c r="I5" s="7"/>
      <c r="J5" s="8"/>
      <c r="K5" s="8"/>
      <c r="L5" s="10"/>
      <c r="M5" s="9"/>
      <c r="N5" s="9"/>
      <c r="O5" s="8"/>
      <c r="P5" s="22"/>
      <c r="Q5" s="22"/>
      <c r="R5" s="22"/>
      <c r="S5" s="22"/>
      <c r="T5" s="22"/>
      <c r="U5" s="22"/>
      <c r="V5" s="22"/>
      <c r="W5" s="22"/>
      <c r="X5" s="22"/>
      <c r="Y5" s="22"/>
      <c r="Z5" s="22"/>
      <c r="AA5" s="22"/>
      <c r="AB5" s="23"/>
      <c r="AC5" s="23"/>
      <c r="AD5" s="23"/>
      <c r="AE5" s="23"/>
      <c r="AF5" s="23"/>
    </row>
    <row r="6" spans="1:102" ht="15.75" hidden="1" customHeight="1" x14ac:dyDescent="0.25">
      <c r="B6" s="2"/>
      <c r="C6" s="4"/>
      <c r="D6" s="5"/>
      <c r="E6" s="3"/>
      <c r="F6" s="5"/>
      <c r="G6" s="1"/>
      <c r="H6" s="6"/>
      <c r="I6" s="7"/>
      <c r="J6" s="8"/>
      <c r="K6" s="8"/>
      <c r="L6" s="10"/>
      <c r="M6" s="9"/>
      <c r="N6" s="9"/>
      <c r="O6" s="8"/>
      <c r="P6" s="22"/>
      <c r="Q6" s="22"/>
      <c r="R6" s="22"/>
      <c r="S6" s="22"/>
      <c r="T6" s="22"/>
      <c r="U6" s="22"/>
      <c r="V6" s="22"/>
      <c r="W6" s="22"/>
      <c r="X6" s="22"/>
      <c r="Y6" s="22"/>
      <c r="Z6" s="22"/>
      <c r="AA6" s="22"/>
      <c r="AB6" s="23"/>
      <c r="AC6" s="23"/>
      <c r="AD6" s="23"/>
      <c r="AE6" s="23"/>
      <c r="AF6" s="23"/>
    </row>
    <row r="7" spans="1:102" ht="8.25" customHeight="1" x14ac:dyDescent="0.25">
      <c r="A7" s="1"/>
      <c r="B7" s="2"/>
      <c r="C7" s="4"/>
      <c r="D7" s="5"/>
      <c r="E7" s="3"/>
      <c r="F7" s="5"/>
      <c r="G7" s="1"/>
      <c r="H7" s="6"/>
      <c r="I7" s="7"/>
      <c r="J7" s="8"/>
      <c r="K7" s="8"/>
      <c r="L7" s="10"/>
      <c r="M7" s="9"/>
      <c r="N7" s="9"/>
      <c r="O7" s="8"/>
      <c r="P7" s="22"/>
      <c r="Q7" s="22"/>
      <c r="R7" s="22"/>
      <c r="S7" s="22"/>
      <c r="T7" s="22"/>
      <c r="U7" s="22"/>
      <c r="V7" s="22"/>
      <c r="W7" s="22"/>
      <c r="X7" s="22"/>
      <c r="Y7" s="22"/>
      <c r="Z7" s="22"/>
      <c r="AA7" s="22"/>
      <c r="AB7" s="23"/>
      <c r="AC7" s="23"/>
      <c r="AD7" s="23"/>
      <c r="AE7" s="23"/>
      <c r="AF7" s="23"/>
    </row>
    <row r="8" spans="1:102" ht="23.25" customHeight="1" x14ac:dyDescent="0.3">
      <c r="A8" s="46" t="s">
        <v>15</v>
      </c>
      <c r="B8" s="48" t="s">
        <v>16</v>
      </c>
      <c r="C8" s="50" t="s">
        <v>17</v>
      </c>
      <c r="D8" s="11"/>
      <c r="E8" s="55" t="s">
        <v>18</v>
      </c>
      <c r="F8" s="11"/>
      <c r="G8" s="57" t="s">
        <v>19</v>
      </c>
      <c r="H8" s="58"/>
      <c r="I8" s="58"/>
      <c r="J8" s="59"/>
      <c r="K8" s="13"/>
      <c r="L8" s="70" t="s">
        <v>20</v>
      </c>
      <c r="M8" s="70"/>
      <c r="N8" s="70"/>
      <c r="O8" s="13"/>
      <c r="P8" s="25" t="s">
        <v>21</v>
      </c>
      <c r="Q8" s="26"/>
      <c r="R8" s="26"/>
      <c r="S8" s="26"/>
      <c r="T8" s="26"/>
      <c r="U8" s="26"/>
      <c r="V8" s="26"/>
      <c r="W8" s="26"/>
      <c r="X8" s="26"/>
      <c r="Y8" s="26"/>
      <c r="Z8" s="26"/>
      <c r="AA8" s="26"/>
      <c r="AB8" s="26"/>
      <c r="AC8" s="26"/>
      <c r="AD8" s="26"/>
      <c r="AE8" s="26"/>
      <c r="AF8" s="26"/>
      <c r="AG8" s="27"/>
      <c r="AH8" s="26"/>
      <c r="AI8" s="26"/>
      <c r="AJ8" s="26"/>
      <c r="AK8" s="26"/>
      <c r="AL8" s="26"/>
      <c r="AM8" s="26"/>
      <c r="AN8" s="26"/>
      <c r="AO8" s="26"/>
      <c r="AP8" s="26"/>
      <c r="AQ8" s="26"/>
      <c r="AR8" s="26"/>
      <c r="AS8" s="27"/>
      <c r="AT8" s="52" t="s">
        <v>22</v>
      </c>
      <c r="AU8" s="73" t="s">
        <v>23</v>
      </c>
      <c r="AV8" s="74"/>
      <c r="AW8" s="74"/>
      <c r="AX8" s="74"/>
      <c r="AY8" s="74"/>
      <c r="AZ8" s="74"/>
      <c r="BA8" s="74"/>
      <c r="BB8" s="74"/>
      <c r="BC8" s="74"/>
      <c r="BD8" s="74"/>
      <c r="BE8" s="52" t="s">
        <v>24</v>
      </c>
      <c r="BF8" s="77" t="s">
        <v>25</v>
      </c>
      <c r="BG8" s="77" t="s">
        <v>26</v>
      </c>
      <c r="BH8" s="52" t="s">
        <v>27</v>
      </c>
      <c r="BI8" s="83" t="s">
        <v>28</v>
      </c>
      <c r="BJ8" s="28"/>
      <c r="BK8" s="86" t="s">
        <v>29</v>
      </c>
      <c r="BL8" s="86"/>
      <c r="BM8" s="86"/>
      <c r="BN8" s="86"/>
      <c r="BO8" s="86"/>
      <c r="BP8" s="86"/>
      <c r="BQ8" s="86"/>
      <c r="BR8" s="86"/>
      <c r="BS8" s="86"/>
      <c r="BT8" s="86"/>
      <c r="BU8" s="71" t="s">
        <v>30</v>
      </c>
      <c r="BV8" s="28"/>
      <c r="BW8" s="87" t="s">
        <v>31</v>
      </c>
      <c r="BX8" s="88"/>
      <c r="BY8" s="88"/>
      <c r="BZ8" s="88"/>
      <c r="CA8" s="88"/>
      <c r="CB8" s="88"/>
      <c r="CC8" s="88"/>
      <c r="CD8" s="88"/>
      <c r="CE8" s="88"/>
      <c r="CF8" s="88"/>
      <c r="CG8" s="89"/>
      <c r="CH8" s="71" t="s">
        <v>32</v>
      </c>
      <c r="CJ8" s="79" t="s">
        <v>33</v>
      </c>
      <c r="CK8" s="79" t="s">
        <v>34</v>
      </c>
      <c r="CM8" s="29" t="s">
        <v>35</v>
      </c>
    </row>
    <row r="9" spans="1:102" ht="20.25" customHeight="1" x14ac:dyDescent="0.25">
      <c r="A9" s="46"/>
      <c r="B9" s="48"/>
      <c r="C9" s="50"/>
      <c r="D9" s="11"/>
      <c r="E9" s="56"/>
      <c r="F9" s="11"/>
      <c r="G9" s="60" t="s">
        <v>36</v>
      </c>
      <c r="H9" s="62" t="s">
        <v>37</v>
      </c>
      <c r="I9" s="63" t="s">
        <v>38</v>
      </c>
      <c r="J9" s="64" t="s">
        <v>39</v>
      </c>
      <c r="K9" s="13"/>
      <c r="L9" s="65" t="s">
        <v>40</v>
      </c>
      <c r="M9" s="67" t="s">
        <v>25</v>
      </c>
      <c r="N9" s="68" t="s">
        <v>41</v>
      </c>
      <c r="O9" s="13"/>
      <c r="P9" s="80">
        <v>1</v>
      </c>
      <c r="Q9" s="81"/>
      <c r="R9" s="82"/>
      <c r="S9" s="80">
        <v>2</v>
      </c>
      <c r="T9" s="81"/>
      <c r="U9" s="82"/>
      <c r="V9" s="80">
        <v>3</v>
      </c>
      <c r="W9" s="81"/>
      <c r="X9" s="82"/>
      <c r="Y9" s="80">
        <v>4</v>
      </c>
      <c r="Z9" s="81"/>
      <c r="AA9" s="82"/>
      <c r="AB9" s="80">
        <v>5</v>
      </c>
      <c r="AC9" s="81"/>
      <c r="AD9" s="82"/>
      <c r="AE9" s="80">
        <v>6</v>
      </c>
      <c r="AF9" s="81"/>
      <c r="AG9" s="82"/>
      <c r="AH9" s="80">
        <v>7</v>
      </c>
      <c r="AI9" s="81"/>
      <c r="AJ9" s="82"/>
      <c r="AK9" s="80">
        <v>8</v>
      </c>
      <c r="AL9" s="81"/>
      <c r="AM9" s="82"/>
      <c r="AN9" s="80">
        <v>9</v>
      </c>
      <c r="AO9" s="81"/>
      <c r="AP9" s="82"/>
      <c r="AQ9" s="80">
        <v>10</v>
      </c>
      <c r="AR9" s="81"/>
      <c r="AS9" s="82"/>
      <c r="AT9" s="53"/>
      <c r="AU9" s="75"/>
      <c r="AV9" s="76"/>
      <c r="AW9" s="76"/>
      <c r="AX9" s="76"/>
      <c r="AY9" s="76"/>
      <c r="AZ9" s="76"/>
      <c r="BA9" s="76"/>
      <c r="BB9" s="76"/>
      <c r="BC9" s="76"/>
      <c r="BD9" s="76"/>
      <c r="BE9" s="53"/>
      <c r="BF9" s="78"/>
      <c r="BG9" s="78"/>
      <c r="BH9" s="53"/>
      <c r="BI9" s="84"/>
      <c r="BJ9" s="28"/>
      <c r="BK9" s="86"/>
      <c r="BL9" s="86"/>
      <c r="BM9" s="86"/>
      <c r="BN9" s="86"/>
      <c r="BO9" s="86"/>
      <c r="BP9" s="86"/>
      <c r="BQ9" s="86"/>
      <c r="BR9" s="86"/>
      <c r="BS9" s="86"/>
      <c r="BT9" s="86"/>
      <c r="BU9" s="71"/>
      <c r="BV9" s="28"/>
      <c r="BW9" s="90"/>
      <c r="BX9" s="91"/>
      <c r="BY9" s="91"/>
      <c r="BZ9" s="91"/>
      <c r="CA9" s="91"/>
      <c r="CB9" s="91"/>
      <c r="CC9" s="91"/>
      <c r="CD9" s="91"/>
      <c r="CE9" s="91"/>
      <c r="CF9" s="91"/>
      <c r="CG9" s="92"/>
      <c r="CH9" s="71"/>
      <c r="CJ9" s="79"/>
      <c r="CK9" s="79"/>
      <c r="CM9" s="30" t="s">
        <v>42</v>
      </c>
      <c r="CN9" s="31" t="s">
        <v>43</v>
      </c>
      <c r="CW9" s="20">
        <v>0</v>
      </c>
      <c r="CX9" s="20" t="str">
        <f>(IF(CN10="","","Perlu tingkatkan pemahaman  "))&amp;(IF(CN10="","",CN10&amp;", "))&amp;(IF(CN11="","",CN11&amp;", "))&amp;(IF(CN12="","",CN12&amp;", "))&amp;(IF(CN13="","",CN13&amp;", "))&amp;(IF(CN14="","",CN14&amp;", "))&amp;(IF(CN15="","",CN15&amp;", "))&amp;(IF(CN16="","",CN16&amp;", "))&amp;(IF(CN17="","",CN17&amp;", "))&amp;(IF(CN18="","",CN18&amp;", "))&amp;(IF(CN19="","",CN19&amp;"."))</f>
        <v xml:space="preserve">Perlu tingkatkan pemahaman  Perkembangan pengaruh barat dan perubahan ekonomi demografi dan kehidupan sosial budaya sosial budaya di Indonesia pada masa kolonial , Hubungan perkembangan paham paham baru dan transformasi sosial dengan kesadaran dan pergerakan kebangsaan, </v>
      </c>
    </row>
    <row r="10" spans="1:102" ht="24" customHeight="1" x14ac:dyDescent="0.25">
      <c r="A10" s="47"/>
      <c r="B10" s="49"/>
      <c r="C10" s="51"/>
      <c r="D10" s="11"/>
      <c r="E10" s="56"/>
      <c r="F10" s="11"/>
      <c r="G10" s="61"/>
      <c r="H10" s="62"/>
      <c r="I10" s="63"/>
      <c r="J10" s="64"/>
      <c r="K10" s="13"/>
      <c r="L10" s="66"/>
      <c r="M10" s="65"/>
      <c r="N10" s="69"/>
      <c r="O10" s="13"/>
      <c r="P10" s="32" t="s">
        <v>44</v>
      </c>
      <c r="Q10" s="32" t="s">
        <v>45</v>
      </c>
      <c r="R10" s="32" t="s">
        <v>46</v>
      </c>
      <c r="S10" s="32" t="s">
        <v>44</v>
      </c>
      <c r="T10" s="32" t="s">
        <v>45</v>
      </c>
      <c r="U10" s="32" t="s">
        <v>47</v>
      </c>
      <c r="V10" s="32" t="s">
        <v>44</v>
      </c>
      <c r="W10" s="32" t="s">
        <v>45</v>
      </c>
      <c r="X10" s="32" t="s">
        <v>48</v>
      </c>
      <c r="Y10" s="32" t="s">
        <v>44</v>
      </c>
      <c r="Z10" s="32" t="s">
        <v>45</v>
      </c>
      <c r="AA10" s="32" t="s">
        <v>49</v>
      </c>
      <c r="AB10" s="32" t="s">
        <v>44</v>
      </c>
      <c r="AC10" s="32" t="s">
        <v>45</v>
      </c>
      <c r="AD10" s="32" t="s">
        <v>50</v>
      </c>
      <c r="AE10" s="32" t="s">
        <v>44</v>
      </c>
      <c r="AF10" s="32" t="s">
        <v>45</v>
      </c>
      <c r="AG10" s="32" t="s">
        <v>51</v>
      </c>
      <c r="AH10" s="32" t="s">
        <v>44</v>
      </c>
      <c r="AI10" s="32" t="s">
        <v>45</v>
      </c>
      <c r="AJ10" s="32" t="s">
        <v>52</v>
      </c>
      <c r="AK10" s="32" t="s">
        <v>44</v>
      </c>
      <c r="AL10" s="32" t="s">
        <v>45</v>
      </c>
      <c r="AM10" s="32" t="s">
        <v>53</v>
      </c>
      <c r="AN10" s="32" t="s">
        <v>44</v>
      </c>
      <c r="AO10" s="32" t="s">
        <v>45</v>
      </c>
      <c r="AP10" s="32" t="s">
        <v>54</v>
      </c>
      <c r="AQ10" s="32" t="s">
        <v>44</v>
      </c>
      <c r="AR10" s="32" t="s">
        <v>45</v>
      </c>
      <c r="AS10" s="33" t="s">
        <v>55</v>
      </c>
      <c r="AT10" s="53"/>
      <c r="AU10" s="32">
        <v>1</v>
      </c>
      <c r="AV10" s="32">
        <v>2</v>
      </c>
      <c r="AW10" s="32">
        <v>3</v>
      </c>
      <c r="AX10" s="32">
        <v>4</v>
      </c>
      <c r="AY10" s="32">
        <v>5</v>
      </c>
      <c r="AZ10" s="32">
        <v>6</v>
      </c>
      <c r="BA10" s="32">
        <v>7</v>
      </c>
      <c r="BB10" s="32">
        <v>8</v>
      </c>
      <c r="BC10" s="32">
        <v>9</v>
      </c>
      <c r="BD10" s="32">
        <v>10</v>
      </c>
      <c r="BE10" s="53"/>
      <c r="BF10" s="78"/>
      <c r="BG10" s="78"/>
      <c r="BH10" s="53"/>
      <c r="BI10" s="85"/>
      <c r="BJ10" s="28"/>
      <c r="BK10" s="34">
        <v>1</v>
      </c>
      <c r="BL10" s="34">
        <v>2</v>
      </c>
      <c r="BM10" s="34">
        <v>3</v>
      </c>
      <c r="BN10" s="34">
        <v>4</v>
      </c>
      <c r="BO10" s="34">
        <v>5</v>
      </c>
      <c r="BP10" s="34">
        <v>6</v>
      </c>
      <c r="BQ10" s="34">
        <v>7</v>
      </c>
      <c r="BR10" s="34">
        <v>8</v>
      </c>
      <c r="BS10" s="34">
        <v>9</v>
      </c>
      <c r="BT10" s="34">
        <v>10</v>
      </c>
      <c r="BU10" s="72"/>
      <c r="BV10" s="28"/>
      <c r="BW10" s="34">
        <v>1</v>
      </c>
      <c r="BX10" s="34">
        <v>2</v>
      </c>
      <c r="BY10" s="34">
        <v>3</v>
      </c>
      <c r="BZ10" s="34">
        <v>4</v>
      </c>
      <c r="CA10" s="34">
        <v>5</v>
      </c>
      <c r="CB10" s="34">
        <v>6</v>
      </c>
      <c r="CC10" s="34">
        <v>7</v>
      </c>
      <c r="CD10" s="34">
        <v>8</v>
      </c>
      <c r="CE10" s="34">
        <v>9</v>
      </c>
      <c r="CF10" s="34">
        <v>10</v>
      </c>
      <c r="CG10" s="34" t="s">
        <v>56</v>
      </c>
      <c r="CH10" s="72"/>
      <c r="CJ10" s="79"/>
      <c r="CK10" s="79"/>
      <c r="CM10" s="35">
        <v>1</v>
      </c>
      <c r="CN10" s="45" t="s">
        <v>111</v>
      </c>
      <c r="CW10" s="20">
        <v>1</v>
      </c>
      <c r="CX10" s="20" t="str">
        <f>(IF(CN11="","","Sudah memahami tentang "))&amp;(IF(CN11="","",CN11&amp;", "))&amp;(IF(CN12="","",CN12&amp;", "))&amp;(IF(CN13="","",CN13&amp;", "))&amp;(IF(CN14="","",CN14&amp;", "))&amp;(IF(CN15="","",CN15&amp;", "))&amp;(IF(CN16="","",CN16&amp;", "))&amp;(IF(CN17="","",CN17&amp;", "))&amp;(IF(CN18="","",CN18&amp;", "))&amp;(IF(CN19="","",CN19&amp;", "))&amp;(IF(CN10="","","Perlu tingkatkan pemahaman  "&amp;CN10&amp;"."))</f>
        <v>Sudah memahami tentang Hubungan perkembangan paham paham baru dan transformasi sosial dengan kesadaran dan pergerakan kebangsaan, Perlu tingkatkan pemahaman  Perkembangan pengaruh barat dan perubahan ekonomi demografi dan kehidupan sosial budaya sosial budaya di Indonesia pada masa kolonial .</v>
      </c>
    </row>
    <row r="11" spans="1:102" x14ac:dyDescent="0.25">
      <c r="A11" s="14">
        <v>1</v>
      </c>
      <c r="B11" s="14">
        <v>33728</v>
      </c>
      <c r="C11" s="14" t="s">
        <v>85</v>
      </c>
      <c r="E11" s="31">
        <f t="shared" ref="E11:E50" si="0">G11</f>
        <v>81</v>
      </c>
      <c r="F11" s="20"/>
      <c r="G11" s="31">
        <f t="shared" ref="G11:G50" si="1">IF(BI11="","",BI11)</f>
        <v>81</v>
      </c>
      <c r="H11" s="31" t="str">
        <f t="shared" ref="H11:H50" si="2">IF(BU11="","",BU11)</f>
        <v/>
      </c>
      <c r="I11" s="31" t="str">
        <f t="shared" ref="I11:I50" si="3">IF(CH11="","",CH11)</f>
        <v>B</v>
      </c>
      <c r="J11" s="31" t="str">
        <f t="shared" ref="J11:J50" si="4">IF(CK11="","",CK11)</f>
        <v xml:space="preserve">Sudah memahami tentang Perkembangan pengaruh barat dan perubahan ekonomi demografi dan kehidupan sosial budaya sosial budaya di Indonesia pada masa kolonial , Hubungan perkembangan paham paham baru dan transformasi sosial dengan kesadaran dan pergerakan kebangsaan, </v>
      </c>
      <c r="K11" s="20"/>
      <c r="L11" s="31">
        <f t="shared" ref="L11:L50" si="5">IF(AT11="","",AT11)</f>
        <v>76</v>
      </c>
      <c r="M11" s="31">
        <f t="shared" ref="M11:M50" si="6">IF(BF11="","",BF11)</f>
        <v>75</v>
      </c>
      <c r="N11" s="31" t="str">
        <f t="shared" ref="N11:N50" si="7">IF(BG11="","",BG11)</f>
        <v/>
      </c>
      <c r="P11" s="36">
        <v>77</v>
      </c>
      <c r="Q11" s="36"/>
      <c r="R11" s="37">
        <f t="shared" ref="R11:R50" si="8">IF(P11="","",IF(P11&gt;=$C$4,P11,IF(Q11&gt;=$C$4,$C$4,MAX(P11:Q11))))</f>
        <v>77</v>
      </c>
      <c r="S11" s="36">
        <v>67</v>
      </c>
      <c r="T11" s="36">
        <v>75</v>
      </c>
      <c r="U11" s="37">
        <f t="shared" ref="U11:U50" si="9">IF(S11="","",IF(S11&gt;=$C$4,S11,IF(T11&gt;=$C$4,$C$4,MAX(S11:T11))))</f>
        <v>75</v>
      </c>
      <c r="V11" s="36"/>
      <c r="W11" s="36"/>
      <c r="X11" s="37" t="str">
        <f t="shared" ref="X11:X50" si="10">IF(V11="","",IF(V11&gt;=$C$4,V11,IF(W11&gt;=$C$4,$C$4,MAX(V11:W11))))</f>
        <v/>
      </c>
      <c r="Y11" s="36"/>
      <c r="Z11" s="36"/>
      <c r="AA11" s="37" t="str">
        <f t="shared" ref="AA11:AA50" si="11">IF(Y11="","",IF(Y11&gt;=$C$4,Y11,IF(Z11&gt;=$C$4,$C$4,MAX(Y11:Z11))))</f>
        <v/>
      </c>
      <c r="AB11" s="36"/>
      <c r="AC11" s="36"/>
      <c r="AD11" s="37" t="str">
        <f t="shared" ref="AD11:AD50" si="12">IF(AB11="","",IF(AB11&gt;=$C$4,AB11,IF(AC11&gt;=$C$4,$C$4,MAX(AB11:AC11))))</f>
        <v/>
      </c>
      <c r="AE11" s="36"/>
      <c r="AF11" s="36"/>
      <c r="AG11" s="37" t="str">
        <f t="shared" ref="AG11:AG50" si="13">IF(AE11="","",IF(AE11&gt;=$C$4,AE11,IF(AF11&gt;=$C$4,$C$4,MAX(AE11:AF11))))</f>
        <v/>
      </c>
      <c r="AH11" s="36"/>
      <c r="AI11" s="36"/>
      <c r="AJ11" s="37" t="str">
        <f t="shared" ref="AJ11:AJ50" si="14">IF(AH11="","",IF(AH11&gt;=$C$4,AH11,IF(AI11&gt;=$C$4,$C$4,MAX(AH11:AI11))))</f>
        <v/>
      </c>
      <c r="AK11" s="36"/>
      <c r="AL11" s="36"/>
      <c r="AM11" s="37" t="str">
        <f t="shared" ref="AM11:AM50" si="15">IF(AK11="","",IF(AK11&gt;=$C$4,AK11,IF(AL11&gt;=$C$4,$C$4,MAX(AK11:AL11))))</f>
        <v/>
      </c>
      <c r="AN11" s="36"/>
      <c r="AO11" s="36"/>
      <c r="AP11" s="37" t="str">
        <f t="shared" ref="AP11:AP50" si="16">IF(AN11="","",IF(AN11&gt;=$C$4,AN11,IF(AO11&gt;=$C$4,$C$4,MAX(AN11:AO11))))</f>
        <v/>
      </c>
      <c r="AQ11" s="36"/>
      <c r="AR11" s="36"/>
      <c r="AS11" s="37" t="str">
        <f t="shared" ref="AS11:AS50" si="17">IF(AQ11="","",IF(AQ11&gt;=$C$4,AQ11,IF(AR11&gt;=$C$4,$C$4,MAX(AQ11:AR11))))</f>
        <v/>
      </c>
      <c r="AT11" s="37">
        <f t="shared" ref="AT11:AT50" si="18">IF(R11="","",ROUND(AVERAGE(R11,U11,AJ11,AM11,AP11,AS11,X11,AA11,AD11,AG11),0))</f>
        <v>76</v>
      </c>
      <c r="AU11" s="36">
        <v>90</v>
      </c>
      <c r="AV11" s="36"/>
      <c r="AW11" s="36"/>
      <c r="AX11" s="36"/>
      <c r="AY11" s="36"/>
      <c r="AZ11" s="36"/>
      <c r="BA11" s="36"/>
      <c r="BB11" s="36"/>
      <c r="BC11" s="36"/>
      <c r="BD11" s="36"/>
      <c r="BE11" s="37">
        <f t="shared" ref="BE11:BE50" si="19">IF(AU11="","",ROUND(AVERAGE(AU11:BD11),0))</f>
        <v>90</v>
      </c>
      <c r="BF11" s="36">
        <v>75</v>
      </c>
      <c r="BG11" s="36"/>
      <c r="BH11" s="38">
        <f t="shared" ref="BH11:BH50" si="20">IF(AT11="","",IF(BF11="",AVERAGE(AT11,BE11),(2*(SUM(AT11,BE11))+AVERAGE(BF11:BG11))/5))</f>
        <v>81.400000000000006</v>
      </c>
      <c r="BI11" s="39">
        <f t="shared" ref="BI11:BI50" si="21">IF(BH11="","",ROUND(BH11,0))</f>
        <v>81</v>
      </c>
      <c r="BJ11" s="40"/>
      <c r="BK11" s="36"/>
      <c r="BL11" s="36"/>
      <c r="BM11" s="36"/>
      <c r="BN11" s="36"/>
      <c r="BO11" s="36"/>
      <c r="BP11" s="36"/>
      <c r="BQ11" s="36"/>
      <c r="BR11" s="36"/>
      <c r="BS11" s="36"/>
      <c r="BT11" s="36"/>
      <c r="BU11" s="41" t="str">
        <f t="shared" ref="BU11:BU50" si="22">IF(BK11="","",ROUND(AVERAGE(BK11:BT11),0))</f>
        <v/>
      </c>
      <c r="BV11" s="40"/>
      <c r="BW11" s="36">
        <v>80</v>
      </c>
      <c r="BX11" s="36"/>
      <c r="BY11" s="36"/>
      <c r="BZ11" s="36"/>
      <c r="CA11" s="36"/>
      <c r="CB11" s="36"/>
      <c r="CC11" s="36"/>
      <c r="CD11" s="36"/>
      <c r="CE11" s="36"/>
      <c r="CF11" s="36"/>
      <c r="CG11" s="37">
        <f t="shared" ref="CG11:CG50" si="23">IF(BW11="","",ROUND(AVERAGE(BW11:CF11),0))</f>
        <v>80</v>
      </c>
      <c r="CH11" s="42" t="str">
        <f t="shared" ref="CH11:CH50" si="24">IF(CG11="","",IF(CG11&gt;=86,"A",IF(CG11&gt;=71,"B",IF(CG11&gt;=56,"C",IF(CG11&gt;=41,"D","E")))))</f>
        <v>B</v>
      </c>
      <c r="CI11" s="43"/>
      <c r="CJ11" s="45">
        <v>3</v>
      </c>
      <c r="CK11" s="44" t="str">
        <f t="shared" ref="CK11:CK50" si="25">IF(CJ11="","",VLOOKUP(CJ11,$CW$9:$CX$20,2,0))</f>
        <v xml:space="preserve">Sudah memahami tentang Perkembangan pengaruh barat dan perubahan ekonomi demografi dan kehidupan sosial budaya sosial budaya di Indonesia pada masa kolonial , Hubungan perkembangan paham paham baru dan transformasi sosial dengan kesadaran dan pergerakan kebangsaan, </v>
      </c>
      <c r="CM11" s="35">
        <v>2</v>
      </c>
      <c r="CN11" s="45" t="s">
        <v>112</v>
      </c>
      <c r="CW11" s="20">
        <v>2</v>
      </c>
      <c r="CX11" s="20" t="str">
        <f>(IF(CN10="","","Sudah memahami tentang "))&amp;(IF(CN10="","",CN10&amp;", "))&amp;(IF(CN12="","",CN12&amp;", "))&amp;(IF(CN13="","",CN13&amp;", "))&amp;(IF(CN14="","",CN14&amp;", "))&amp;(IF(CN15="","",CN15&amp;", "))&amp;(IF(CN16="","",CN16&amp;", "))&amp;(IF(CN17="","",CN17&amp;", "))&amp;(IF(CN18="","",CN18&amp;", "))&amp;(IF(CN19="","",CN19&amp;", "))&amp;(IF(CN11="","","Perlu tingkatkan pemahaman  "&amp;CN11&amp;"."))</f>
        <v>Sudah memahami tentang Perkembangan pengaruh barat dan perubahan ekonomi demografi dan kehidupan sosial budaya sosial budaya di Indonesia pada masa kolonial , Perlu tingkatkan pemahaman  Hubungan perkembangan paham paham baru dan transformasi sosial dengan kesadaran dan pergerakan kebangsaan.</v>
      </c>
    </row>
    <row r="12" spans="1:102" x14ac:dyDescent="0.25">
      <c r="A12" s="14">
        <v>2</v>
      </c>
      <c r="B12" s="14">
        <v>33729</v>
      </c>
      <c r="C12" s="14" t="s">
        <v>86</v>
      </c>
      <c r="E12" s="31">
        <f t="shared" si="0"/>
        <v>81</v>
      </c>
      <c r="F12" s="20"/>
      <c r="G12" s="31">
        <f t="shared" si="1"/>
        <v>81</v>
      </c>
      <c r="H12" s="31" t="str">
        <f t="shared" si="2"/>
        <v/>
      </c>
      <c r="I12" s="31" t="str">
        <f t="shared" si="3"/>
        <v>B</v>
      </c>
      <c r="J12" s="31" t="str">
        <f t="shared" si="4"/>
        <v xml:space="preserve">Sudah memahami tentang Perkembangan pengaruh barat dan perubahan ekonomi demografi dan kehidupan sosial budaya sosial budaya di Indonesia pada masa kolonial , Hubungan perkembangan paham paham baru dan transformasi sosial dengan kesadaran dan pergerakan kebangsaan, </v>
      </c>
      <c r="K12" s="20"/>
      <c r="L12" s="31">
        <f t="shared" si="5"/>
        <v>75</v>
      </c>
      <c r="M12" s="31">
        <f t="shared" si="6"/>
        <v>75</v>
      </c>
      <c r="N12" s="31" t="str">
        <f t="shared" si="7"/>
        <v/>
      </c>
      <c r="P12" s="36">
        <v>70</v>
      </c>
      <c r="Q12" s="36">
        <v>75</v>
      </c>
      <c r="R12" s="37">
        <f t="shared" si="8"/>
        <v>75</v>
      </c>
      <c r="S12" s="36">
        <v>73</v>
      </c>
      <c r="T12" s="36">
        <v>75</v>
      </c>
      <c r="U12" s="37">
        <f t="shared" si="9"/>
        <v>75</v>
      </c>
      <c r="V12" s="36"/>
      <c r="W12" s="36"/>
      <c r="X12" s="37" t="str">
        <f t="shared" si="10"/>
        <v/>
      </c>
      <c r="Y12" s="36"/>
      <c r="Z12" s="36"/>
      <c r="AA12" s="37" t="str">
        <f t="shared" si="11"/>
        <v/>
      </c>
      <c r="AB12" s="36"/>
      <c r="AC12" s="36"/>
      <c r="AD12" s="37" t="str">
        <f t="shared" si="12"/>
        <v/>
      </c>
      <c r="AE12" s="36"/>
      <c r="AF12" s="36"/>
      <c r="AG12" s="37" t="str">
        <f t="shared" si="13"/>
        <v/>
      </c>
      <c r="AH12" s="36"/>
      <c r="AI12" s="36"/>
      <c r="AJ12" s="37" t="str">
        <f t="shared" si="14"/>
        <v/>
      </c>
      <c r="AK12" s="36"/>
      <c r="AL12" s="36"/>
      <c r="AM12" s="37" t="str">
        <f t="shared" si="15"/>
        <v/>
      </c>
      <c r="AN12" s="36"/>
      <c r="AO12" s="36"/>
      <c r="AP12" s="37" t="str">
        <f t="shared" si="16"/>
        <v/>
      </c>
      <c r="AQ12" s="36"/>
      <c r="AR12" s="36"/>
      <c r="AS12" s="37" t="str">
        <f t="shared" si="17"/>
        <v/>
      </c>
      <c r="AT12" s="37">
        <f t="shared" si="18"/>
        <v>75</v>
      </c>
      <c r="AU12" s="45">
        <v>90</v>
      </c>
      <c r="AV12" s="36"/>
      <c r="AW12" s="36"/>
      <c r="AX12" s="36"/>
      <c r="AY12" s="36"/>
      <c r="AZ12" s="36"/>
      <c r="BA12" s="36"/>
      <c r="BB12" s="36"/>
      <c r="BC12" s="36"/>
      <c r="BD12" s="36"/>
      <c r="BE12" s="37">
        <f t="shared" si="19"/>
        <v>90</v>
      </c>
      <c r="BF12" s="36">
        <v>75</v>
      </c>
      <c r="BG12" s="36"/>
      <c r="BH12" s="38">
        <f t="shared" si="20"/>
        <v>81</v>
      </c>
      <c r="BI12" s="39">
        <f t="shared" si="21"/>
        <v>81</v>
      </c>
      <c r="BJ12" s="40"/>
      <c r="BK12" s="36"/>
      <c r="BL12" s="36"/>
      <c r="BM12" s="36"/>
      <c r="BN12" s="36"/>
      <c r="BO12" s="36"/>
      <c r="BP12" s="36"/>
      <c r="BQ12" s="36"/>
      <c r="BR12" s="36"/>
      <c r="BS12" s="36"/>
      <c r="BT12" s="36"/>
      <c r="BU12" s="41" t="str">
        <f t="shared" si="22"/>
        <v/>
      </c>
      <c r="BV12" s="40"/>
      <c r="BW12" s="45">
        <v>80</v>
      </c>
      <c r="BX12" s="36"/>
      <c r="BY12" s="36"/>
      <c r="BZ12" s="36"/>
      <c r="CA12" s="36"/>
      <c r="CB12" s="36"/>
      <c r="CC12" s="36"/>
      <c r="CD12" s="36"/>
      <c r="CE12" s="36"/>
      <c r="CF12" s="36"/>
      <c r="CG12" s="37">
        <f t="shared" si="23"/>
        <v>80</v>
      </c>
      <c r="CH12" s="42" t="str">
        <f t="shared" si="24"/>
        <v>B</v>
      </c>
      <c r="CI12" s="43"/>
      <c r="CJ12" s="45">
        <v>3</v>
      </c>
      <c r="CK12" s="44" t="str">
        <f t="shared" si="25"/>
        <v xml:space="preserve">Sudah memahami tentang Perkembangan pengaruh barat dan perubahan ekonomi demografi dan kehidupan sosial budaya sosial budaya di Indonesia pada masa kolonial , Hubungan perkembangan paham paham baru dan transformasi sosial dengan kesadaran dan pergerakan kebangsaan, </v>
      </c>
      <c r="CM12" s="35">
        <v>3</v>
      </c>
      <c r="CN12" s="45"/>
      <c r="CW12" s="20">
        <v>3</v>
      </c>
      <c r="CX12" s="20" t="str">
        <f>(IF(CN10="","","Sudah memahami tentang "))&amp;(IF(CN10="","",CN10&amp;", "))&amp;(IF(CN11="","",CN11&amp;", "))&amp;(IF(CN13="","",CN13&amp;", "))&amp;(IF(CN14="","",CN14&amp;", "))&amp;(IF(CN15="","",CN15&amp;", "))&amp;(IF(CN16="","",CN16&amp;", "))&amp;(IF(CN17="","",CN17&amp;", "))&amp;(IF(CN18="","",CN18&amp;", "))&amp;(IF(CN19="","",CN19&amp;", "))&amp;(IF(CN12="","","Perlu tingkatkan pemahaman  "&amp;CN12&amp;"."))</f>
        <v xml:space="preserve">Sudah memahami tentang Perkembangan pengaruh barat dan perubahan ekonomi demografi dan kehidupan sosial budaya sosial budaya di Indonesia pada masa kolonial , Hubungan perkembangan paham paham baru dan transformasi sosial dengan kesadaran dan pergerakan kebangsaan, </v>
      </c>
    </row>
    <row r="13" spans="1:102" x14ac:dyDescent="0.25">
      <c r="A13" s="14">
        <v>3</v>
      </c>
      <c r="B13" s="14">
        <v>33730</v>
      </c>
      <c r="C13" s="14" t="s">
        <v>87</v>
      </c>
      <c r="E13" s="31">
        <f t="shared" si="0"/>
        <v>83</v>
      </c>
      <c r="F13" s="20"/>
      <c r="G13" s="31">
        <f t="shared" si="1"/>
        <v>83</v>
      </c>
      <c r="H13" s="31" t="str">
        <f t="shared" si="2"/>
        <v/>
      </c>
      <c r="I13" s="31" t="str">
        <f t="shared" si="3"/>
        <v>B</v>
      </c>
      <c r="J13" s="31" t="str">
        <f t="shared" si="4"/>
        <v xml:space="preserve">Sudah memahami tentang Perkembangan pengaruh barat dan perubahan ekonomi demografi dan kehidupan sosial budaya sosial budaya di Indonesia pada masa kolonial , Hubungan perkembangan paham paham baru dan transformasi sosial dengan kesadaran dan pergerakan kebangsaan, </v>
      </c>
      <c r="K13" s="20"/>
      <c r="L13" s="31">
        <f t="shared" si="5"/>
        <v>79</v>
      </c>
      <c r="M13" s="31">
        <f t="shared" si="6"/>
        <v>75</v>
      </c>
      <c r="N13" s="31" t="str">
        <f t="shared" si="7"/>
        <v/>
      </c>
      <c r="P13" s="36">
        <v>83</v>
      </c>
      <c r="Q13" s="36"/>
      <c r="R13" s="37">
        <f t="shared" si="8"/>
        <v>83</v>
      </c>
      <c r="S13" s="36">
        <v>70</v>
      </c>
      <c r="T13" s="36">
        <v>75</v>
      </c>
      <c r="U13" s="37">
        <f t="shared" si="9"/>
        <v>75</v>
      </c>
      <c r="V13" s="36"/>
      <c r="W13" s="36"/>
      <c r="X13" s="37" t="str">
        <f t="shared" si="10"/>
        <v/>
      </c>
      <c r="Y13" s="36"/>
      <c r="Z13" s="36"/>
      <c r="AA13" s="37" t="str">
        <f t="shared" si="11"/>
        <v/>
      </c>
      <c r="AB13" s="36"/>
      <c r="AC13" s="36"/>
      <c r="AD13" s="37" t="str">
        <f t="shared" si="12"/>
        <v/>
      </c>
      <c r="AE13" s="36"/>
      <c r="AF13" s="36"/>
      <c r="AG13" s="37" t="str">
        <f t="shared" si="13"/>
        <v/>
      </c>
      <c r="AH13" s="36"/>
      <c r="AI13" s="36"/>
      <c r="AJ13" s="37" t="str">
        <f t="shared" si="14"/>
        <v/>
      </c>
      <c r="AK13" s="36"/>
      <c r="AL13" s="36"/>
      <c r="AM13" s="37" t="str">
        <f t="shared" si="15"/>
        <v/>
      </c>
      <c r="AN13" s="36"/>
      <c r="AO13" s="36"/>
      <c r="AP13" s="37" t="str">
        <f t="shared" si="16"/>
        <v/>
      </c>
      <c r="AQ13" s="36"/>
      <c r="AR13" s="36"/>
      <c r="AS13" s="37" t="str">
        <f t="shared" si="17"/>
        <v/>
      </c>
      <c r="AT13" s="37">
        <f t="shared" si="18"/>
        <v>79</v>
      </c>
      <c r="AU13" s="45">
        <v>90</v>
      </c>
      <c r="AV13" s="36"/>
      <c r="AW13" s="36"/>
      <c r="AX13" s="36"/>
      <c r="AY13" s="36"/>
      <c r="AZ13" s="36"/>
      <c r="BA13" s="36"/>
      <c r="BB13" s="36"/>
      <c r="BC13" s="36"/>
      <c r="BD13" s="36"/>
      <c r="BE13" s="37">
        <f t="shared" si="19"/>
        <v>90</v>
      </c>
      <c r="BF13" s="36">
        <v>75</v>
      </c>
      <c r="BG13" s="36"/>
      <c r="BH13" s="38">
        <f t="shared" si="20"/>
        <v>82.6</v>
      </c>
      <c r="BI13" s="39">
        <f t="shared" si="21"/>
        <v>83</v>
      </c>
      <c r="BJ13" s="40"/>
      <c r="BK13" s="36"/>
      <c r="BL13" s="36"/>
      <c r="BM13" s="36"/>
      <c r="BN13" s="36"/>
      <c r="BO13" s="36"/>
      <c r="BP13" s="36"/>
      <c r="BQ13" s="36"/>
      <c r="BR13" s="36"/>
      <c r="BS13" s="36"/>
      <c r="BT13" s="36"/>
      <c r="BU13" s="41" t="str">
        <f t="shared" si="22"/>
        <v/>
      </c>
      <c r="BV13" s="40"/>
      <c r="BW13" s="45">
        <v>80</v>
      </c>
      <c r="BX13" s="36"/>
      <c r="BY13" s="36"/>
      <c r="BZ13" s="36"/>
      <c r="CA13" s="36"/>
      <c r="CB13" s="36"/>
      <c r="CC13" s="36"/>
      <c r="CD13" s="36"/>
      <c r="CE13" s="36"/>
      <c r="CF13" s="36"/>
      <c r="CG13" s="37">
        <f t="shared" si="23"/>
        <v>80</v>
      </c>
      <c r="CH13" s="42" t="str">
        <f t="shared" si="24"/>
        <v>B</v>
      </c>
      <c r="CI13" s="43"/>
      <c r="CJ13" s="45">
        <v>3</v>
      </c>
      <c r="CK13" s="44" t="str">
        <f t="shared" si="25"/>
        <v xml:space="preserve">Sudah memahami tentang Perkembangan pengaruh barat dan perubahan ekonomi demografi dan kehidupan sosial budaya sosial budaya di Indonesia pada masa kolonial , Hubungan perkembangan paham paham baru dan transformasi sosial dengan kesadaran dan pergerakan kebangsaan, </v>
      </c>
      <c r="CM13" s="35">
        <v>4</v>
      </c>
      <c r="CN13" s="45"/>
      <c r="CW13" s="20">
        <v>4</v>
      </c>
      <c r="CX13" s="20" t="str">
        <f>(IF(CN10="","","Sudah memahami tentang "))&amp;(IF(CN10="","",CN10&amp;", "))&amp;(IF(CN11="","",CN11&amp;", "))&amp;(IF(CN12="","",CN12&amp;", "))&amp;(IF(CN14="","",CN14&amp;", "))&amp;(IF(CN15="","",CN15&amp;", "))&amp;(IF(CN16="","",CN16&amp;", "))&amp;(IF(CN17="","",CN17&amp;", "))&amp;(IF(CN18="","",CN18&amp;", "))&amp;(IF(CN19="","",CN19&amp;", "))&amp;(IF(CN13="","","Perlu tingkatkan pemahaman  "&amp;CN13&amp;"."))</f>
        <v xml:space="preserve">Sudah memahami tentang Perkembangan pengaruh barat dan perubahan ekonomi demografi dan kehidupan sosial budaya sosial budaya di Indonesia pada masa kolonial , Hubungan perkembangan paham paham baru dan transformasi sosial dengan kesadaran dan pergerakan kebangsaan, </v>
      </c>
    </row>
    <row r="14" spans="1:102" x14ac:dyDescent="0.25">
      <c r="A14" s="14">
        <v>4</v>
      </c>
      <c r="B14" s="14">
        <v>33731</v>
      </c>
      <c r="C14" s="14" t="s">
        <v>88</v>
      </c>
      <c r="E14" s="31">
        <f t="shared" si="0"/>
        <v>81</v>
      </c>
      <c r="F14" s="20"/>
      <c r="G14" s="31">
        <f t="shared" si="1"/>
        <v>81</v>
      </c>
      <c r="H14" s="31" t="str">
        <f t="shared" si="2"/>
        <v/>
      </c>
      <c r="I14" s="31" t="str">
        <f t="shared" si="3"/>
        <v>B</v>
      </c>
      <c r="J14" s="31" t="str">
        <f t="shared" si="4"/>
        <v xml:space="preserve">Sudah memahami tentang Perkembangan pengaruh barat dan perubahan ekonomi demografi dan kehidupan sosial budaya sosial budaya di Indonesia pada masa kolonial , Hubungan perkembangan paham paham baru dan transformasi sosial dengan kesadaran dan pergerakan kebangsaan, </v>
      </c>
      <c r="K14" s="20"/>
      <c r="L14" s="31">
        <f t="shared" si="5"/>
        <v>75</v>
      </c>
      <c r="M14" s="31">
        <f t="shared" si="6"/>
        <v>75</v>
      </c>
      <c r="N14" s="31" t="str">
        <f t="shared" si="7"/>
        <v/>
      </c>
      <c r="P14" s="36">
        <v>70</v>
      </c>
      <c r="Q14" s="36">
        <v>75</v>
      </c>
      <c r="R14" s="37">
        <f t="shared" si="8"/>
        <v>75</v>
      </c>
      <c r="S14" s="36">
        <v>63</v>
      </c>
      <c r="T14" s="36">
        <v>75</v>
      </c>
      <c r="U14" s="37">
        <f t="shared" si="9"/>
        <v>75</v>
      </c>
      <c r="V14" s="36"/>
      <c r="W14" s="36"/>
      <c r="X14" s="37" t="str">
        <f t="shared" si="10"/>
        <v/>
      </c>
      <c r="Y14" s="36"/>
      <c r="Z14" s="36"/>
      <c r="AA14" s="37" t="str">
        <f t="shared" si="11"/>
        <v/>
      </c>
      <c r="AB14" s="36"/>
      <c r="AC14" s="36"/>
      <c r="AD14" s="37" t="str">
        <f t="shared" si="12"/>
        <v/>
      </c>
      <c r="AE14" s="36"/>
      <c r="AF14" s="36"/>
      <c r="AG14" s="37" t="str">
        <f t="shared" si="13"/>
        <v/>
      </c>
      <c r="AH14" s="36"/>
      <c r="AI14" s="36"/>
      <c r="AJ14" s="37" t="str">
        <f t="shared" si="14"/>
        <v/>
      </c>
      <c r="AK14" s="36"/>
      <c r="AL14" s="36"/>
      <c r="AM14" s="37" t="str">
        <f t="shared" si="15"/>
        <v/>
      </c>
      <c r="AN14" s="36"/>
      <c r="AO14" s="36"/>
      <c r="AP14" s="37" t="str">
        <f t="shared" si="16"/>
        <v/>
      </c>
      <c r="AQ14" s="36"/>
      <c r="AR14" s="36"/>
      <c r="AS14" s="37" t="str">
        <f t="shared" si="17"/>
        <v/>
      </c>
      <c r="AT14" s="37">
        <f t="shared" si="18"/>
        <v>75</v>
      </c>
      <c r="AU14" s="45">
        <v>90</v>
      </c>
      <c r="AV14" s="36"/>
      <c r="AW14" s="36"/>
      <c r="AX14" s="36"/>
      <c r="AY14" s="36"/>
      <c r="AZ14" s="36"/>
      <c r="BA14" s="36"/>
      <c r="BB14" s="36"/>
      <c r="BC14" s="36"/>
      <c r="BD14" s="36"/>
      <c r="BE14" s="37">
        <f t="shared" si="19"/>
        <v>90</v>
      </c>
      <c r="BF14" s="36">
        <v>75</v>
      </c>
      <c r="BG14" s="36"/>
      <c r="BH14" s="38">
        <f t="shared" si="20"/>
        <v>81</v>
      </c>
      <c r="BI14" s="39">
        <f t="shared" si="21"/>
        <v>81</v>
      </c>
      <c r="BJ14" s="40"/>
      <c r="BK14" s="36"/>
      <c r="BL14" s="36"/>
      <c r="BM14" s="36"/>
      <c r="BN14" s="36"/>
      <c r="BO14" s="36"/>
      <c r="BP14" s="36"/>
      <c r="BQ14" s="36"/>
      <c r="BR14" s="36"/>
      <c r="BS14" s="36"/>
      <c r="BT14" s="36"/>
      <c r="BU14" s="41" t="str">
        <f t="shared" si="22"/>
        <v/>
      </c>
      <c r="BV14" s="40"/>
      <c r="BW14" s="45">
        <v>80</v>
      </c>
      <c r="BX14" s="36"/>
      <c r="BY14" s="36"/>
      <c r="BZ14" s="36"/>
      <c r="CA14" s="36"/>
      <c r="CB14" s="36"/>
      <c r="CC14" s="36"/>
      <c r="CD14" s="36"/>
      <c r="CE14" s="36"/>
      <c r="CF14" s="36"/>
      <c r="CG14" s="37">
        <f t="shared" si="23"/>
        <v>80</v>
      </c>
      <c r="CH14" s="42" t="str">
        <f t="shared" si="24"/>
        <v>B</v>
      </c>
      <c r="CI14" s="43"/>
      <c r="CJ14" s="45">
        <v>3</v>
      </c>
      <c r="CK14" s="44" t="str">
        <f t="shared" si="25"/>
        <v xml:space="preserve">Sudah memahami tentang Perkembangan pengaruh barat dan perubahan ekonomi demografi dan kehidupan sosial budaya sosial budaya di Indonesia pada masa kolonial , Hubungan perkembangan paham paham baru dan transformasi sosial dengan kesadaran dan pergerakan kebangsaan, </v>
      </c>
      <c r="CM14" s="35">
        <v>5</v>
      </c>
      <c r="CN14" s="45"/>
      <c r="CW14" s="20">
        <v>5</v>
      </c>
      <c r="CX14" s="20" t="str">
        <f>(IF(CN10="","","Sudah memahami tentang "))&amp;(IF(CN10="","",CN10&amp;", "))&amp;(IF(CN11="","",CN11&amp;", "))&amp;(IF(CN12="","",CN12&amp;", "))&amp;(IF(CN13="","",CN13&amp;", "))&amp;(IF(CN15="","",CN15&amp;", "))&amp;(IF(CN16="","",CN16&amp;", "))&amp;(IF(CN17="","",CN17&amp;", "))&amp;(IF(CN18="","",CN18&amp;", "))&amp;(IF(CN19="","",CN19&amp;", "))&amp;(IF(CN14="","","Perlu tingkatkan pemahaman  "&amp;CN14&amp;"."))</f>
        <v xml:space="preserve">Sudah memahami tentang Perkembangan pengaruh barat dan perubahan ekonomi demografi dan kehidupan sosial budaya sosial budaya di Indonesia pada masa kolonial , Hubungan perkembangan paham paham baru dan transformasi sosial dengan kesadaran dan pergerakan kebangsaan, </v>
      </c>
    </row>
    <row r="15" spans="1:102" x14ac:dyDescent="0.25">
      <c r="A15" s="14">
        <v>5</v>
      </c>
      <c r="B15" s="14">
        <v>33732</v>
      </c>
      <c r="C15" s="14" t="s">
        <v>89</v>
      </c>
      <c r="E15" s="31">
        <f t="shared" si="0"/>
        <v>81</v>
      </c>
      <c r="F15" s="20"/>
      <c r="G15" s="31">
        <f t="shared" si="1"/>
        <v>81</v>
      </c>
      <c r="H15" s="31" t="str">
        <f t="shared" si="2"/>
        <v/>
      </c>
      <c r="I15" s="31" t="str">
        <f t="shared" si="3"/>
        <v>B</v>
      </c>
      <c r="J15" s="31" t="str">
        <f t="shared" si="4"/>
        <v xml:space="preserve">Sudah memahami tentang Perkembangan pengaruh barat dan perubahan ekonomi demografi dan kehidupan sosial budaya sosial budaya di Indonesia pada masa kolonial , Hubungan perkembangan paham paham baru dan transformasi sosial dengan kesadaran dan pergerakan kebangsaan, </v>
      </c>
      <c r="K15" s="20"/>
      <c r="L15" s="31">
        <f t="shared" si="5"/>
        <v>75</v>
      </c>
      <c r="M15" s="31">
        <f t="shared" si="6"/>
        <v>75</v>
      </c>
      <c r="N15" s="31" t="str">
        <f t="shared" si="7"/>
        <v/>
      </c>
      <c r="P15" s="36">
        <v>63</v>
      </c>
      <c r="Q15" s="36">
        <v>75</v>
      </c>
      <c r="R15" s="37">
        <f t="shared" si="8"/>
        <v>75</v>
      </c>
      <c r="S15" s="36">
        <v>57</v>
      </c>
      <c r="T15" s="36">
        <v>75</v>
      </c>
      <c r="U15" s="37">
        <f t="shared" si="9"/>
        <v>75</v>
      </c>
      <c r="V15" s="36"/>
      <c r="W15" s="36"/>
      <c r="X15" s="37" t="str">
        <f t="shared" si="10"/>
        <v/>
      </c>
      <c r="Y15" s="36"/>
      <c r="Z15" s="36"/>
      <c r="AA15" s="37" t="str">
        <f t="shared" si="11"/>
        <v/>
      </c>
      <c r="AB15" s="36"/>
      <c r="AC15" s="36"/>
      <c r="AD15" s="37" t="str">
        <f t="shared" si="12"/>
        <v/>
      </c>
      <c r="AE15" s="36"/>
      <c r="AF15" s="36"/>
      <c r="AG15" s="37" t="str">
        <f t="shared" si="13"/>
        <v/>
      </c>
      <c r="AH15" s="36"/>
      <c r="AI15" s="36"/>
      <c r="AJ15" s="37" t="str">
        <f t="shared" si="14"/>
        <v/>
      </c>
      <c r="AK15" s="36"/>
      <c r="AL15" s="36"/>
      <c r="AM15" s="37" t="str">
        <f t="shared" si="15"/>
        <v/>
      </c>
      <c r="AN15" s="36"/>
      <c r="AO15" s="36"/>
      <c r="AP15" s="37" t="str">
        <f t="shared" si="16"/>
        <v/>
      </c>
      <c r="AQ15" s="36"/>
      <c r="AR15" s="36"/>
      <c r="AS15" s="37" t="str">
        <f t="shared" si="17"/>
        <v/>
      </c>
      <c r="AT15" s="37">
        <f t="shared" si="18"/>
        <v>75</v>
      </c>
      <c r="AU15" s="45">
        <v>90</v>
      </c>
      <c r="AV15" s="36"/>
      <c r="AW15" s="36"/>
      <c r="AX15" s="36"/>
      <c r="AY15" s="36"/>
      <c r="AZ15" s="36"/>
      <c r="BA15" s="36"/>
      <c r="BB15" s="36"/>
      <c r="BC15" s="36"/>
      <c r="BD15" s="36"/>
      <c r="BE15" s="37">
        <f t="shared" si="19"/>
        <v>90</v>
      </c>
      <c r="BF15" s="36">
        <v>75</v>
      </c>
      <c r="BG15" s="36"/>
      <c r="BH15" s="38">
        <f t="shared" si="20"/>
        <v>81</v>
      </c>
      <c r="BI15" s="39">
        <f t="shared" si="21"/>
        <v>81</v>
      </c>
      <c r="BJ15" s="40"/>
      <c r="BK15" s="36"/>
      <c r="BL15" s="36"/>
      <c r="BM15" s="36"/>
      <c r="BN15" s="36"/>
      <c r="BO15" s="36"/>
      <c r="BP15" s="36"/>
      <c r="BQ15" s="36"/>
      <c r="BR15" s="36"/>
      <c r="BS15" s="36"/>
      <c r="BT15" s="36"/>
      <c r="BU15" s="41" t="str">
        <f t="shared" si="22"/>
        <v/>
      </c>
      <c r="BV15" s="40"/>
      <c r="BW15" s="45">
        <v>80</v>
      </c>
      <c r="BX15" s="36"/>
      <c r="BY15" s="36"/>
      <c r="BZ15" s="36"/>
      <c r="CA15" s="36"/>
      <c r="CB15" s="36"/>
      <c r="CC15" s="36"/>
      <c r="CD15" s="36"/>
      <c r="CE15" s="36"/>
      <c r="CF15" s="36"/>
      <c r="CG15" s="37">
        <f t="shared" si="23"/>
        <v>80</v>
      </c>
      <c r="CH15" s="42" t="str">
        <f t="shared" si="24"/>
        <v>B</v>
      </c>
      <c r="CI15" s="43"/>
      <c r="CJ15" s="45">
        <v>3</v>
      </c>
      <c r="CK15" s="44" t="str">
        <f t="shared" si="25"/>
        <v xml:space="preserve">Sudah memahami tentang Perkembangan pengaruh barat dan perubahan ekonomi demografi dan kehidupan sosial budaya sosial budaya di Indonesia pada masa kolonial , Hubungan perkembangan paham paham baru dan transformasi sosial dengan kesadaran dan pergerakan kebangsaan, </v>
      </c>
      <c r="CM15" s="35">
        <v>6</v>
      </c>
      <c r="CN15" s="45"/>
      <c r="CW15" s="20">
        <v>6</v>
      </c>
      <c r="CX15" s="20" t="str">
        <f>(IF(CN10="","","Sudah memahami tentang "))&amp;(IF(CN10="","",CN10&amp;", "))&amp;(IF(CN11="","",CN11&amp;", "))&amp;(IF(CN12="","",CN12&amp;", "))&amp;(IF(CN13="","",CN13&amp;", "))&amp;(IF(CN14="","",CN14&amp;", "))&amp;(IF(CN16="","",CN16&amp;", "))&amp;(IF(CN17="","",CN17&amp;", "))&amp;(IF(CN18="","",CN18&amp;", "))&amp;(IF(CN19="","",CN19&amp;", "))&amp;(IF(CN15="","","Perlu tingkatkan pemahaman  "&amp;CN15&amp;"."))</f>
        <v xml:space="preserve">Sudah memahami tentang Perkembangan pengaruh barat dan perubahan ekonomi demografi dan kehidupan sosial budaya sosial budaya di Indonesia pada masa kolonial , Hubungan perkembangan paham paham baru dan transformasi sosial dengan kesadaran dan pergerakan kebangsaan, </v>
      </c>
    </row>
    <row r="16" spans="1:102" x14ac:dyDescent="0.25">
      <c r="A16" s="14">
        <v>6</v>
      </c>
      <c r="B16" s="14">
        <v>33733</v>
      </c>
      <c r="C16" s="14" t="s">
        <v>90</v>
      </c>
      <c r="E16" s="31">
        <f t="shared" si="0"/>
        <v>83</v>
      </c>
      <c r="F16" s="20"/>
      <c r="G16" s="31">
        <f t="shared" si="1"/>
        <v>83</v>
      </c>
      <c r="H16" s="31" t="str">
        <f t="shared" si="2"/>
        <v/>
      </c>
      <c r="I16" s="31" t="str">
        <f t="shared" si="3"/>
        <v>B</v>
      </c>
      <c r="J16" s="31" t="str">
        <f t="shared" si="4"/>
        <v xml:space="preserve">Sudah memahami tentang Perkembangan pengaruh barat dan perubahan ekonomi demografi dan kehidupan sosial budaya sosial budaya di Indonesia pada masa kolonial , Hubungan perkembangan paham paham baru dan transformasi sosial dengan kesadaran dan pergerakan kebangsaan, </v>
      </c>
      <c r="K16" s="20"/>
      <c r="L16" s="31">
        <f t="shared" si="5"/>
        <v>78</v>
      </c>
      <c r="M16" s="31">
        <f t="shared" si="6"/>
        <v>80</v>
      </c>
      <c r="N16" s="31" t="str">
        <f t="shared" si="7"/>
        <v/>
      </c>
      <c r="P16" s="36">
        <v>63</v>
      </c>
      <c r="Q16" s="36">
        <v>75</v>
      </c>
      <c r="R16" s="37">
        <f t="shared" si="8"/>
        <v>75</v>
      </c>
      <c r="S16" s="36">
        <v>80</v>
      </c>
      <c r="T16" s="36"/>
      <c r="U16" s="37">
        <f t="shared" si="9"/>
        <v>80</v>
      </c>
      <c r="V16" s="36"/>
      <c r="W16" s="36"/>
      <c r="X16" s="37" t="str">
        <f t="shared" si="10"/>
        <v/>
      </c>
      <c r="Y16" s="36"/>
      <c r="Z16" s="36"/>
      <c r="AA16" s="37" t="str">
        <f t="shared" si="11"/>
        <v/>
      </c>
      <c r="AB16" s="36"/>
      <c r="AC16" s="36"/>
      <c r="AD16" s="37" t="str">
        <f t="shared" si="12"/>
        <v/>
      </c>
      <c r="AE16" s="36"/>
      <c r="AF16" s="36"/>
      <c r="AG16" s="37" t="str">
        <f t="shared" si="13"/>
        <v/>
      </c>
      <c r="AH16" s="36"/>
      <c r="AI16" s="36"/>
      <c r="AJ16" s="37" t="str">
        <f t="shared" si="14"/>
        <v/>
      </c>
      <c r="AK16" s="36"/>
      <c r="AL16" s="36"/>
      <c r="AM16" s="37" t="str">
        <f t="shared" si="15"/>
        <v/>
      </c>
      <c r="AN16" s="36"/>
      <c r="AO16" s="36"/>
      <c r="AP16" s="37" t="str">
        <f t="shared" si="16"/>
        <v/>
      </c>
      <c r="AQ16" s="36"/>
      <c r="AR16" s="36"/>
      <c r="AS16" s="37" t="str">
        <f t="shared" si="17"/>
        <v/>
      </c>
      <c r="AT16" s="37">
        <f t="shared" si="18"/>
        <v>78</v>
      </c>
      <c r="AU16" s="45">
        <v>90</v>
      </c>
      <c r="AV16" s="36"/>
      <c r="AW16" s="36"/>
      <c r="AX16" s="36"/>
      <c r="AY16" s="36"/>
      <c r="AZ16" s="36"/>
      <c r="BA16" s="36"/>
      <c r="BB16" s="36"/>
      <c r="BC16" s="36"/>
      <c r="BD16" s="36"/>
      <c r="BE16" s="37">
        <f t="shared" si="19"/>
        <v>90</v>
      </c>
      <c r="BF16" s="36">
        <v>80</v>
      </c>
      <c r="BG16" s="36"/>
      <c r="BH16" s="38">
        <f t="shared" si="20"/>
        <v>83.2</v>
      </c>
      <c r="BI16" s="39">
        <f t="shared" si="21"/>
        <v>83</v>
      </c>
      <c r="BJ16" s="40"/>
      <c r="BK16" s="36"/>
      <c r="BL16" s="36"/>
      <c r="BM16" s="36"/>
      <c r="BN16" s="36"/>
      <c r="BO16" s="36"/>
      <c r="BP16" s="36"/>
      <c r="BQ16" s="36"/>
      <c r="BR16" s="36"/>
      <c r="BS16" s="36"/>
      <c r="BT16" s="36"/>
      <c r="BU16" s="41" t="str">
        <f t="shared" si="22"/>
        <v/>
      </c>
      <c r="BV16" s="40"/>
      <c r="BW16" s="45">
        <v>80</v>
      </c>
      <c r="BX16" s="36"/>
      <c r="BY16" s="36"/>
      <c r="BZ16" s="36"/>
      <c r="CA16" s="36"/>
      <c r="CB16" s="36"/>
      <c r="CC16" s="36"/>
      <c r="CD16" s="36"/>
      <c r="CE16" s="36"/>
      <c r="CF16" s="36"/>
      <c r="CG16" s="37">
        <f t="shared" si="23"/>
        <v>80</v>
      </c>
      <c r="CH16" s="42" t="str">
        <f t="shared" si="24"/>
        <v>B</v>
      </c>
      <c r="CI16" s="43"/>
      <c r="CJ16" s="45">
        <v>3</v>
      </c>
      <c r="CK16" s="44" t="str">
        <f t="shared" si="25"/>
        <v xml:space="preserve">Sudah memahami tentang Perkembangan pengaruh barat dan perubahan ekonomi demografi dan kehidupan sosial budaya sosial budaya di Indonesia pada masa kolonial , Hubungan perkembangan paham paham baru dan transformasi sosial dengan kesadaran dan pergerakan kebangsaan, </v>
      </c>
      <c r="CM16" s="35">
        <v>7</v>
      </c>
      <c r="CN16" s="45"/>
      <c r="CW16" s="20">
        <v>7</v>
      </c>
      <c r="CX16" s="20" t="str">
        <f>(IF(CN10="","","Sudah memahami tentang "))&amp;(IF(CN10="","",CN10&amp;", "))&amp;(IF(CN11="","",CN11&amp;", "))&amp;(IF(CN12="","",CN12&amp;", "))&amp;(IF(CN13="","",CN13&amp;", "))&amp;(IF(CN14="","",CN14&amp;", "))&amp;(IF(CN15="","",CN15&amp;", "))&amp;(IF(CN17="","",CN17&amp;", "))&amp;(IF(CN18="","",CN18&amp;", "))&amp;(IF(CN19="","",CN19&amp;", "))&amp;(IF(CN16="","","Perlu tingkatkan pemahaman  "&amp;CN16&amp;"."))</f>
        <v xml:space="preserve">Sudah memahami tentang Perkembangan pengaruh barat dan perubahan ekonomi demografi dan kehidupan sosial budaya sosial budaya di Indonesia pada masa kolonial , Hubungan perkembangan paham paham baru dan transformasi sosial dengan kesadaran dan pergerakan kebangsaan, </v>
      </c>
    </row>
    <row r="17" spans="1:102" x14ac:dyDescent="0.25">
      <c r="A17" s="14">
        <v>7</v>
      </c>
      <c r="B17" s="14">
        <v>33734</v>
      </c>
      <c r="C17" s="14" t="s">
        <v>91</v>
      </c>
      <c r="E17" s="31">
        <f t="shared" si="0"/>
        <v>83</v>
      </c>
      <c r="F17" s="20"/>
      <c r="G17" s="31">
        <f t="shared" si="1"/>
        <v>83</v>
      </c>
      <c r="H17" s="31" t="str">
        <f t="shared" si="2"/>
        <v/>
      </c>
      <c r="I17" s="31" t="str">
        <f t="shared" si="3"/>
        <v>B</v>
      </c>
      <c r="J17" s="31" t="str">
        <f t="shared" si="4"/>
        <v xml:space="preserve">Sudah memahami tentang Perkembangan pengaruh barat dan perubahan ekonomi demografi dan kehidupan sosial budaya sosial budaya di Indonesia pada masa kolonial , Hubungan perkembangan paham paham baru dan transformasi sosial dengan kesadaran dan pergerakan kebangsaan, </v>
      </c>
      <c r="K17" s="20"/>
      <c r="L17" s="31">
        <f t="shared" si="5"/>
        <v>78</v>
      </c>
      <c r="M17" s="31">
        <f t="shared" si="6"/>
        <v>80</v>
      </c>
      <c r="N17" s="31" t="str">
        <f t="shared" si="7"/>
        <v/>
      </c>
      <c r="P17" s="36">
        <v>57</v>
      </c>
      <c r="Q17" s="36">
        <v>75</v>
      </c>
      <c r="R17" s="37">
        <f t="shared" si="8"/>
        <v>75</v>
      </c>
      <c r="S17" s="36">
        <v>80</v>
      </c>
      <c r="T17" s="36"/>
      <c r="U17" s="37">
        <f t="shared" si="9"/>
        <v>80</v>
      </c>
      <c r="V17" s="36"/>
      <c r="W17" s="36"/>
      <c r="X17" s="37" t="str">
        <f t="shared" si="10"/>
        <v/>
      </c>
      <c r="Y17" s="36"/>
      <c r="Z17" s="36"/>
      <c r="AA17" s="37" t="str">
        <f t="shared" si="11"/>
        <v/>
      </c>
      <c r="AB17" s="36"/>
      <c r="AC17" s="36"/>
      <c r="AD17" s="37" t="str">
        <f t="shared" si="12"/>
        <v/>
      </c>
      <c r="AE17" s="36"/>
      <c r="AF17" s="36"/>
      <c r="AG17" s="37" t="str">
        <f t="shared" si="13"/>
        <v/>
      </c>
      <c r="AH17" s="36"/>
      <c r="AI17" s="36"/>
      <c r="AJ17" s="37" t="str">
        <f t="shared" si="14"/>
        <v/>
      </c>
      <c r="AK17" s="36"/>
      <c r="AL17" s="36"/>
      <c r="AM17" s="37" t="str">
        <f t="shared" si="15"/>
        <v/>
      </c>
      <c r="AN17" s="36"/>
      <c r="AO17" s="36"/>
      <c r="AP17" s="37" t="str">
        <f t="shared" si="16"/>
        <v/>
      </c>
      <c r="AQ17" s="36"/>
      <c r="AR17" s="36"/>
      <c r="AS17" s="37" t="str">
        <f t="shared" si="17"/>
        <v/>
      </c>
      <c r="AT17" s="37">
        <f t="shared" si="18"/>
        <v>78</v>
      </c>
      <c r="AU17" s="45">
        <v>90</v>
      </c>
      <c r="AV17" s="36"/>
      <c r="AW17" s="36"/>
      <c r="AX17" s="36"/>
      <c r="AY17" s="36"/>
      <c r="AZ17" s="36"/>
      <c r="BA17" s="36"/>
      <c r="BB17" s="36"/>
      <c r="BC17" s="36"/>
      <c r="BD17" s="36"/>
      <c r="BE17" s="37">
        <f t="shared" si="19"/>
        <v>90</v>
      </c>
      <c r="BF17" s="36">
        <v>80</v>
      </c>
      <c r="BG17" s="36"/>
      <c r="BH17" s="38">
        <f t="shared" si="20"/>
        <v>83.2</v>
      </c>
      <c r="BI17" s="39">
        <f t="shared" si="21"/>
        <v>83</v>
      </c>
      <c r="BJ17" s="40"/>
      <c r="BK17" s="36"/>
      <c r="BL17" s="36"/>
      <c r="BM17" s="36"/>
      <c r="BN17" s="36"/>
      <c r="BO17" s="36"/>
      <c r="BP17" s="36"/>
      <c r="BQ17" s="36"/>
      <c r="BR17" s="36"/>
      <c r="BS17" s="36"/>
      <c r="BT17" s="36"/>
      <c r="BU17" s="41" t="str">
        <f t="shared" si="22"/>
        <v/>
      </c>
      <c r="BV17" s="40"/>
      <c r="BW17" s="45">
        <v>80</v>
      </c>
      <c r="BX17" s="36"/>
      <c r="BY17" s="36"/>
      <c r="BZ17" s="36"/>
      <c r="CA17" s="36"/>
      <c r="CB17" s="36"/>
      <c r="CC17" s="36"/>
      <c r="CD17" s="36"/>
      <c r="CE17" s="36"/>
      <c r="CF17" s="36"/>
      <c r="CG17" s="37">
        <f t="shared" si="23"/>
        <v>80</v>
      </c>
      <c r="CH17" s="42" t="str">
        <f t="shared" si="24"/>
        <v>B</v>
      </c>
      <c r="CI17" s="43"/>
      <c r="CJ17" s="45">
        <v>3</v>
      </c>
      <c r="CK17" s="44" t="str">
        <f t="shared" si="25"/>
        <v xml:space="preserve">Sudah memahami tentang Perkembangan pengaruh barat dan perubahan ekonomi demografi dan kehidupan sosial budaya sosial budaya di Indonesia pada masa kolonial , Hubungan perkembangan paham paham baru dan transformasi sosial dengan kesadaran dan pergerakan kebangsaan, </v>
      </c>
      <c r="CM17" s="35">
        <v>8</v>
      </c>
      <c r="CN17" s="45"/>
      <c r="CW17" s="20">
        <v>8</v>
      </c>
      <c r="CX17" s="20" t="str">
        <f>(IF(CN10="","","Sudah memahami tentang "))&amp;(IF(CN10="","",CN10&amp;", "))&amp;(IF(CN11="","",CN11&amp;", "))&amp;(IF(CN12="","",CN12&amp;", "))&amp;(IF(CN13="","",CN13&amp;", "))&amp;(IF(CN14="","",CN14&amp;", "))&amp;(IF(CN15="","",CN15&amp;", "))&amp;(IF(CN16="","",CN16&amp;", "))&amp;(IF(CN18="","",CN18&amp;", "))&amp;(IF(CN19="","",CN19&amp;", "))&amp;(IF(CN17="","","Perlu tingkatkan pemahaman  "&amp;CN17&amp;"."))</f>
        <v xml:space="preserve">Sudah memahami tentang Perkembangan pengaruh barat dan perubahan ekonomi demografi dan kehidupan sosial budaya sosial budaya di Indonesia pada masa kolonial , Hubungan perkembangan paham paham baru dan transformasi sosial dengan kesadaran dan pergerakan kebangsaan, </v>
      </c>
    </row>
    <row r="18" spans="1:102" x14ac:dyDescent="0.25">
      <c r="A18" s="14">
        <v>8</v>
      </c>
      <c r="B18" s="14">
        <v>33735</v>
      </c>
      <c r="C18" s="14" t="s">
        <v>92</v>
      </c>
      <c r="E18" s="31">
        <f t="shared" si="0"/>
        <v>84</v>
      </c>
      <c r="F18" s="20"/>
      <c r="G18" s="31">
        <f t="shared" si="1"/>
        <v>84</v>
      </c>
      <c r="H18" s="31" t="str">
        <f t="shared" si="2"/>
        <v/>
      </c>
      <c r="I18" s="31" t="str">
        <f t="shared" si="3"/>
        <v>B</v>
      </c>
      <c r="J18" s="31" t="str">
        <f t="shared" si="4"/>
        <v xml:space="preserve">Sudah memahami tentang Perkembangan pengaruh barat dan perubahan ekonomi demografi dan kehidupan sosial budaya sosial budaya di Indonesia pada masa kolonial , Hubungan perkembangan paham paham baru dan transformasi sosial dengan kesadaran dan pergerakan kebangsaan, </v>
      </c>
      <c r="K18" s="20"/>
      <c r="L18" s="31">
        <f t="shared" si="5"/>
        <v>82</v>
      </c>
      <c r="M18" s="31">
        <f t="shared" si="6"/>
        <v>76</v>
      </c>
      <c r="N18" s="31" t="str">
        <f t="shared" si="7"/>
        <v/>
      </c>
      <c r="P18" s="36">
        <v>87</v>
      </c>
      <c r="Q18" s="36"/>
      <c r="R18" s="37">
        <f t="shared" si="8"/>
        <v>87</v>
      </c>
      <c r="S18" s="36">
        <v>76</v>
      </c>
      <c r="T18" s="36"/>
      <c r="U18" s="37">
        <f t="shared" si="9"/>
        <v>76</v>
      </c>
      <c r="V18" s="36"/>
      <c r="W18" s="36"/>
      <c r="X18" s="37" t="str">
        <f t="shared" si="10"/>
        <v/>
      </c>
      <c r="Y18" s="36"/>
      <c r="Z18" s="36"/>
      <c r="AA18" s="37" t="str">
        <f t="shared" si="11"/>
        <v/>
      </c>
      <c r="AB18" s="36"/>
      <c r="AC18" s="36"/>
      <c r="AD18" s="37" t="str">
        <f t="shared" si="12"/>
        <v/>
      </c>
      <c r="AE18" s="36"/>
      <c r="AF18" s="36"/>
      <c r="AG18" s="37" t="str">
        <f t="shared" si="13"/>
        <v/>
      </c>
      <c r="AH18" s="36"/>
      <c r="AI18" s="36"/>
      <c r="AJ18" s="37" t="str">
        <f t="shared" si="14"/>
        <v/>
      </c>
      <c r="AK18" s="36"/>
      <c r="AL18" s="36"/>
      <c r="AM18" s="37" t="str">
        <f t="shared" si="15"/>
        <v/>
      </c>
      <c r="AN18" s="36"/>
      <c r="AO18" s="36"/>
      <c r="AP18" s="37" t="str">
        <f t="shared" si="16"/>
        <v/>
      </c>
      <c r="AQ18" s="36"/>
      <c r="AR18" s="36"/>
      <c r="AS18" s="37" t="str">
        <f t="shared" si="17"/>
        <v/>
      </c>
      <c r="AT18" s="37">
        <f t="shared" si="18"/>
        <v>82</v>
      </c>
      <c r="AU18" s="45">
        <v>90</v>
      </c>
      <c r="AV18" s="36"/>
      <c r="AW18" s="36"/>
      <c r="AX18" s="36"/>
      <c r="AY18" s="36"/>
      <c r="AZ18" s="36"/>
      <c r="BA18" s="36"/>
      <c r="BB18" s="36"/>
      <c r="BC18" s="36"/>
      <c r="BD18" s="36"/>
      <c r="BE18" s="37">
        <f t="shared" si="19"/>
        <v>90</v>
      </c>
      <c r="BF18" s="36">
        <v>76</v>
      </c>
      <c r="BG18" s="36"/>
      <c r="BH18" s="38">
        <f t="shared" si="20"/>
        <v>84</v>
      </c>
      <c r="BI18" s="39">
        <f t="shared" si="21"/>
        <v>84</v>
      </c>
      <c r="BJ18" s="40"/>
      <c r="BK18" s="36"/>
      <c r="BL18" s="36"/>
      <c r="BM18" s="36"/>
      <c r="BN18" s="36"/>
      <c r="BO18" s="36"/>
      <c r="BP18" s="36"/>
      <c r="BQ18" s="36"/>
      <c r="BR18" s="36"/>
      <c r="BS18" s="36"/>
      <c r="BT18" s="36"/>
      <c r="BU18" s="41" t="str">
        <f t="shared" si="22"/>
        <v/>
      </c>
      <c r="BV18" s="40"/>
      <c r="BW18" s="45">
        <v>80</v>
      </c>
      <c r="BX18" s="36"/>
      <c r="BY18" s="36"/>
      <c r="BZ18" s="36"/>
      <c r="CA18" s="36"/>
      <c r="CB18" s="36"/>
      <c r="CC18" s="36"/>
      <c r="CD18" s="36"/>
      <c r="CE18" s="36"/>
      <c r="CF18" s="36"/>
      <c r="CG18" s="37">
        <f t="shared" si="23"/>
        <v>80</v>
      </c>
      <c r="CH18" s="42" t="str">
        <f t="shared" si="24"/>
        <v>B</v>
      </c>
      <c r="CI18" s="43"/>
      <c r="CJ18" s="45">
        <v>3</v>
      </c>
      <c r="CK18" s="44" t="str">
        <f t="shared" si="25"/>
        <v xml:space="preserve">Sudah memahami tentang Perkembangan pengaruh barat dan perubahan ekonomi demografi dan kehidupan sosial budaya sosial budaya di Indonesia pada masa kolonial , Hubungan perkembangan paham paham baru dan transformasi sosial dengan kesadaran dan pergerakan kebangsaan, </v>
      </c>
      <c r="CM18" s="35">
        <v>9</v>
      </c>
      <c r="CN18" s="45"/>
      <c r="CW18" s="20">
        <v>9</v>
      </c>
      <c r="CX18" s="20" t="str">
        <f>(IF(CN10="","","Sudah memahami tentang "))&amp;(IF(CN10="","",CN10&amp;", "))&amp;(IF(CN11="","",CN11&amp;", "))&amp;(IF(CN12="","",CN12&amp;", "))&amp;(IF(CN13="","",CN13&amp;", "))&amp;(IF(CN14="","",CN14&amp;", "))&amp;(IF(CN15="","",CN15&amp;", "))&amp;(IF(CN16="","",CN16&amp;", "))&amp;(IF(CN17="","",CN17&amp;", "))&amp;(IF(CN19="","",CN19&amp;", "))&amp;(IF(CN18="","","Perlu tingkatkan pemahaman  "&amp;CN18&amp;"."))</f>
        <v xml:space="preserve">Sudah memahami tentang Perkembangan pengaruh barat dan perubahan ekonomi demografi dan kehidupan sosial budaya sosial budaya di Indonesia pada masa kolonial , Hubungan perkembangan paham paham baru dan transformasi sosial dengan kesadaran dan pergerakan kebangsaan, </v>
      </c>
    </row>
    <row r="19" spans="1:102" x14ac:dyDescent="0.25">
      <c r="A19" s="14">
        <v>9</v>
      </c>
      <c r="B19" s="14">
        <v>33736</v>
      </c>
      <c r="C19" s="14" t="s">
        <v>93</v>
      </c>
      <c r="E19" s="31">
        <f t="shared" si="0"/>
        <v>84</v>
      </c>
      <c r="F19" s="20"/>
      <c r="G19" s="31">
        <f t="shared" si="1"/>
        <v>84</v>
      </c>
      <c r="H19" s="31" t="str">
        <f t="shared" si="2"/>
        <v/>
      </c>
      <c r="I19" s="31" t="str">
        <f t="shared" si="3"/>
        <v>B</v>
      </c>
      <c r="J19" s="31" t="str">
        <f t="shared" si="4"/>
        <v xml:space="preserve">Sudah memahami tentang Perkembangan pengaruh barat dan perubahan ekonomi demografi dan kehidupan sosial budaya sosial budaya di Indonesia pada masa kolonial , Hubungan perkembangan paham paham baru dan transformasi sosial dengan kesadaran dan pergerakan kebangsaan, </v>
      </c>
      <c r="K19" s="20"/>
      <c r="L19" s="31">
        <f t="shared" si="5"/>
        <v>79</v>
      </c>
      <c r="M19" s="31">
        <f t="shared" si="6"/>
        <v>83</v>
      </c>
      <c r="N19" s="31" t="str">
        <f t="shared" si="7"/>
        <v/>
      </c>
      <c r="P19" s="36">
        <v>60</v>
      </c>
      <c r="Q19" s="36">
        <v>75</v>
      </c>
      <c r="R19" s="37">
        <f t="shared" si="8"/>
        <v>75</v>
      </c>
      <c r="S19" s="36">
        <v>83</v>
      </c>
      <c r="T19" s="36"/>
      <c r="U19" s="37">
        <f t="shared" si="9"/>
        <v>83</v>
      </c>
      <c r="V19" s="36"/>
      <c r="W19" s="36"/>
      <c r="X19" s="37" t="str">
        <f t="shared" si="10"/>
        <v/>
      </c>
      <c r="Y19" s="36"/>
      <c r="Z19" s="36"/>
      <c r="AA19" s="37" t="str">
        <f t="shared" si="11"/>
        <v/>
      </c>
      <c r="AB19" s="36"/>
      <c r="AC19" s="36"/>
      <c r="AD19" s="37" t="str">
        <f t="shared" si="12"/>
        <v/>
      </c>
      <c r="AE19" s="36"/>
      <c r="AF19" s="36"/>
      <c r="AG19" s="37" t="str">
        <f t="shared" si="13"/>
        <v/>
      </c>
      <c r="AH19" s="36"/>
      <c r="AI19" s="36"/>
      <c r="AJ19" s="37" t="str">
        <f t="shared" si="14"/>
        <v/>
      </c>
      <c r="AK19" s="36"/>
      <c r="AL19" s="36"/>
      <c r="AM19" s="37" t="str">
        <f t="shared" si="15"/>
        <v/>
      </c>
      <c r="AN19" s="36"/>
      <c r="AO19" s="36"/>
      <c r="AP19" s="37" t="str">
        <f t="shared" si="16"/>
        <v/>
      </c>
      <c r="AQ19" s="36"/>
      <c r="AR19" s="36"/>
      <c r="AS19" s="37" t="str">
        <f t="shared" si="17"/>
        <v/>
      </c>
      <c r="AT19" s="37">
        <f t="shared" si="18"/>
        <v>79</v>
      </c>
      <c r="AU19" s="45">
        <v>90</v>
      </c>
      <c r="AV19" s="36"/>
      <c r="AW19" s="36"/>
      <c r="AX19" s="36"/>
      <c r="AY19" s="36"/>
      <c r="AZ19" s="36"/>
      <c r="BA19" s="36"/>
      <c r="BB19" s="36"/>
      <c r="BC19" s="36"/>
      <c r="BD19" s="36"/>
      <c r="BE19" s="37">
        <f t="shared" si="19"/>
        <v>90</v>
      </c>
      <c r="BF19" s="36">
        <v>83</v>
      </c>
      <c r="BG19" s="36"/>
      <c r="BH19" s="38">
        <f t="shared" si="20"/>
        <v>84.2</v>
      </c>
      <c r="BI19" s="39">
        <f t="shared" si="21"/>
        <v>84</v>
      </c>
      <c r="BJ19" s="40"/>
      <c r="BK19" s="36"/>
      <c r="BL19" s="36"/>
      <c r="BM19" s="36"/>
      <c r="BN19" s="36"/>
      <c r="BO19" s="36"/>
      <c r="BP19" s="36"/>
      <c r="BQ19" s="36"/>
      <c r="BR19" s="36"/>
      <c r="BS19" s="36"/>
      <c r="BT19" s="36"/>
      <c r="BU19" s="41" t="str">
        <f t="shared" si="22"/>
        <v/>
      </c>
      <c r="BV19" s="40"/>
      <c r="BW19" s="45">
        <v>80</v>
      </c>
      <c r="BX19" s="36"/>
      <c r="BY19" s="36"/>
      <c r="BZ19" s="36"/>
      <c r="CA19" s="36"/>
      <c r="CB19" s="36"/>
      <c r="CC19" s="36"/>
      <c r="CD19" s="36"/>
      <c r="CE19" s="36"/>
      <c r="CF19" s="36"/>
      <c r="CG19" s="37">
        <f t="shared" si="23"/>
        <v>80</v>
      </c>
      <c r="CH19" s="42" t="str">
        <f t="shared" si="24"/>
        <v>B</v>
      </c>
      <c r="CI19" s="43"/>
      <c r="CJ19" s="45">
        <v>3</v>
      </c>
      <c r="CK19" s="44" t="str">
        <f t="shared" si="25"/>
        <v xml:space="preserve">Sudah memahami tentang Perkembangan pengaruh barat dan perubahan ekonomi demografi dan kehidupan sosial budaya sosial budaya di Indonesia pada masa kolonial , Hubungan perkembangan paham paham baru dan transformasi sosial dengan kesadaran dan pergerakan kebangsaan, </v>
      </c>
      <c r="CM19" s="35">
        <v>10</v>
      </c>
      <c r="CN19" s="45"/>
      <c r="CW19" s="20">
        <v>10</v>
      </c>
      <c r="CX19" s="20" t="str">
        <f>(IF(CN10="","","Sudah memahami tentang "))&amp;(IF(CN10="","",CN10&amp;", "))&amp;(IF(CN11="","",CN11&amp;", "))&amp;(IF(CN12="","",CN12&amp;", "))&amp;(IF(CN13="","",CN13&amp;", "))&amp;(IF(CN14="","",CN14&amp;", "))&amp;(IF(CN15="","",CN15&amp;", "))&amp;(IF(CN16="","",CN16&amp;", "))&amp;(IF(CN17="","",CN17&amp;", "))&amp;(IF(CN18="","",CN18&amp;", "))&amp;(IF(CN19="","","Perlu tingkatkan pemahaman  "&amp;CN19&amp;"."))</f>
        <v xml:space="preserve">Sudah memahami tentang Perkembangan pengaruh barat dan perubahan ekonomi demografi dan kehidupan sosial budaya sosial budaya di Indonesia pada masa kolonial , Hubungan perkembangan paham paham baru dan transformasi sosial dengan kesadaran dan pergerakan kebangsaan, </v>
      </c>
    </row>
    <row r="20" spans="1:102" x14ac:dyDescent="0.25">
      <c r="A20" s="14">
        <v>10</v>
      </c>
      <c r="B20" s="14">
        <v>33737</v>
      </c>
      <c r="C20" s="14" t="s">
        <v>94</v>
      </c>
      <c r="E20" s="31">
        <f t="shared" si="0"/>
        <v>82</v>
      </c>
      <c r="F20" s="20"/>
      <c r="G20" s="31">
        <f t="shared" si="1"/>
        <v>82</v>
      </c>
      <c r="H20" s="31" t="str">
        <f t="shared" si="2"/>
        <v/>
      </c>
      <c r="I20" s="31" t="str">
        <f t="shared" si="3"/>
        <v>B</v>
      </c>
      <c r="J20" s="31" t="str">
        <f t="shared" si="4"/>
        <v xml:space="preserve">Sudah memahami tentang Perkembangan pengaruh barat dan perubahan ekonomi demografi dan kehidupan sosial budaya sosial budaya di Indonesia pada masa kolonial , Hubungan perkembangan paham paham baru dan transformasi sosial dengan kesadaran dan pergerakan kebangsaan, </v>
      </c>
      <c r="K20" s="20"/>
      <c r="L20" s="31">
        <f t="shared" si="5"/>
        <v>76</v>
      </c>
      <c r="M20" s="31">
        <f t="shared" si="6"/>
        <v>77</v>
      </c>
      <c r="N20" s="31" t="str">
        <f t="shared" si="7"/>
        <v/>
      </c>
      <c r="P20" s="36">
        <v>70</v>
      </c>
      <c r="Q20" s="36">
        <v>75</v>
      </c>
      <c r="R20" s="37">
        <f t="shared" si="8"/>
        <v>75</v>
      </c>
      <c r="S20" s="36">
        <v>77</v>
      </c>
      <c r="T20" s="36"/>
      <c r="U20" s="37">
        <f t="shared" si="9"/>
        <v>77</v>
      </c>
      <c r="V20" s="36"/>
      <c r="W20" s="36"/>
      <c r="X20" s="37" t="str">
        <f t="shared" si="10"/>
        <v/>
      </c>
      <c r="Y20" s="36"/>
      <c r="Z20" s="36"/>
      <c r="AA20" s="37" t="str">
        <f t="shared" si="11"/>
        <v/>
      </c>
      <c r="AB20" s="36"/>
      <c r="AC20" s="36"/>
      <c r="AD20" s="37" t="str">
        <f t="shared" si="12"/>
        <v/>
      </c>
      <c r="AE20" s="36"/>
      <c r="AF20" s="36"/>
      <c r="AG20" s="37" t="str">
        <f t="shared" si="13"/>
        <v/>
      </c>
      <c r="AH20" s="36"/>
      <c r="AI20" s="36"/>
      <c r="AJ20" s="37" t="str">
        <f t="shared" si="14"/>
        <v/>
      </c>
      <c r="AK20" s="36"/>
      <c r="AL20" s="36"/>
      <c r="AM20" s="37" t="str">
        <f t="shared" si="15"/>
        <v/>
      </c>
      <c r="AN20" s="36"/>
      <c r="AO20" s="36"/>
      <c r="AP20" s="37" t="str">
        <f t="shared" si="16"/>
        <v/>
      </c>
      <c r="AQ20" s="36"/>
      <c r="AR20" s="36"/>
      <c r="AS20" s="37" t="str">
        <f t="shared" si="17"/>
        <v/>
      </c>
      <c r="AT20" s="37">
        <f t="shared" si="18"/>
        <v>76</v>
      </c>
      <c r="AU20" s="45">
        <v>90</v>
      </c>
      <c r="AV20" s="36"/>
      <c r="AW20" s="36"/>
      <c r="AX20" s="36"/>
      <c r="AY20" s="36"/>
      <c r="AZ20" s="36"/>
      <c r="BA20" s="36"/>
      <c r="BB20" s="36"/>
      <c r="BC20" s="36"/>
      <c r="BD20" s="36"/>
      <c r="BE20" s="37">
        <f t="shared" si="19"/>
        <v>90</v>
      </c>
      <c r="BF20" s="36">
        <v>77</v>
      </c>
      <c r="BG20" s="36"/>
      <c r="BH20" s="38">
        <f t="shared" si="20"/>
        <v>81.8</v>
      </c>
      <c r="BI20" s="39">
        <f t="shared" si="21"/>
        <v>82</v>
      </c>
      <c r="BJ20" s="40"/>
      <c r="BK20" s="36"/>
      <c r="BL20" s="36"/>
      <c r="BM20" s="36"/>
      <c r="BN20" s="36"/>
      <c r="BO20" s="36"/>
      <c r="BP20" s="36"/>
      <c r="BQ20" s="36"/>
      <c r="BR20" s="36"/>
      <c r="BS20" s="36"/>
      <c r="BT20" s="36"/>
      <c r="BU20" s="41" t="str">
        <f t="shared" si="22"/>
        <v/>
      </c>
      <c r="BV20" s="40"/>
      <c r="BW20" s="45">
        <v>80</v>
      </c>
      <c r="BX20" s="36"/>
      <c r="BY20" s="36"/>
      <c r="BZ20" s="36"/>
      <c r="CA20" s="36"/>
      <c r="CB20" s="36"/>
      <c r="CC20" s="36"/>
      <c r="CD20" s="36"/>
      <c r="CE20" s="36"/>
      <c r="CF20" s="36"/>
      <c r="CG20" s="37">
        <f t="shared" si="23"/>
        <v>80</v>
      </c>
      <c r="CH20" s="42" t="str">
        <f t="shared" si="24"/>
        <v>B</v>
      </c>
      <c r="CI20" s="43"/>
      <c r="CJ20" s="45">
        <v>3</v>
      </c>
      <c r="CK20" s="44" t="str">
        <f t="shared" si="25"/>
        <v xml:space="preserve">Sudah memahami tentang Perkembangan pengaruh barat dan perubahan ekonomi demografi dan kehidupan sosial budaya sosial budaya di Indonesia pada masa kolonial , Hubungan perkembangan paham paham baru dan transformasi sosial dengan kesadaran dan pergerakan kebangsaan, </v>
      </c>
      <c r="CW20" s="20">
        <v>11</v>
      </c>
      <c r="CX20" s="20" t="str">
        <f>(IF(CN10="","","Sudah memahami tentang "))&amp;(IF(CN10="","",CN10&amp;", "))&amp;(IF(CN11="","",CN11&amp;", "))&amp;(IF(CN12="","",CN12&amp;", "))&amp;(IF(CN13="","",CN13&amp;", "))&amp;(IF(CN14="","",CN14&amp;", "))&amp;(IF(CN15="","",CN15&amp;", "))&amp;(IF(CN16="","",CN16&amp;", "))&amp;(IF(CN17="","",CN17&amp;", "))&amp;(IF(CN18="","",CN18&amp;", "))&amp;(IF(CN19="","",CN19&amp;"."))</f>
        <v xml:space="preserve">Sudah memahami tentang Perkembangan pengaruh barat dan perubahan ekonomi demografi dan kehidupan sosial budaya sosial budaya di Indonesia pada masa kolonial , Hubungan perkembangan paham paham baru dan transformasi sosial dengan kesadaran dan pergerakan kebangsaan, </v>
      </c>
    </row>
    <row r="21" spans="1:102" x14ac:dyDescent="0.25">
      <c r="A21" s="14">
        <v>11</v>
      </c>
      <c r="B21" s="14">
        <v>33738</v>
      </c>
      <c r="C21" s="14" t="s">
        <v>95</v>
      </c>
      <c r="E21" s="31">
        <f t="shared" si="0"/>
        <v>81</v>
      </c>
      <c r="F21" s="20"/>
      <c r="G21" s="31">
        <f t="shared" si="1"/>
        <v>81</v>
      </c>
      <c r="H21" s="31" t="str">
        <f t="shared" si="2"/>
        <v/>
      </c>
      <c r="I21" s="31" t="str">
        <f t="shared" si="3"/>
        <v>B</v>
      </c>
      <c r="J21" s="31" t="str">
        <f t="shared" si="4"/>
        <v xml:space="preserve">Sudah memahami tentang Perkembangan pengaruh barat dan perubahan ekonomi demografi dan kehidupan sosial budaya sosial budaya di Indonesia pada masa kolonial , Hubungan perkembangan paham paham baru dan transformasi sosial dengan kesadaran dan pergerakan kebangsaan, </v>
      </c>
      <c r="K21" s="20"/>
      <c r="L21" s="31">
        <f t="shared" si="5"/>
        <v>75</v>
      </c>
      <c r="M21" s="31">
        <f t="shared" si="6"/>
        <v>75</v>
      </c>
      <c r="N21" s="31" t="str">
        <f t="shared" si="7"/>
        <v/>
      </c>
      <c r="P21" s="36">
        <v>67</v>
      </c>
      <c r="Q21" s="36">
        <v>75</v>
      </c>
      <c r="R21" s="37">
        <f t="shared" si="8"/>
        <v>75</v>
      </c>
      <c r="S21" s="36">
        <v>73</v>
      </c>
      <c r="T21" s="36">
        <v>75</v>
      </c>
      <c r="U21" s="37">
        <f t="shared" si="9"/>
        <v>75</v>
      </c>
      <c r="V21" s="36"/>
      <c r="W21" s="36"/>
      <c r="X21" s="37" t="str">
        <f t="shared" si="10"/>
        <v/>
      </c>
      <c r="Y21" s="36"/>
      <c r="Z21" s="36"/>
      <c r="AA21" s="37" t="str">
        <f t="shared" si="11"/>
        <v/>
      </c>
      <c r="AB21" s="36"/>
      <c r="AC21" s="36"/>
      <c r="AD21" s="37" t="str">
        <f t="shared" si="12"/>
        <v/>
      </c>
      <c r="AE21" s="36"/>
      <c r="AF21" s="36"/>
      <c r="AG21" s="37" t="str">
        <f t="shared" si="13"/>
        <v/>
      </c>
      <c r="AH21" s="36"/>
      <c r="AI21" s="36"/>
      <c r="AJ21" s="37" t="str">
        <f t="shared" si="14"/>
        <v/>
      </c>
      <c r="AK21" s="36"/>
      <c r="AL21" s="36"/>
      <c r="AM21" s="37" t="str">
        <f t="shared" si="15"/>
        <v/>
      </c>
      <c r="AN21" s="36"/>
      <c r="AO21" s="36"/>
      <c r="AP21" s="37" t="str">
        <f t="shared" si="16"/>
        <v/>
      </c>
      <c r="AQ21" s="36"/>
      <c r="AR21" s="36"/>
      <c r="AS21" s="37" t="str">
        <f t="shared" si="17"/>
        <v/>
      </c>
      <c r="AT21" s="37">
        <f t="shared" si="18"/>
        <v>75</v>
      </c>
      <c r="AU21" s="45">
        <v>90</v>
      </c>
      <c r="AV21" s="36"/>
      <c r="AW21" s="36"/>
      <c r="AX21" s="36"/>
      <c r="AY21" s="36"/>
      <c r="AZ21" s="36"/>
      <c r="BA21" s="36"/>
      <c r="BB21" s="36"/>
      <c r="BC21" s="36"/>
      <c r="BD21" s="36"/>
      <c r="BE21" s="37">
        <f t="shared" si="19"/>
        <v>90</v>
      </c>
      <c r="BF21" s="36">
        <v>75</v>
      </c>
      <c r="BG21" s="36"/>
      <c r="BH21" s="38">
        <f t="shared" si="20"/>
        <v>81</v>
      </c>
      <c r="BI21" s="39">
        <f t="shared" si="21"/>
        <v>81</v>
      </c>
      <c r="BJ21" s="40"/>
      <c r="BK21" s="36"/>
      <c r="BL21" s="36"/>
      <c r="BM21" s="36"/>
      <c r="BN21" s="36"/>
      <c r="BO21" s="36"/>
      <c r="BP21" s="36"/>
      <c r="BQ21" s="36"/>
      <c r="BR21" s="36"/>
      <c r="BS21" s="36"/>
      <c r="BT21" s="36"/>
      <c r="BU21" s="41" t="str">
        <f t="shared" si="22"/>
        <v/>
      </c>
      <c r="BV21" s="40"/>
      <c r="BW21" s="45">
        <v>80</v>
      </c>
      <c r="BX21" s="36"/>
      <c r="BY21" s="36"/>
      <c r="BZ21" s="36"/>
      <c r="CA21" s="36"/>
      <c r="CB21" s="36"/>
      <c r="CC21" s="36"/>
      <c r="CD21" s="36"/>
      <c r="CE21" s="36"/>
      <c r="CF21" s="36"/>
      <c r="CG21" s="37">
        <f t="shared" si="23"/>
        <v>80</v>
      </c>
      <c r="CH21" s="42" t="str">
        <f t="shared" si="24"/>
        <v>B</v>
      </c>
      <c r="CI21" s="43"/>
      <c r="CJ21" s="45">
        <v>3</v>
      </c>
      <c r="CK21" s="44" t="str">
        <f t="shared" si="25"/>
        <v xml:space="preserve">Sudah memahami tentang Perkembangan pengaruh barat dan perubahan ekonomi demografi dan kehidupan sosial budaya sosial budaya di Indonesia pada masa kolonial , Hubungan perkembangan paham paham baru dan transformasi sosial dengan kesadaran dan pergerakan kebangsaan, </v>
      </c>
    </row>
    <row r="22" spans="1:102" x14ac:dyDescent="0.25">
      <c r="A22" s="14">
        <v>12</v>
      </c>
      <c r="B22" s="14">
        <v>33739</v>
      </c>
      <c r="C22" s="14" t="s">
        <v>96</v>
      </c>
      <c r="E22" s="31">
        <f t="shared" si="0"/>
        <v>84</v>
      </c>
      <c r="F22" s="20"/>
      <c r="G22" s="31">
        <f t="shared" si="1"/>
        <v>84</v>
      </c>
      <c r="H22" s="31" t="str">
        <f t="shared" si="2"/>
        <v/>
      </c>
      <c r="I22" s="31" t="str">
        <f t="shared" si="3"/>
        <v>B</v>
      </c>
      <c r="J22" s="31" t="str">
        <f t="shared" si="4"/>
        <v xml:space="preserve">Sudah memahami tentang Perkembangan pengaruh barat dan perubahan ekonomi demografi dan kehidupan sosial budaya sosial budaya di Indonesia pada masa kolonial , Hubungan perkembangan paham paham baru dan transformasi sosial dengan kesadaran dan pergerakan kebangsaan, </v>
      </c>
      <c r="K22" s="20"/>
      <c r="L22" s="31">
        <f t="shared" si="5"/>
        <v>83</v>
      </c>
      <c r="M22" s="31">
        <f t="shared" si="6"/>
        <v>76</v>
      </c>
      <c r="N22" s="31" t="str">
        <f t="shared" si="7"/>
        <v/>
      </c>
      <c r="P22" s="36">
        <v>90</v>
      </c>
      <c r="Q22" s="36"/>
      <c r="R22" s="37">
        <f t="shared" si="8"/>
        <v>90</v>
      </c>
      <c r="S22" s="36">
        <v>76</v>
      </c>
      <c r="T22" s="36"/>
      <c r="U22" s="37">
        <f t="shared" si="9"/>
        <v>76</v>
      </c>
      <c r="V22" s="36"/>
      <c r="W22" s="36"/>
      <c r="X22" s="37" t="str">
        <f t="shared" si="10"/>
        <v/>
      </c>
      <c r="Y22" s="36"/>
      <c r="Z22" s="36"/>
      <c r="AA22" s="37" t="str">
        <f t="shared" si="11"/>
        <v/>
      </c>
      <c r="AB22" s="36"/>
      <c r="AC22" s="36"/>
      <c r="AD22" s="37" t="str">
        <f t="shared" si="12"/>
        <v/>
      </c>
      <c r="AE22" s="36"/>
      <c r="AF22" s="36"/>
      <c r="AG22" s="37" t="str">
        <f t="shared" si="13"/>
        <v/>
      </c>
      <c r="AH22" s="36"/>
      <c r="AI22" s="36"/>
      <c r="AJ22" s="37" t="str">
        <f t="shared" si="14"/>
        <v/>
      </c>
      <c r="AK22" s="36"/>
      <c r="AL22" s="36"/>
      <c r="AM22" s="37" t="str">
        <f t="shared" si="15"/>
        <v/>
      </c>
      <c r="AN22" s="36"/>
      <c r="AO22" s="36"/>
      <c r="AP22" s="37" t="str">
        <f t="shared" si="16"/>
        <v/>
      </c>
      <c r="AQ22" s="36"/>
      <c r="AR22" s="36"/>
      <c r="AS22" s="37" t="str">
        <f t="shared" si="17"/>
        <v/>
      </c>
      <c r="AT22" s="37">
        <f t="shared" si="18"/>
        <v>83</v>
      </c>
      <c r="AU22" s="45">
        <v>90</v>
      </c>
      <c r="AV22" s="36"/>
      <c r="AW22" s="36"/>
      <c r="AX22" s="36"/>
      <c r="AY22" s="36"/>
      <c r="AZ22" s="36"/>
      <c r="BA22" s="36"/>
      <c r="BB22" s="36"/>
      <c r="BC22" s="36"/>
      <c r="BD22" s="36"/>
      <c r="BE22" s="37">
        <f t="shared" si="19"/>
        <v>90</v>
      </c>
      <c r="BF22" s="36">
        <v>76</v>
      </c>
      <c r="BG22" s="36"/>
      <c r="BH22" s="38">
        <f t="shared" si="20"/>
        <v>84.4</v>
      </c>
      <c r="BI22" s="39">
        <f t="shared" si="21"/>
        <v>84</v>
      </c>
      <c r="BJ22" s="40"/>
      <c r="BK22" s="36"/>
      <c r="BL22" s="36"/>
      <c r="BM22" s="36"/>
      <c r="BN22" s="36"/>
      <c r="BO22" s="36"/>
      <c r="BP22" s="36"/>
      <c r="BQ22" s="36"/>
      <c r="BR22" s="36"/>
      <c r="BS22" s="36"/>
      <c r="BT22" s="36"/>
      <c r="BU22" s="41" t="str">
        <f t="shared" si="22"/>
        <v/>
      </c>
      <c r="BV22" s="40"/>
      <c r="BW22" s="45">
        <v>80</v>
      </c>
      <c r="BX22" s="36"/>
      <c r="BY22" s="36"/>
      <c r="BZ22" s="36"/>
      <c r="CA22" s="36"/>
      <c r="CB22" s="36"/>
      <c r="CC22" s="36"/>
      <c r="CD22" s="36"/>
      <c r="CE22" s="36"/>
      <c r="CF22" s="36"/>
      <c r="CG22" s="37">
        <f t="shared" si="23"/>
        <v>80</v>
      </c>
      <c r="CH22" s="42" t="str">
        <f t="shared" si="24"/>
        <v>B</v>
      </c>
      <c r="CI22" s="43"/>
      <c r="CJ22" s="45">
        <v>3</v>
      </c>
      <c r="CK22" s="44" t="str">
        <f t="shared" si="25"/>
        <v xml:space="preserve">Sudah memahami tentang Perkembangan pengaruh barat dan perubahan ekonomi demografi dan kehidupan sosial budaya sosial budaya di Indonesia pada masa kolonial , Hubungan perkembangan paham paham baru dan transformasi sosial dengan kesadaran dan pergerakan kebangsaan, </v>
      </c>
    </row>
    <row r="23" spans="1:102" x14ac:dyDescent="0.25">
      <c r="A23" s="14">
        <v>13</v>
      </c>
      <c r="B23" s="14">
        <v>33740</v>
      </c>
      <c r="C23" s="14" t="s">
        <v>97</v>
      </c>
      <c r="E23" s="31">
        <f t="shared" si="0"/>
        <v>83</v>
      </c>
      <c r="F23" s="20"/>
      <c r="G23" s="31">
        <f t="shared" si="1"/>
        <v>83</v>
      </c>
      <c r="H23" s="31" t="str">
        <f t="shared" si="2"/>
        <v/>
      </c>
      <c r="I23" s="31" t="str">
        <f t="shared" si="3"/>
        <v>B</v>
      </c>
      <c r="J23" s="31" t="str">
        <f t="shared" si="4"/>
        <v xml:space="preserve">Sudah memahami tentang Perkembangan pengaruh barat dan perubahan ekonomi demografi dan kehidupan sosial budaya sosial budaya di Indonesia pada masa kolonial , Hubungan perkembangan paham paham baru dan transformasi sosial dengan kesadaran dan pergerakan kebangsaan, </v>
      </c>
      <c r="K23" s="20"/>
      <c r="L23" s="31">
        <f t="shared" si="5"/>
        <v>79</v>
      </c>
      <c r="M23" s="31">
        <f t="shared" si="6"/>
        <v>75</v>
      </c>
      <c r="N23" s="31" t="str">
        <f t="shared" si="7"/>
        <v/>
      </c>
      <c r="P23" s="36">
        <v>83</v>
      </c>
      <c r="Q23" s="36"/>
      <c r="R23" s="37">
        <f t="shared" si="8"/>
        <v>83</v>
      </c>
      <c r="S23" s="36">
        <v>70</v>
      </c>
      <c r="T23" s="36">
        <v>75</v>
      </c>
      <c r="U23" s="37">
        <f t="shared" si="9"/>
        <v>75</v>
      </c>
      <c r="V23" s="36"/>
      <c r="W23" s="36"/>
      <c r="X23" s="37" t="str">
        <f t="shared" si="10"/>
        <v/>
      </c>
      <c r="Y23" s="36"/>
      <c r="Z23" s="36"/>
      <c r="AA23" s="37" t="str">
        <f t="shared" si="11"/>
        <v/>
      </c>
      <c r="AB23" s="36"/>
      <c r="AC23" s="36"/>
      <c r="AD23" s="37" t="str">
        <f t="shared" si="12"/>
        <v/>
      </c>
      <c r="AE23" s="36"/>
      <c r="AF23" s="36"/>
      <c r="AG23" s="37" t="str">
        <f t="shared" si="13"/>
        <v/>
      </c>
      <c r="AH23" s="36"/>
      <c r="AI23" s="36"/>
      <c r="AJ23" s="37" t="str">
        <f t="shared" si="14"/>
        <v/>
      </c>
      <c r="AK23" s="36"/>
      <c r="AL23" s="36"/>
      <c r="AM23" s="37" t="str">
        <f t="shared" si="15"/>
        <v/>
      </c>
      <c r="AN23" s="36"/>
      <c r="AO23" s="36"/>
      <c r="AP23" s="37" t="str">
        <f t="shared" si="16"/>
        <v/>
      </c>
      <c r="AQ23" s="36"/>
      <c r="AR23" s="36"/>
      <c r="AS23" s="37" t="str">
        <f t="shared" si="17"/>
        <v/>
      </c>
      <c r="AT23" s="37">
        <f t="shared" si="18"/>
        <v>79</v>
      </c>
      <c r="AU23" s="45">
        <v>90</v>
      </c>
      <c r="AV23" s="36"/>
      <c r="AW23" s="36"/>
      <c r="AX23" s="36"/>
      <c r="AY23" s="36"/>
      <c r="AZ23" s="36"/>
      <c r="BA23" s="36"/>
      <c r="BB23" s="36"/>
      <c r="BC23" s="36"/>
      <c r="BD23" s="36"/>
      <c r="BE23" s="37">
        <f t="shared" si="19"/>
        <v>90</v>
      </c>
      <c r="BF23" s="36">
        <v>75</v>
      </c>
      <c r="BG23" s="36"/>
      <c r="BH23" s="38">
        <f t="shared" si="20"/>
        <v>82.6</v>
      </c>
      <c r="BI23" s="39">
        <f t="shared" si="21"/>
        <v>83</v>
      </c>
      <c r="BJ23" s="40"/>
      <c r="BK23" s="36"/>
      <c r="BL23" s="36"/>
      <c r="BM23" s="36"/>
      <c r="BN23" s="36"/>
      <c r="BO23" s="36"/>
      <c r="BP23" s="36"/>
      <c r="BQ23" s="36"/>
      <c r="BR23" s="36"/>
      <c r="BS23" s="36"/>
      <c r="BT23" s="36"/>
      <c r="BU23" s="41" t="str">
        <f t="shared" si="22"/>
        <v/>
      </c>
      <c r="BV23" s="40"/>
      <c r="BW23" s="45">
        <v>80</v>
      </c>
      <c r="BX23" s="36"/>
      <c r="BY23" s="36"/>
      <c r="BZ23" s="36"/>
      <c r="CA23" s="36"/>
      <c r="CB23" s="36"/>
      <c r="CC23" s="36"/>
      <c r="CD23" s="36"/>
      <c r="CE23" s="36"/>
      <c r="CF23" s="36"/>
      <c r="CG23" s="37">
        <f t="shared" si="23"/>
        <v>80</v>
      </c>
      <c r="CH23" s="42" t="str">
        <f t="shared" si="24"/>
        <v>B</v>
      </c>
      <c r="CI23" s="43"/>
      <c r="CJ23" s="45">
        <v>3</v>
      </c>
      <c r="CK23" s="44" t="str">
        <f t="shared" si="25"/>
        <v xml:space="preserve">Sudah memahami tentang Perkembangan pengaruh barat dan perubahan ekonomi demografi dan kehidupan sosial budaya sosial budaya di Indonesia pada masa kolonial , Hubungan perkembangan paham paham baru dan transformasi sosial dengan kesadaran dan pergerakan kebangsaan, </v>
      </c>
    </row>
    <row r="24" spans="1:102" x14ac:dyDescent="0.25">
      <c r="A24" s="14">
        <v>14</v>
      </c>
      <c r="B24" s="14">
        <v>33741</v>
      </c>
      <c r="C24" s="14" t="s">
        <v>98</v>
      </c>
      <c r="E24" s="31">
        <f t="shared" si="0"/>
        <v>89</v>
      </c>
      <c r="F24" s="20"/>
      <c r="G24" s="31">
        <f t="shared" si="1"/>
        <v>89</v>
      </c>
      <c r="H24" s="31" t="str">
        <f t="shared" si="2"/>
        <v/>
      </c>
      <c r="I24" s="31" t="str">
        <f t="shared" si="3"/>
        <v>B</v>
      </c>
      <c r="J24" s="31" t="str">
        <f t="shared" si="4"/>
        <v xml:space="preserve">Sudah memahami tentang Perkembangan pengaruh barat dan perubahan ekonomi demografi dan kehidupan sosial budaya sosial budaya di Indonesia pada masa kolonial , Hubungan perkembangan paham paham baru dan transformasi sosial dengan kesadaran dan pergerakan kebangsaan, </v>
      </c>
      <c r="K24" s="20"/>
      <c r="L24" s="31">
        <f t="shared" si="5"/>
        <v>92</v>
      </c>
      <c r="M24" s="31">
        <f t="shared" si="6"/>
        <v>83</v>
      </c>
      <c r="N24" s="31" t="str">
        <f t="shared" si="7"/>
        <v/>
      </c>
      <c r="P24" s="36">
        <v>100</v>
      </c>
      <c r="Q24" s="36"/>
      <c r="R24" s="37">
        <f t="shared" si="8"/>
        <v>100</v>
      </c>
      <c r="S24" s="36">
        <v>83</v>
      </c>
      <c r="T24" s="36"/>
      <c r="U24" s="37">
        <f t="shared" si="9"/>
        <v>83</v>
      </c>
      <c r="V24" s="36"/>
      <c r="W24" s="36"/>
      <c r="X24" s="37" t="str">
        <f t="shared" si="10"/>
        <v/>
      </c>
      <c r="Y24" s="36"/>
      <c r="Z24" s="36"/>
      <c r="AA24" s="37" t="str">
        <f t="shared" si="11"/>
        <v/>
      </c>
      <c r="AB24" s="36"/>
      <c r="AC24" s="36"/>
      <c r="AD24" s="37" t="str">
        <f t="shared" si="12"/>
        <v/>
      </c>
      <c r="AE24" s="36"/>
      <c r="AF24" s="36"/>
      <c r="AG24" s="37" t="str">
        <f t="shared" si="13"/>
        <v/>
      </c>
      <c r="AH24" s="36"/>
      <c r="AI24" s="36"/>
      <c r="AJ24" s="37" t="str">
        <f t="shared" si="14"/>
        <v/>
      </c>
      <c r="AK24" s="36"/>
      <c r="AL24" s="36"/>
      <c r="AM24" s="37" t="str">
        <f t="shared" si="15"/>
        <v/>
      </c>
      <c r="AN24" s="36"/>
      <c r="AO24" s="36"/>
      <c r="AP24" s="37" t="str">
        <f t="shared" si="16"/>
        <v/>
      </c>
      <c r="AQ24" s="36"/>
      <c r="AR24" s="36"/>
      <c r="AS24" s="37" t="str">
        <f t="shared" si="17"/>
        <v/>
      </c>
      <c r="AT24" s="37">
        <f t="shared" si="18"/>
        <v>92</v>
      </c>
      <c r="AU24" s="45">
        <v>90</v>
      </c>
      <c r="AV24" s="36"/>
      <c r="AW24" s="36"/>
      <c r="AX24" s="36"/>
      <c r="AY24" s="36"/>
      <c r="AZ24" s="36"/>
      <c r="BA24" s="36"/>
      <c r="BB24" s="36"/>
      <c r="BC24" s="36"/>
      <c r="BD24" s="36"/>
      <c r="BE24" s="37">
        <f t="shared" si="19"/>
        <v>90</v>
      </c>
      <c r="BF24" s="36">
        <v>83</v>
      </c>
      <c r="BG24" s="36"/>
      <c r="BH24" s="38">
        <f t="shared" si="20"/>
        <v>89.4</v>
      </c>
      <c r="BI24" s="39">
        <f t="shared" si="21"/>
        <v>89</v>
      </c>
      <c r="BJ24" s="40"/>
      <c r="BK24" s="36"/>
      <c r="BL24" s="36"/>
      <c r="BM24" s="36"/>
      <c r="BN24" s="36"/>
      <c r="BO24" s="36"/>
      <c r="BP24" s="36"/>
      <c r="BQ24" s="36"/>
      <c r="BR24" s="36"/>
      <c r="BS24" s="36"/>
      <c r="BT24" s="36"/>
      <c r="BU24" s="41" t="str">
        <f t="shared" si="22"/>
        <v/>
      </c>
      <c r="BV24" s="40"/>
      <c r="BW24" s="45">
        <v>80</v>
      </c>
      <c r="BX24" s="36"/>
      <c r="BY24" s="36"/>
      <c r="BZ24" s="36"/>
      <c r="CA24" s="36"/>
      <c r="CB24" s="36"/>
      <c r="CC24" s="36"/>
      <c r="CD24" s="36"/>
      <c r="CE24" s="36"/>
      <c r="CF24" s="36"/>
      <c r="CG24" s="37">
        <f t="shared" si="23"/>
        <v>80</v>
      </c>
      <c r="CH24" s="42" t="str">
        <f t="shared" si="24"/>
        <v>B</v>
      </c>
      <c r="CI24" s="43"/>
      <c r="CJ24" s="45">
        <v>3</v>
      </c>
      <c r="CK24" s="44" t="str">
        <f t="shared" si="25"/>
        <v xml:space="preserve">Sudah memahami tentang Perkembangan pengaruh barat dan perubahan ekonomi demografi dan kehidupan sosial budaya sosial budaya di Indonesia pada masa kolonial , Hubungan perkembangan paham paham baru dan transformasi sosial dengan kesadaran dan pergerakan kebangsaan, </v>
      </c>
    </row>
    <row r="25" spans="1:102" x14ac:dyDescent="0.25">
      <c r="A25" s="14">
        <v>15</v>
      </c>
      <c r="B25" s="14">
        <v>33742</v>
      </c>
      <c r="C25" s="14" t="s">
        <v>99</v>
      </c>
      <c r="E25" s="31">
        <f t="shared" si="0"/>
        <v>81</v>
      </c>
      <c r="F25" s="20"/>
      <c r="G25" s="31">
        <f t="shared" si="1"/>
        <v>81</v>
      </c>
      <c r="H25" s="31" t="str">
        <f t="shared" si="2"/>
        <v/>
      </c>
      <c r="I25" s="31" t="str">
        <f t="shared" si="3"/>
        <v>B</v>
      </c>
      <c r="J25" s="31" t="str">
        <f t="shared" si="4"/>
        <v xml:space="preserve">Sudah memahami tentang Perkembangan pengaruh barat dan perubahan ekonomi demografi dan kehidupan sosial budaya sosial budaya di Indonesia pada masa kolonial , Hubungan perkembangan paham paham baru dan transformasi sosial dengan kesadaran dan pergerakan kebangsaan, </v>
      </c>
      <c r="K25" s="20"/>
      <c r="L25" s="31">
        <f t="shared" si="5"/>
        <v>75</v>
      </c>
      <c r="M25" s="31">
        <f t="shared" si="6"/>
        <v>75</v>
      </c>
      <c r="N25" s="31" t="str">
        <f t="shared" si="7"/>
        <v/>
      </c>
      <c r="P25" s="36">
        <v>63</v>
      </c>
      <c r="Q25" s="36">
        <v>75</v>
      </c>
      <c r="R25" s="37">
        <f t="shared" si="8"/>
        <v>75</v>
      </c>
      <c r="S25" s="36">
        <v>73</v>
      </c>
      <c r="T25" s="36">
        <v>75</v>
      </c>
      <c r="U25" s="37">
        <f t="shared" si="9"/>
        <v>75</v>
      </c>
      <c r="V25" s="36"/>
      <c r="W25" s="36"/>
      <c r="X25" s="37" t="str">
        <f t="shared" si="10"/>
        <v/>
      </c>
      <c r="Y25" s="36"/>
      <c r="Z25" s="36"/>
      <c r="AA25" s="37" t="str">
        <f t="shared" si="11"/>
        <v/>
      </c>
      <c r="AB25" s="36"/>
      <c r="AC25" s="36"/>
      <c r="AD25" s="37" t="str">
        <f t="shared" si="12"/>
        <v/>
      </c>
      <c r="AE25" s="36"/>
      <c r="AF25" s="36"/>
      <c r="AG25" s="37" t="str">
        <f t="shared" si="13"/>
        <v/>
      </c>
      <c r="AH25" s="36"/>
      <c r="AI25" s="36"/>
      <c r="AJ25" s="37" t="str">
        <f t="shared" si="14"/>
        <v/>
      </c>
      <c r="AK25" s="36"/>
      <c r="AL25" s="36"/>
      <c r="AM25" s="37" t="str">
        <f t="shared" si="15"/>
        <v/>
      </c>
      <c r="AN25" s="36"/>
      <c r="AO25" s="36"/>
      <c r="AP25" s="37" t="str">
        <f t="shared" si="16"/>
        <v/>
      </c>
      <c r="AQ25" s="36"/>
      <c r="AR25" s="36"/>
      <c r="AS25" s="37" t="str">
        <f t="shared" si="17"/>
        <v/>
      </c>
      <c r="AT25" s="37">
        <f t="shared" si="18"/>
        <v>75</v>
      </c>
      <c r="AU25" s="45">
        <v>90</v>
      </c>
      <c r="AV25" s="36"/>
      <c r="AW25" s="36"/>
      <c r="AX25" s="36"/>
      <c r="AY25" s="36"/>
      <c r="AZ25" s="36"/>
      <c r="BA25" s="36"/>
      <c r="BB25" s="36"/>
      <c r="BC25" s="36"/>
      <c r="BD25" s="36"/>
      <c r="BE25" s="37">
        <f t="shared" si="19"/>
        <v>90</v>
      </c>
      <c r="BF25" s="36">
        <v>75</v>
      </c>
      <c r="BG25" s="36"/>
      <c r="BH25" s="38">
        <f t="shared" si="20"/>
        <v>81</v>
      </c>
      <c r="BI25" s="39">
        <f t="shared" si="21"/>
        <v>81</v>
      </c>
      <c r="BJ25" s="40"/>
      <c r="BK25" s="36"/>
      <c r="BL25" s="36"/>
      <c r="BM25" s="36"/>
      <c r="BN25" s="36"/>
      <c r="BO25" s="36"/>
      <c r="BP25" s="36"/>
      <c r="BQ25" s="36"/>
      <c r="BR25" s="36"/>
      <c r="BS25" s="36"/>
      <c r="BT25" s="36"/>
      <c r="BU25" s="41" t="str">
        <f t="shared" si="22"/>
        <v/>
      </c>
      <c r="BV25" s="40"/>
      <c r="BW25" s="45">
        <v>80</v>
      </c>
      <c r="BX25" s="36"/>
      <c r="BY25" s="36"/>
      <c r="BZ25" s="36"/>
      <c r="CA25" s="36"/>
      <c r="CB25" s="36"/>
      <c r="CC25" s="36"/>
      <c r="CD25" s="36"/>
      <c r="CE25" s="36"/>
      <c r="CF25" s="36"/>
      <c r="CG25" s="37">
        <f t="shared" si="23"/>
        <v>80</v>
      </c>
      <c r="CH25" s="42" t="str">
        <f t="shared" si="24"/>
        <v>B</v>
      </c>
      <c r="CI25" s="43"/>
      <c r="CJ25" s="45">
        <v>3</v>
      </c>
      <c r="CK25" s="44" t="str">
        <f t="shared" si="25"/>
        <v xml:space="preserve">Sudah memahami tentang Perkembangan pengaruh barat dan perubahan ekonomi demografi dan kehidupan sosial budaya sosial budaya di Indonesia pada masa kolonial , Hubungan perkembangan paham paham baru dan transformasi sosial dengan kesadaran dan pergerakan kebangsaan, </v>
      </c>
    </row>
    <row r="26" spans="1:102" x14ac:dyDescent="0.25">
      <c r="A26" s="14">
        <v>16</v>
      </c>
      <c r="B26" s="14">
        <v>33743</v>
      </c>
      <c r="C26" s="14" t="s">
        <v>100</v>
      </c>
      <c r="E26" s="31">
        <f t="shared" si="0"/>
        <v>82</v>
      </c>
      <c r="F26" s="20"/>
      <c r="G26" s="31">
        <f t="shared" si="1"/>
        <v>82</v>
      </c>
      <c r="H26" s="31" t="str">
        <f t="shared" si="2"/>
        <v/>
      </c>
      <c r="I26" s="31" t="str">
        <f t="shared" si="3"/>
        <v>B</v>
      </c>
      <c r="J26" s="31" t="str">
        <f t="shared" si="4"/>
        <v xml:space="preserve">Sudah memahami tentang Perkembangan pengaruh barat dan perubahan ekonomi demografi dan kehidupan sosial budaya sosial budaya di Indonesia pada masa kolonial , Hubungan perkembangan paham paham baru dan transformasi sosial dengan kesadaran dan pergerakan kebangsaan, </v>
      </c>
      <c r="K26" s="20"/>
      <c r="L26" s="31">
        <f t="shared" si="5"/>
        <v>78</v>
      </c>
      <c r="M26" s="31">
        <f t="shared" si="6"/>
        <v>75</v>
      </c>
      <c r="N26" s="31" t="str">
        <f t="shared" si="7"/>
        <v/>
      </c>
      <c r="P26" s="36">
        <v>80</v>
      </c>
      <c r="Q26" s="36"/>
      <c r="R26" s="37">
        <f t="shared" si="8"/>
        <v>80</v>
      </c>
      <c r="S26" s="36">
        <v>53</v>
      </c>
      <c r="T26" s="36">
        <v>75</v>
      </c>
      <c r="U26" s="37">
        <f t="shared" si="9"/>
        <v>75</v>
      </c>
      <c r="V26" s="36"/>
      <c r="W26" s="36"/>
      <c r="X26" s="37" t="str">
        <f t="shared" si="10"/>
        <v/>
      </c>
      <c r="Y26" s="36"/>
      <c r="Z26" s="36"/>
      <c r="AA26" s="37" t="str">
        <f t="shared" si="11"/>
        <v/>
      </c>
      <c r="AB26" s="36"/>
      <c r="AC26" s="36"/>
      <c r="AD26" s="37" t="str">
        <f t="shared" si="12"/>
        <v/>
      </c>
      <c r="AE26" s="36"/>
      <c r="AF26" s="36"/>
      <c r="AG26" s="37" t="str">
        <f t="shared" si="13"/>
        <v/>
      </c>
      <c r="AH26" s="36"/>
      <c r="AI26" s="36"/>
      <c r="AJ26" s="37" t="str">
        <f t="shared" si="14"/>
        <v/>
      </c>
      <c r="AK26" s="36"/>
      <c r="AL26" s="36"/>
      <c r="AM26" s="37" t="str">
        <f t="shared" si="15"/>
        <v/>
      </c>
      <c r="AN26" s="36"/>
      <c r="AO26" s="36"/>
      <c r="AP26" s="37" t="str">
        <f t="shared" si="16"/>
        <v/>
      </c>
      <c r="AQ26" s="36"/>
      <c r="AR26" s="36"/>
      <c r="AS26" s="37" t="str">
        <f t="shared" si="17"/>
        <v/>
      </c>
      <c r="AT26" s="37">
        <f t="shared" si="18"/>
        <v>78</v>
      </c>
      <c r="AU26" s="45">
        <v>90</v>
      </c>
      <c r="AV26" s="36"/>
      <c r="AW26" s="36"/>
      <c r="AX26" s="36"/>
      <c r="AY26" s="36"/>
      <c r="AZ26" s="36"/>
      <c r="BA26" s="36"/>
      <c r="BB26" s="36"/>
      <c r="BC26" s="36"/>
      <c r="BD26" s="36"/>
      <c r="BE26" s="37">
        <f t="shared" si="19"/>
        <v>90</v>
      </c>
      <c r="BF26" s="36">
        <v>75</v>
      </c>
      <c r="BG26" s="36"/>
      <c r="BH26" s="38">
        <f t="shared" si="20"/>
        <v>82.2</v>
      </c>
      <c r="BI26" s="39">
        <f t="shared" si="21"/>
        <v>82</v>
      </c>
      <c r="BJ26" s="40"/>
      <c r="BK26" s="36"/>
      <c r="BL26" s="36"/>
      <c r="BM26" s="36"/>
      <c r="BN26" s="36"/>
      <c r="BO26" s="36"/>
      <c r="BP26" s="36"/>
      <c r="BQ26" s="36"/>
      <c r="BR26" s="36"/>
      <c r="BS26" s="36"/>
      <c r="BT26" s="36"/>
      <c r="BU26" s="41" t="str">
        <f t="shared" si="22"/>
        <v/>
      </c>
      <c r="BV26" s="40"/>
      <c r="BW26" s="45">
        <v>80</v>
      </c>
      <c r="BX26" s="36"/>
      <c r="BY26" s="36"/>
      <c r="BZ26" s="36"/>
      <c r="CA26" s="36"/>
      <c r="CB26" s="36"/>
      <c r="CC26" s="36"/>
      <c r="CD26" s="36"/>
      <c r="CE26" s="36"/>
      <c r="CF26" s="36"/>
      <c r="CG26" s="37">
        <f t="shared" si="23"/>
        <v>80</v>
      </c>
      <c r="CH26" s="42" t="str">
        <f t="shared" si="24"/>
        <v>B</v>
      </c>
      <c r="CI26" s="43"/>
      <c r="CJ26" s="45">
        <v>3</v>
      </c>
      <c r="CK26" s="44" t="str">
        <f t="shared" si="25"/>
        <v xml:space="preserve">Sudah memahami tentang Perkembangan pengaruh barat dan perubahan ekonomi demografi dan kehidupan sosial budaya sosial budaya di Indonesia pada masa kolonial , Hubungan perkembangan paham paham baru dan transformasi sosial dengan kesadaran dan pergerakan kebangsaan, </v>
      </c>
    </row>
    <row r="27" spans="1:102" x14ac:dyDescent="0.25">
      <c r="A27" s="14">
        <v>17</v>
      </c>
      <c r="B27" s="14">
        <v>33744</v>
      </c>
      <c r="C27" s="14" t="s">
        <v>101</v>
      </c>
      <c r="E27" s="31">
        <f t="shared" si="0"/>
        <v>85</v>
      </c>
      <c r="F27" s="20"/>
      <c r="G27" s="31">
        <f t="shared" si="1"/>
        <v>85</v>
      </c>
      <c r="H27" s="31" t="str">
        <f t="shared" si="2"/>
        <v/>
      </c>
      <c r="I27" s="31" t="str">
        <f t="shared" si="3"/>
        <v>B</v>
      </c>
      <c r="J27" s="31" t="str">
        <f t="shared" si="4"/>
        <v xml:space="preserve">Sudah memahami tentang Perkembangan pengaruh barat dan perubahan ekonomi demografi dan kehidupan sosial budaya sosial budaya di Indonesia pada masa kolonial , Hubungan perkembangan paham paham baru dan transformasi sosial dengan kesadaran dan pergerakan kebangsaan, </v>
      </c>
      <c r="K27" s="20"/>
      <c r="L27" s="31">
        <f t="shared" si="5"/>
        <v>86</v>
      </c>
      <c r="M27" s="31">
        <f t="shared" si="6"/>
        <v>75</v>
      </c>
      <c r="N27" s="31" t="str">
        <f t="shared" si="7"/>
        <v/>
      </c>
      <c r="P27" s="36">
        <v>97</v>
      </c>
      <c r="Q27" s="36"/>
      <c r="R27" s="37">
        <f t="shared" si="8"/>
        <v>97</v>
      </c>
      <c r="S27" s="36">
        <v>53</v>
      </c>
      <c r="T27" s="36">
        <v>75</v>
      </c>
      <c r="U27" s="37">
        <f t="shared" si="9"/>
        <v>75</v>
      </c>
      <c r="V27" s="36"/>
      <c r="W27" s="36"/>
      <c r="X27" s="37" t="str">
        <f t="shared" si="10"/>
        <v/>
      </c>
      <c r="Y27" s="36"/>
      <c r="Z27" s="36"/>
      <c r="AA27" s="37" t="str">
        <f t="shared" si="11"/>
        <v/>
      </c>
      <c r="AB27" s="36"/>
      <c r="AC27" s="36"/>
      <c r="AD27" s="37" t="str">
        <f t="shared" si="12"/>
        <v/>
      </c>
      <c r="AE27" s="36"/>
      <c r="AF27" s="36"/>
      <c r="AG27" s="37" t="str">
        <f t="shared" si="13"/>
        <v/>
      </c>
      <c r="AH27" s="36"/>
      <c r="AI27" s="36"/>
      <c r="AJ27" s="37" t="str">
        <f t="shared" si="14"/>
        <v/>
      </c>
      <c r="AK27" s="36"/>
      <c r="AL27" s="36"/>
      <c r="AM27" s="37" t="str">
        <f t="shared" si="15"/>
        <v/>
      </c>
      <c r="AN27" s="36"/>
      <c r="AO27" s="36"/>
      <c r="AP27" s="37" t="str">
        <f t="shared" si="16"/>
        <v/>
      </c>
      <c r="AQ27" s="36"/>
      <c r="AR27" s="36"/>
      <c r="AS27" s="37" t="str">
        <f t="shared" si="17"/>
        <v/>
      </c>
      <c r="AT27" s="37">
        <f t="shared" si="18"/>
        <v>86</v>
      </c>
      <c r="AU27" s="45">
        <v>90</v>
      </c>
      <c r="AV27" s="36"/>
      <c r="AW27" s="36"/>
      <c r="AX27" s="36"/>
      <c r="AY27" s="36"/>
      <c r="AZ27" s="36"/>
      <c r="BA27" s="36"/>
      <c r="BB27" s="36"/>
      <c r="BC27" s="36"/>
      <c r="BD27" s="36"/>
      <c r="BE27" s="37">
        <f t="shared" si="19"/>
        <v>90</v>
      </c>
      <c r="BF27" s="36">
        <v>75</v>
      </c>
      <c r="BG27" s="36"/>
      <c r="BH27" s="38">
        <f t="shared" si="20"/>
        <v>85.4</v>
      </c>
      <c r="BI27" s="39">
        <f t="shared" si="21"/>
        <v>85</v>
      </c>
      <c r="BJ27" s="40"/>
      <c r="BK27" s="36"/>
      <c r="BL27" s="36"/>
      <c r="BM27" s="36"/>
      <c r="BN27" s="36"/>
      <c r="BO27" s="36"/>
      <c r="BP27" s="36"/>
      <c r="BQ27" s="36"/>
      <c r="BR27" s="36"/>
      <c r="BS27" s="36"/>
      <c r="BT27" s="36"/>
      <c r="BU27" s="41" t="str">
        <f t="shared" si="22"/>
        <v/>
      </c>
      <c r="BV27" s="40"/>
      <c r="BW27" s="45">
        <v>80</v>
      </c>
      <c r="BX27" s="36"/>
      <c r="BY27" s="36"/>
      <c r="BZ27" s="36"/>
      <c r="CA27" s="36"/>
      <c r="CB27" s="36"/>
      <c r="CC27" s="36"/>
      <c r="CD27" s="36"/>
      <c r="CE27" s="36"/>
      <c r="CF27" s="36"/>
      <c r="CG27" s="37">
        <f t="shared" si="23"/>
        <v>80</v>
      </c>
      <c r="CH27" s="42" t="str">
        <f t="shared" si="24"/>
        <v>B</v>
      </c>
      <c r="CI27" s="43"/>
      <c r="CJ27" s="45">
        <v>3</v>
      </c>
      <c r="CK27" s="44" t="str">
        <f t="shared" si="25"/>
        <v xml:space="preserve">Sudah memahami tentang Perkembangan pengaruh barat dan perubahan ekonomi demografi dan kehidupan sosial budaya sosial budaya di Indonesia pada masa kolonial , Hubungan perkembangan paham paham baru dan transformasi sosial dengan kesadaran dan pergerakan kebangsaan, </v>
      </c>
    </row>
    <row r="28" spans="1:102" x14ac:dyDescent="0.25">
      <c r="A28" s="14">
        <v>18</v>
      </c>
      <c r="B28" s="14">
        <v>33745</v>
      </c>
      <c r="C28" s="14" t="s">
        <v>102</v>
      </c>
      <c r="E28" s="31">
        <f t="shared" si="0"/>
        <v>88</v>
      </c>
      <c r="F28" s="20"/>
      <c r="G28" s="31">
        <f t="shared" si="1"/>
        <v>88</v>
      </c>
      <c r="H28" s="31" t="str">
        <f t="shared" si="2"/>
        <v/>
      </c>
      <c r="I28" s="31" t="str">
        <f t="shared" si="3"/>
        <v>B</v>
      </c>
      <c r="J28" s="31" t="str">
        <f t="shared" si="4"/>
        <v xml:space="preserve">Sudah memahami tentang Perkembangan pengaruh barat dan perubahan ekonomi demografi dan kehidupan sosial budaya sosial budaya di Indonesia pada masa kolonial , Hubungan perkembangan paham paham baru dan transformasi sosial dengan kesadaran dan pergerakan kebangsaan, </v>
      </c>
      <c r="K28" s="20"/>
      <c r="L28" s="31">
        <f t="shared" si="5"/>
        <v>88</v>
      </c>
      <c r="M28" s="31">
        <f t="shared" si="6"/>
        <v>83</v>
      </c>
      <c r="N28" s="31" t="str">
        <f t="shared" si="7"/>
        <v/>
      </c>
      <c r="P28" s="36">
        <v>93</v>
      </c>
      <c r="Q28" s="36"/>
      <c r="R28" s="37">
        <f t="shared" si="8"/>
        <v>93</v>
      </c>
      <c r="S28" s="36">
        <v>83</v>
      </c>
      <c r="T28" s="36"/>
      <c r="U28" s="37">
        <f t="shared" si="9"/>
        <v>83</v>
      </c>
      <c r="V28" s="36"/>
      <c r="W28" s="36"/>
      <c r="X28" s="37" t="str">
        <f t="shared" si="10"/>
        <v/>
      </c>
      <c r="Y28" s="36"/>
      <c r="Z28" s="36"/>
      <c r="AA28" s="37" t="str">
        <f t="shared" si="11"/>
        <v/>
      </c>
      <c r="AB28" s="36"/>
      <c r="AC28" s="36"/>
      <c r="AD28" s="37" t="str">
        <f t="shared" si="12"/>
        <v/>
      </c>
      <c r="AE28" s="36"/>
      <c r="AF28" s="36"/>
      <c r="AG28" s="37" t="str">
        <f t="shared" si="13"/>
        <v/>
      </c>
      <c r="AH28" s="36"/>
      <c r="AI28" s="36"/>
      <c r="AJ28" s="37" t="str">
        <f t="shared" si="14"/>
        <v/>
      </c>
      <c r="AK28" s="36"/>
      <c r="AL28" s="36"/>
      <c r="AM28" s="37" t="str">
        <f t="shared" si="15"/>
        <v/>
      </c>
      <c r="AN28" s="36"/>
      <c r="AO28" s="36"/>
      <c r="AP28" s="37" t="str">
        <f t="shared" si="16"/>
        <v/>
      </c>
      <c r="AQ28" s="36"/>
      <c r="AR28" s="36"/>
      <c r="AS28" s="37" t="str">
        <f t="shared" si="17"/>
        <v/>
      </c>
      <c r="AT28" s="37">
        <f t="shared" si="18"/>
        <v>88</v>
      </c>
      <c r="AU28" s="45">
        <v>90</v>
      </c>
      <c r="AV28" s="36"/>
      <c r="AW28" s="36"/>
      <c r="AX28" s="36"/>
      <c r="AY28" s="36"/>
      <c r="AZ28" s="36"/>
      <c r="BA28" s="36"/>
      <c r="BB28" s="36"/>
      <c r="BC28" s="36"/>
      <c r="BD28" s="36"/>
      <c r="BE28" s="37">
        <f t="shared" si="19"/>
        <v>90</v>
      </c>
      <c r="BF28" s="36">
        <v>83</v>
      </c>
      <c r="BG28" s="36"/>
      <c r="BH28" s="38">
        <f t="shared" si="20"/>
        <v>87.8</v>
      </c>
      <c r="BI28" s="39">
        <f t="shared" si="21"/>
        <v>88</v>
      </c>
      <c r="BJ28" s="40"/>
      <c r="BK28" s="36"/>
      <c r="BL28" s="36"/>
      <c r="BM28" s="36"/>
      <c r="BN28" s="36"/>
      <c r="BO28" s="36"/>
      <c r="BP28" s="36"/>
      <c r="BQ28" s="36"/>
      <c r="BR28" s="36"/>
      <c r="BS28" s="36"/>
      <c r="BT28" s="36"/>
      <c r="BU28" s="41" t="str">
        <f t="shared" si="22"/>
        <v/>
      </c>
      <c r="BV28" s="40"/>
      <c r="BW28" s="45">
        <v>80</v>
      </c>
      <c r="BX28" s="36"/>
      <c r="BY28" s="36"/>
      <c r="BZ28" s="36"/>
      <c r="CA28" s="36"/>
      <c r="CB28" s="36"/>
      <c r="CC28" s="36"/>
      <c r="CD28" s="36"/>
      <c r="CE28" s="36"/>
      <c r="CF28" s="36"/>
      <c r="CG28" s="37">
        <f t="shared" si="23"/>
        <v>80</v>
      </c>
      <c r="CH28" s="42" t="str">
        <f t="shared" si="24"/>
        <v>B</v>
      </c>
      <c r="CI28" s="43"/>
      <c r="CJ28" s="45">
        <v>3</v>
      </c>
      <c r="CK28" s="44" t="str">
        <f t="shared" si="25"/>
        <v xml:space="preserve">Sudah memahami tentang Perkembangan pengaruh barat dan perubahan ekonomi demografi dan kehidupan sosial budaya sosial budaya di Indonesia pada masa kolonial , Hubungan perkembangan paham paham baru dan transformasi sosial dengan kesadaran dan pergerakan kebangsaan, </v>
      </c>
    </row>
    <row r="29" spans="1:102" x14ac:dyDescent="0.25">
      <c r="A29" s="14">
        <v>19</v>
      </c>
      <c r="B29" s="14">
        <v>33746</v>
      </c>
      <c r="C29" s="14" t="s">
        <v>103</v>
      </c>
      <c r="E29" s="31">
        <f t="shared" si="0"/>
        <v>83</v>
      </c>
      <c r="F29" s="20"/>
      <c r="G29" s="31">
        <f t="shared" si="1"/>
        <v>83</v>
      </c>
      <c r="H29" s="31" t="str">
        <f t="shared" si="2"/>
        <v/>
      </c>
      <c r="I29" s="31" t="str">
        <f t="shared" si="3"/>
        <v>B</v>
      </c>
      <c r="J29" s="31" t="str">
        <f t="shared" si="4"/>
        <v xml:space="preserve">Sudah memahami tentang Perkembangan pengaruh barat dan perubahan ekonomi demografi dan kehidupan sosial budaya sosial budaya di Indonesia pada masa kolonial , Hubungan perkembangan paham paham baru dan transformasi sosial dengan kesadaran dan pergerakan kebangsaan, </v>
      </c>
      <c r="K29" s="20"/>
      <c r="L29" s="31">
        <f t="shared" si="5"/>
        <v>81</v>
      </c>
      <c r="M29" s="31">
        <f t="shared" si="6"/>
        <v>75</v>
      </c>
      <c r="N29" s="31" t="str">
        <f t="shared" si="7"/>
        <v/>
      </c>
      <c r="P29" s="36">
        <v>87</v>
      </c>
      <c r="Q29" s="36"/>
      <c r="R29" s="37">
        <f t="shared" si="8"/>
        <v>87</v>
      </c>
      <c r="S29" s="36">
        <v>60</v>
      </c>
      <c r="T29" s="36">
        <v>75</v>
      </c>
      <c r="U29" s="37">
        <f t="shared" si="9"/>
        <v>75</v>
      </c>
      <c r="V29" s="36"/>
      <c r="W29" s="36"/>
      <c r="X29" s="37" t="str">
        <f t="shared" si="10"/>
        <v/>
      </c>
      <c r="Y29" s="36"/>
      <c r="Z29" s="36"/>
      <c r="AA29" s="37" t="str">
        <f t="shared" si="11"/>
        <v/>
      </c>
      <c r="AB29" s="36"/>
      <c r="AC29" s="36"/>
      <c r="AD29" s="37" t="str">
        <f t="shared" si="12"/>
        <v/>
      </c>
      <c r="AE29" s="36"/>
      <c r="AF29" s="36"/>
      <c r="AG29" s="37" t="str">
        <f t="shared" si="13"/>
        <v/>
      </c>
      <c r="AH29" s="36"/>
      <c r="AI29" s="36"/>
      <c r="AJ29" s="37" t="str">
        <f t="shared" si="14"/>
        <v/>
      </c>
      <c r="AK29" s="36"/>
      <c r="AL29" s="36"/>
      <c r="AM29" s="37" t="str">
        <f t="shared" si="15"/>
        <v/>
      </c>
      <c r="AN29" s="36"/>
      <c r="AO29" s="36"/>
      <c r="AP29" s="37" t="str">
        <f t="shared" si="16"/>
        <v/>
      </c>
      <c r="AQ29" s="36"/>
      <c r="AR29" s="36"/>
      <c r="AS29" s="37" t="str">
        <f t="shared" si="17"/>
        <v/>
      </c>
      <c r="AT29" s="37">
        <f t="shared" si="18"/>
        <v>81</v>
      </c>
      <c r="AU29" s="45">
        <v>90</v>
      </c>
      <c r="AV29" s="36"/>
      <c r="AW29" s="36"/>
      <c r="AX29" s="36"/>
      <c r="AY29" s="36"/>
      <c r="AZ29" s="36"/>
      <c r="BA29" s="36"/>
      <c r="BB29" s="36"/>
      <c r="BC29" s="36"/>
      <c r="BD29" s="36"/>
      <c r="BE29" s="37">
        <f t="shared" si="19"/>
        <v>90</v>
      </c>
      <c r="BF29" s="36">
        <v>75</v>
      </c>
      <c r="BG29" s="36"/>
      <c r="BH29" s="38">
        <f t="shared" si="20"/>
        <v>83.4</v>
      </c>
      <c r="BI29" s="39">
        <f t="shared" si="21"/>
        <v>83</v>
      </c>
      <c r="BJ29" s="40"/>
      <c r="BK29" s="36"/>
      <c r="BL29" s="36"/>
      <c r="BM29" s="36"/>
      <c r="BN29" s="36"/>
      <c r="BO29" s="36"/>
      <c r="BP29" s="36"/>
      <c r="BQ29" s="36"/>
      <c r="BR29" s="36"/>
      <c r="BS29" s="36"/>
      <c r="BT29" s="36"/>
      <c r="BU29" s="41" t="str">
        <f t="shared" si="22"/>
        <v/>
      </c>
      <c r="BV29" s="40"/>
      <c r="BW29" s="45">
        <v>80</v>
      </c>
      <c r="BX29" s="36"/>
      <c r="BY29" s="36"/>
      <c r="BZ29" s="36"/>
      <c r="CA29" s="36"/>
      <c r="CB29" s="36"/>
      <c r="CC29" s="36"/>
      <c r="CD29" s="36"/>
      <c r="CE29" s="36"/>
      <c r="CF29" s="36"/>
      <c r="CG29" s="37">
        <f t="shared" si="23"/>
        <v>80</v>
      </c>
      <c r="CH29" s="42" t="str">
        <f t="shared" si="24"/>
        <v>B</v>
      </c>
      <c r="CI29" s="43"/>
      <c r="CJ29" s="45">
        <v>3</v>
      </c>
      <c r="CK29" s="44" t="str">
        <f t="shared" si="25"/>
        <v xml:space="preserve">Sudah memahami tentang Perkembangan pengaruh barat dan perubahan ekonomi demografi dan kehidupan sosial budaya sosial budaya di Indonesia pada masa kolonial , Hubungan perkembangan paham paham baru dan transformasi sosial dengan kesadaran dan pergerakan kebangsaan, </v>
      </c>
    </row>
    <row r="30" spans="1:102" x14ac:dyDescent="0.25">
      <c r="A30" s="14">
        <v>20</v>
      </c>
      <c r="B30" s="14">
        <v>33747</v>
      </c>
      <c r="C30" s="14" t="s">
        <v>104</v>
      </c>
      <c r="E30" s="31">
        <f t="shared" si="0"/>
        <v>83</v>
      </c>
      <c r="F30" s="20"/>
      <c r="G30" s="31">
        <f t="shared" si="1"/>
        <v>83</v>
      </c>
      <c r="H30" s="31" t="str">
        <f t="shared" si="2"/>
        <v/>
      </c>
      <c r="I30" s="31" t="str">
        <f t="shared" si="3"/>
        <v>B</v>
      </c>
      <c r="J30" s="31" t="str">
        <f t="shared" si="4"/>
        <v xml:space="preserve">Sudah memahami tentang Perkembangan pengaruh barat dan perubahan ekonomi demografi dan kehidupan sosial budaya sosial budaya di Indonesia pada masa kolonial , Hubungan perkembangan paham paham baru dan transformasi sosial dengan kesadaran dan pergerakan kebangsaan, </v>
      </c>
      <c r="K30" s="20"/>
      <c r="L30" s="31">
        <f t="shared" si="5"/>
        <v>80</v>
      </c>
      <c r="M30" s="31">
        <f t="shared" si="6"/>
        <v>77</v>
      </c>
      <c r="N30" s="31" t="str">
        <f t="shared" si="7"/>
        <v/>
      </c>
      <c r="P30" s="36">
        <v>83</v>
      </c>
      <c r="Q30" s="36"/>
      <c r="R30" s="37">
        <f t="shared" si="8"/>
        <v>83</v>
      </c>
      <c r="S30" s="36">
        <v>77</v>
      </c>
      <c r="T30" s="36"/>
      <c r="U30" s="37">
        <f t="shared" si="9"/>
        <v>77</v>
      </c>
      <c r="V30" s="36"/>
      <c r="W30" s="36"/>
      <c r="X30" s="37" t="str">
        <f t="shared" si="10"/>
        <v/>
      </c>
      <c r="Y30" s="36"/>
      <c r="Z30" s="36"/>
      <c r="AA30" s="37" t="str">
        <f t="shared" si="11"/>
        <v/>
      </c>
      <c r="AB30" s="36"/>
      <c r="AC30" s="36"/>
      <c r="AD30" s="37" t="str">
        <f t="shared" si="12"/>
        <v/>
      </c>
      <c r="AE30" s="36"/>
      <c r="AF30" s="36"/>
      <c r="AG30" s="37" t="str">
        <f t="shared" si="13"/>
        <v/>
      </c>
      <c r="AH30" s="36"/>
      <c r="AI30" s="36"/>
      <c r="AJ30" s="37" t="str">
        <f t="shared" si="14"/>
        <v/>
      </c>
      <c r="AK30" s="36"/>
      <c r="AL30" s="36"/>
      <c r="AM30" s="37" t="str">
        <f t="shared" si="15"/>
        <v/>
      </c>
      <c r="AN30" s="36"/>
      <c r="AO30" s="36"/>
      <c r="AP30" s="37" t="str">
        <f t="shared" si="16"/>
        <v/>
      </c>
      <c r="AQ30" s="36"/>
      <c r="AR30" s="36"/>
      <c r="AS30" s="37" t="str">
        <f t="shared" si="17"/>
        <v/>
      </c>
      <c r="AT30" s="37">
        <f t="shared" si="18"/>
        <v>80</v>
      </c>
      <c r="AU30" s="45">
        <v>90</v>
      </c>
      <c r="AV30" s="36"/>
      <c r="AW30" s="36"/>
      <c r="AX30" s="36"/>
      <c r="AY30" s="36"/>
      <c r="AZ30" s="36"/>
      <c r="BA30" s="36"/>
      <c r="BB30" s="36"/>
      <c r="BC30" s="36"/>
      <c r="BD30" s="36"/>
      <c r="BE30" s="37">
        <f t="shared" si="19"/>
        <v>90</v>
      </c>
      <c r="BF30" s="36">
        <v>77</v>
      </c>
      <c r="BG30" s="36"/>
      <c r="BH30" s="38">
        <f t="shared" si="20"/>
        <v>83.4</v>
      </c>
      <c r="BI30" s="39">
        <f t="shared" si="21"/>
        <v>83</v>
      </c>
      <c r="BJ30" s="40"/>
      <c r="BK30" s="36"/>
      <c r="BL30" s="36"/>
      <c r="BM30" s="36"/>
      <c r="BN30" s="36"/>
      <c r="BO30" s="36"/>
      <c r="BP30" s="36"/>
      <c r="BQ30" s="36"/>
      <c r="BR30" s="36"/>
      <c r="BS30" s="36"/>
      <c r="BT30" s="36"/>
      <c r="BU30" s="41" t="str">
        <f t="shared" si="22"/>
        <v/>
      </c>
      <c r="BV30" s="40"/>
      <c r="BW30" s="45">
        <v>80</v>
      </c>
      <c r="BX30" s="36"/>
      <c r="BY30" s="36"/>
      <c r="BZ30" s="36"/>
      <c r="CA30" s="36"/>
      <c r="CB30" s="36"/>
      <c r="CC30" s="36"/>
      <c r="CD30" s="36"/>
      <c r="CE30" s="36"/>
      <c r="CF30" s="36"/>
      <c r="CG30" s="37">
        <f t="shared" si="23"/>
        <v>80</v>
      </c>
      <c r="CH30" s="42" t="str">
        <f t="shared" si="24"/>
        <v>B</v>
      </c>
      <c r="CI30" s="43"/>
      <c r="CJ30" s="45">
        <v>3</v>
      </c>
      <c r="CK30" s="44" t="str">
        <f t="shared" si="25"/>
        <v xml:space="preserve">Sudah memahami tentang Perkembangan pengaruh barat dan perubahan ekonomi demografi dan kehidupan sosial budaya sosial budaya di Indonesia pada masa kolonial , Hubungan perkembangan paham paham baru dan transformasi sosial dengan kesadaran dan pergerakan kebangsaan, </v>
      </c>
    </row>
    <row r="31" spans="1:102" x14ac:dyDescent="0.25">
      <c r="A31" s="14">
        <v>21</v>
      </c>
      <c r="B31" s="14">
        <v>33748</v>
      </c>
      <c r="C31" s="14" t="s">
        <v>105</v>
      </c>
      <c r="E31" s="31">
        <f t="shared" si="0"/>
        <v>87</v>
      </c>
      <c r="F31" s="20"/>
      <c r="G31" s="31">
        <f t="shared" si="1"/>
        <v>87</v>
      </c>
      <c r="H31" s="31" t="str">
        <f t="shared" si="2"/>
        <v/>
      </c>
      <c r="I31" s="31" t="str">
        <f t="shared" si="3"/>
        <v>B</v>
      </c>
      <c r="J31" s="31" t="str">
        <f t="shared" si="4"/>
        <v xml:space="preserve">Sudah memahami tentang Perkembangan pengaruh barat dan perubahan ekonomi demografi dan kehidupan sosial budaya sosial budaya di Indonesia pada masa kolonial , Hubungan perkembangan paham paham baru dan transformasi sosial dengan kesadaran dan pergerakan kebangsaan, </v>
      </c>
      <c r="K31" s="20"/>
      <c r="L31" s="31">
        <f t="shared" si="5"/>
        <v>84</v>
      </c>
      <c r="M31" s="31">
        <f t="shared" si="6"/>
        <v>87</v>
      </c>
      <c r="N31" s="31" t="str">
        <f t="shared" si="7"/>
        <v/>
      </c>
      <c r="P31" s="36">
        <v>80</v>
      </c>
      <c r="Q31" s="36"/>
      <c r="R31" s="37">
        <f t="shared" si="8"/>
        <v>80</v>
      </c>
      <c r="S31" s="36">
        <v>87</v>
      </c>
      <c r="T31" s="36"/>
      <c r="U31" s="37">
        <f t="shared" si="9"/>
        <v>87</v>
      </c>
      <c r="V31" s="36"/>
      <c r="W31" s="36"/>
      <c r="X31" s="37" t="str">
        <f t="shared" si="10"/>
        <v/>
      </c>
      <c r="Y31" s="36"/>
      <c r="Z31" s="36"/>
      <c r="AA31" s="37" t="str">
        <f t="shared" si="11"/>
        <v/>
      </c>
      <c r="AB31" s="36"/>
      <c r="AC31" s="36"/>
      <c r="AD31" s="37" t="str">
        <f t="shared" si="12"/>
        <v/>
      </c>
      <c r="AE31" s="36"/>
      <c r="AF31" s="36"/>
      <c r="AG31" s="37" t="str">
        <f t="shared" si="13"/>
        <v/>
      </c>
      <c r="AH31" s="36"/>
      <c r="AI31" s="36"/>
      <c r="AJ31" s="37" t="str">
        <f t="shared" si="14"/>
        <v/>
      </c>
      <c r="AK31" s="36"/>
      <c r="AL31" s="36"/>
      <c r="AM31" s="37" t="str">
        <f t="shared" si="15"/>
        <v/>
      </c>
      <c r="AN31" s="36"/>
      <c r="AO31" s="36"/>
      <c r="AP31" s="37" t="str">
        <f t="shared" si="16"/>
        <v/>
      </c>
      <c r="AQ31" s="36"/>
      <c r="AR31" s="36"/>
      <c r="AS31" s="37" t="str">
        <f t="shared" si="17"/>
        <v/>
      </c>
      <c r="AT31" s="37">
        <f t="shared" si="18"/>
        <v>84</v>
      </c>
      <c r="AU31" s="45">
        <v>90</v>
      </c>
      <c r="AV31" s="36"/>
      <c r="AW31" s="36"/>
      <c r="AX31" s="36"/>
      <c r="AY31" s="36"/>
      <c r="AZ31" s="36"/>
      <c r="BA31" s="36"/>
      <c r="BB31" s="36"/>
      <c r="BC31" s="36"/>
      <c r="BD31" s="36"/>
      <c r="BE31" s="37">
        <f t="shared" si="19"/>
        <v>90</v>
      </c>
      <c r="BF31" s="36">
        <v>87</v>
      </c>
      <c r="BG31" s="36"/>
      <c r="BH31" s="38">
        <f t="shared" si="20"/>
        <v>87</v>
      </c>
      <c r="BI31" s="39">
        <f t="shared" si="21"/>
        <v>87</v>
      </c>
      <c r="BJ31" s="40"/>
      <c r="BK31" s="36"/>
      <c r="BL31" s="36"/>
      <c r="BM31" s="36"/>
      <c r="BN31" s="36"/>
      <c r="BO31" s="36"/>
      <c r="BP31" s="36"/>
      <c r="BQ31" s="36"/>
      <c r="BR31" s="36"/>
      <c r="BS31" s="36"/>
      <c r="BT31" s="36"/>
      <c r="BU31" s="41" t="str">
        <f t="shared" si="22"/>
        <v/>
      </c>
      <c r="BV31" s="40"/>
      <c r="BW31" s="45">
        <v>80</v>
      </c>
      <c r="BX31" s="36"/>
      <c r="BY31" s="36"/>
      <c r="BZ31" s="36"/>
      <c r="CA31" s="36"/>
      <c r="CB31" s="36"/>
      <c r="CC31" s="36"/>
      <c r="CD31" s="36"/>
      <c r="CE31" s="36"/>
      <c r="CF31" s="36"/>
      <c r="CG31" s="37">
        <f t="shared" si="23"/>
        <v>80</v>
      </c>
      <c r="CH31" s="42" t="str">
        <f t="shared" si="24"/>
        <v>B</v>
      </c>
      <c r="CI31" s="43"/>
      <c r="CJ31" s="45">
        <v>3</v>
      </c>
      <c r="CK31" s="44" t="str">
        <f t="shared" si="25"/>
        <v xml:space="preserve">Sudah memahami tentang Perkembangan pengaruh barat dan perubahan ekonomi demografi dan kehidupan sosial budaya sosial budaya di Indonesia pada masa kolonial , Hubungan perkembangan paham paham baru dan transformasi sosial dengan kesadaran dan pergerakan kebangsaan, </v>
      </c>
    </row>
    <row r="32" spans="1:102" x14ac:dyDescent="0.25">
      <c r="A32" s="14">
        <v>22</v>
      </c>
      <c r="B32" s="14">
        <v>33749</v>
      </c>
      <c r="C32" s="14" t="s">
        <v>106</v>
      </c>
      <c r="E32" s="31">
        <f t="shared" si="0"/>
        <v>82</v>
      </c>
      <c r="F32" s="20"/>
      <c r="G32" s="31">
        <f t="shared" si="1"/>
        <v>82</v>
      </c>
      <c r="H32" s="31" t="str">
        <f t="shared" si="2"/>
        <v/>
      </c>
      <c r="I32" s="31" t="str">
        <f t="shared" si="3"/>
        <v>B</v>
      </c>
      <c r="J32" s="31" t="str">
        <f t="shared" si="4"/>
        <v xml:space="preserve">Sudah memahami tentang Perkembangan pengaruh barat dan perubahan ekonomi demografi dan kehidupan sosial budaya sosial budaya di Indonesia pada masa kolonial , Hubungan perkembangan paham paham baru dan transformasi sosial dengan kesadaran dan pergerakan kebangsaan, </v>
      </c>
      <c r="K32" s="20"/>
      <c r="L32" s="31">
        <f t="shared" si="5"/>
        <v>78</v>
      </c>
      <c r="M32" s="31">
        <f t="shared" si="6"/>
        <v>75</v>
      </c>
      <c r="N32" s="31" t="str">
        <f t="shared" si="7"/>
        <v/>
      </c>
      <c r="P32" s="36">
        <v>80</v>
      </c>
      <c r="Q32" s="36"/>
      <c r="R32" s="37">
        <f t="shared" si="8"/>
        <v>80</v>
      </c>
      <c r="S32" s="36">
        <v>63</v>
      </c>
      <c r="T32" s="36">
        <v>75</v>
      </c>
      <c r="U32" s="37">
        <f t="shared" si="9"/>
        <v>75</v>
      </c>
      <c r="V32" s="36"/>
      <c r="W32" s="36"/>
      <c r="X32" s="37" t="str">
        <f t="shared" si="10"/>
        <v/>
      </c>
      <c r="Y32" s="36"/>
      <c r="Z32" s="36"/>
      <c r="AA32" s="37" t="str">
        <f t="shared" si="11"/>
        <v/>
      </c>
      <c r="AB32" s="36"/>
      <c r="AC32" s="36"/>
      <c r="AD32" s="37" t="str">
        <f t="shared" si="12"/>
        <v/>
      </c>
      <c r="AE32" s="36"/>
      <c r="AF32" s="36"/>
      <c r="AG32" s="37" t="str">
        <f t="shared" si="13"/>
        <v/>
      </c>
      <c r="AH32" s="36"/>
      <c r="AI32" s="36"/>
      <c r="AJ32" s="37" t="str">
        <f t="shared" si="14"/>
        <v/>
      </c>
      <c r="AK32" s="36"/>
      <c r="AL32" s="36"/>
      <c r="AM32" s="37" t="str">
        <f t="shared" si="15"/>
        <v/>
      </c>
      <c r="AN32" s="36"/>
      <c r="AO32" s="36"/>
      <c r="AP32" s="37" t="str">
        <f t="shared" si="16"/>
        <v/>
      </c>
      <c r="AQ32" s="36"/>
      <c r="AR32" s="36"/>
      <c r="AS32" s="37" t="str">
        <f t="shared" si="17"/>
        <v/>
      </c>
      <c r="AT32" s="37">
        <f t="shared" si="18"/>
        <v>78</v>
      </c>
      <c r="AU32" s="45">
        <v>90</v>
      </c>
      <c r="AV32" s="36"/>
      <c r="AW32" s="36"/>
      <c r="AX32" s="36"/>
      <c r="AY32" s="36"/>
      <c r="AZ32" s="36"/>
      <c r="BA32" s="36"/>
      <c r="BB32" s="36"/>
      <c r="BC32" s="36"/>
      <c r="BD32" s="36"/>
      <c r="BE32" s="37">
        <f t="shared" si="19"/>
        <v>90</v>
      </c>
      <c r="BF32" s="36">
        <v>75</v>
      </c>
      <c r="BG32" s="36"/>
      <c r="BH32" s="38">
        <f t="shared" si="20"/>
        <v>82.2</v>
      </c>
      <c r="BI32" s="39">
        <f t="shared" si="21"/>
        <v>82</v>
      </c>
      <c r="BJ32" s="40"/>
      <c r="BK32" s="36"/>
      <c r="BL32" s="36"/>
      <c r="BM32" s="36"/>
      <c r="BN32" s="36"/>
      <c r="BO32" s="36"/>
      <c r="BP32" s="36"/>
      <c r="BQ32" s="36"/>
      <c r="BR32" s="36"/>
      <c r="BS32" s="36"/>
      <c r="BT32" s="36"/>
      <c r="BU32" s="41" t="str">
        <f t="shared" si="22"/>
        <v/>
      </c>
      <c r="BV32" s="40"/>
      <c r="BW32" s="45">
        <v>80</v>
      </c>
      <c r="BX32" s="36"/>
      <c r="BY32" s="36"/>
      <c r="BZ32" s="36"/>
      <c r="CA32" s="36"/>
      <c r="CB32" s="36"/>
      <c r="CC32" s="36"/>
      <c r="CD32" s="36"/>
      <c r="CE32" s="36"/>
      <c r="CF32" s="36"/>
      <c r="CG32" s="37">
        <f t="shared" si="23"/>
        <v>80</v>
      </c>
      <c r="CH32" s="42" t="str">
        <f t="shared" si="24"/>
        <v>B</v>
      </c>
      <c r="CI32" s="43"/>
      <c r="CJ32" s="45">
        <v>3</v>
      </c>
      <c r="CK32" s="44" t="str">
        <f t="shared" si="25"/>
        <v xml:space="preserve">Sudah memahami tentang Perkembangan pengaruh barat dan perubahan ekonomi demografi dan kehidupan sosial budaya sosial budaya di Indonesia pada masa kolonial , Hubungan perkembangan paham paham baru dan transformasi sosial dengan kesadaran dan pergerakan kebangsaan, </v>
      </c>
    </row>
    <row r="33" spans="1:89" x14ac:dyDescent="0.25">
      <c r="A33" s="14">
        <v>23</v>
      </c>
      <c r="B33" s="14">
        <v>33753</v>
      </c>
      <c r="C33" s="14" t="s">
        <v>107</v>
      </c>
      <c r="E33" s="31">
        <f t="shared" si="0"/>
        <v>84</v>
      </c>
      <c r="F33" s="20"/>
      <c r="G33" s="31">
        <f t="shared" si="1"/>
        <v>84</v>
      </c>
      <c r="H33" s="31" t="str">
        <f t="shared" si="2"/>
        <v/>
      </c>
      <c r="I33" s="31" t="str">
        <f t="shared" si="3"/>
        <v>B</v>
      </c>
      <c r="J33" s="31" t="str">
        <f t="shared" si="4"/>
        <v xml:space="preserve">Sudah memahami tentang Perkembangan pengaruh barat dan perubahan ekonomi demografi dan kehidupan sosial budaya sosial budaya di Indonesia pada masa kolonial , Hubungan perkembangan paham paham baru dan transformasi sosial dengan kesadaran dan pergerakan kebangsaan, </v>
      </c>
      <c r="K33" s="20"/>
      <c r="L33" s="31">
        <f t="shared" si="5"/>
        <v>79</v>
      </c>
      <c r="M33" s="31">
        <f t="shared" si="6"/>
        <v>83</v>
      </c>
      <c r="N33" s="31" t="str">
        <f t="shared" si="7"/>
        <v/>
      </c>
      <c r="P33" s="36">
        <v>73</v>
      </c>
      <c r="Q33" s="36">
        <v>75</v>
      </c>
      <c r="R33" s="37">
        <f t="shared" si="8"/>
        <v>75</v>
      </c>
      <c r="S33" s="36">
        <v>83</v>
      </c>
      <c r="T33" s="36"/>
      <c r="U33" s="37">
        <f t="shared" si="9"/>
        <v>83</v>
      </c>
      <c r="V33" s="36"/>
      <c r="W33" s="36"/>
      <c r="X33" s="37" t="str">
        <f t="shared" si="10"/>
        <v/>
      </c>
      <c r="Y33" s="36"/>
      <c r="Z33" s="36"/>
      <c r="AA33" s="37" t="str">
        <f t="shared" si="11"/>
        <v/>
      </c>
      <c r="AB33" s="36"/>
      <c r="AC33" s="36"/>
      <c r="AD33" s="37" t="str">
        <f t="shared" si="12"/>
        <v/>
      </c>
      <c r="AE33" s="36"/>
      <c r="AF33" s="36"/>
      <c r="AG33" s="37" t="str">
        <f t="shared" si="13"/>
        <v/>
      </c>
      <c r="AH33" s="36"/>
      <c r="AI33" s="36"/>
      <c r="AJ33" s="37" t="str">
        <f t="shared" si="14"/>
        <v/>
      </c>
      <c r="AK33" s="36"/>
      <c r="AL33" s="36"/>
      <c r="AM33" s="37" t="str">
        <f t="shared" si="15"/>
        <v/>
      </c>
      <c r="AN33" s="36"/>
      <c r="AO33" s="36"/>
      <c r="AP33" s="37" t="str">
        <f t="shared" si="16"/>
        <v/>
      </c>
      <c r="AQ33" s="36"/>
      <c r="AR33" s="36"/>
      <c r="AS33" s="37" t="str">
        <f t="shared" si="17"/>
        <v/>
      </c>
      <c r="AT33" s="37">
        <f t="shared" si="18"/>
        <v>79</v>
      </c>
      <c r="AU33" s="45">
        <v>90</v>
      </c>
      <c r="AV33" s="36"/>
      <c r="AW33" s="36"/>
      <c r="AX33" s="36"/>
      <c r="AY33" s="36"/>
      <c r="AZ33" s="36"/>
      <c r="BA33" s="36"/>
      <c r="BB33" s="36"/>
      <c r="BC33" s="36"/>
      <c r="BD33" s="36"/>
      <c r="BE33" s="37">
        <f t="shared" si="19"/>
        <v>90</v>
      </c>
      <c r="BF33" s="36">
        <v>83</v>
      </c>
      <c r="BG33" s="36"/>
      <c r="BH33" s="38">
        <f t="shared" si="20"/>
        <v>84.2</v>
      </c>
      <c r="BI33" s="39">
        <f t="shared" si="21"/>
        <v>84</v>
      </c>
      <c r="BJ33" s="40"/>
      <c r="BK33" s="36"/>
      <c r="BL33" s="36"/>
      <c r="BM33" s="36"/>
      <c r="BN33" s="36"/>
      <c r="BO33" s="36"/>
      <c r="BP33" s="36"/>
      <c r="BQ33" s="36"/>
      <c r="BR33" s="36"/>
      <c r="BS33" s="36"/>
      <c r="BT33" s="36"/>
      <c r="BU33" s="41" t="str">
        <f t="shared" si="22"/>
        <v/>
      </c>
      <c r="BV33" s="40"/>
      <c r="BW33" s="45">
        <v>80</v>
      </c>
      <c r="BX33" s="36"/>
      <c r="BY33" s="36"/>
      <c r="BZ33" s="36"/>
      <c r="CA33" s="36"/>
      <c r="CB33" s="36"/>
      <c r="CC33" s="36"/>
      <c r="CD33" s="36"/>
      <c r="CE33" s="36"/>
      <c r="CF33" s="36"/>
      <c r="CG33" s="37">
        <f t="shared" si="23"/>
        <v>80</v>
      </c>
      <c r="CH33" s="42" t="str">
        <f t="shared" si="24"/>
        <v>B</v>
      </c>
      <c r="CI33" s="43"/>
      <c r="CJ33" s="45">
        <v>3</v>
      </c>
      <c r="CK33" s="44" t="str">
        <f t="shared" si="25"/>
        <v xml:space="preserve">Sudah memahami tentang Perkembangan pengaruh barat dan perubahan ekonomi demografi dan kehidupan sosial budaya sosial budaya di Indonesia pada masa kolonial , Hubungan perkembangan paham paham baru dan transformasi sosial dengan kesadaran dan pergerakan kebangsaan, </v>
      </c>
    </row>
    <row r="34" spans="1:89" x14ac:dyDescent="0.25">
      <c r="A34" s="14">
        <v>24</v>
      </c>
      <c r="B34" s="14">
        <v>33750</v>
      </c>
      <c r="C34" s="14" t="s">
        <v>108</v>
      </c>
      <c r="E34" s="31">
        <f t="shared" si="0"/>
        <v>83</v>
      </c>
      <c r="F34" s="20"/>
      <c r="G34" s="31">
        <f t="shared" si="1"/>
        <v>83</v>
      </c>
      <c r="H34" s="31" t="str">
        <f t="shared" si="2"/>
        <v/>
      </c>
      <c r="I34" s="31" t="str">
        <f t="shared" si="3"/>
        <v>B</v>
      </c>
      <c r="J34" s="31" t="str">
        <f t="shared" si="4"/>
        <v xml:space="preserve">Sudah memahami tentang Perkembangan pengaruh barat dan perubahan ekonomi demografi dan kehidupan sosial budaya sosial budaya di Indonesia pada masa kolonial , Hubungan perkembangan paham paham baru dan transformasi sosial dengan kesadaran dan pergerakan kebangsaan, </v>
      </c>
      <c r="K34" s="20"/>
      <c r="L34" s="31">
        <f t="shared" si="5"/>
        <v>79</v>
      </c>
      <c r="M34" s="31">
        <f t="shared" si="6"/>
        <v>75</v>
      </c>
      <c r="N34" s="31" t="str">
        <f t="shared" si="7"/>
        <v/>
      </c>
      <c r="P34" s="36">
        <v>83</v>
      </c>
      <c r="Q34" s="36"/>
      <c r="R34" s="37">
        <f t="shared" si="8"/>
        <v>83</v>
      </c>
      <c r="S34" s="36">
        <v>73</v>
      </c>
      <c r="T34" s="36">
        <v>75</v>
      </c>
      <c r="U34" s="37">
        <f t="shared" si="9"/>
        <v>75</v>
      </c>
      <c r="V34" s="36"/>
      <c r="W34" s="36"/>
      <c r="X34" s="37" t="str">
        <f t="shared" si="10"/>
        <v/>
      </c>
      <c r="Y34" s="36"/>
      <c r="Z34" s="36"/>
      <c r="AA34" s="37" t="str">
        <f t="shared" si="11"/>
        <v/>
      </c>
      <c r="AB34" s="36"/>
      <c r="AC34" s="36"/>
      <c r="AD34" s="37" t="str">
        <f t="shared" si="12"/>
        <v/>
      </c>
      <c r="AE34" s="36"/>
      <c r="AF34" s="36"/>
      <c r="AG34" s="37" t="str">
        <f t="shared" si="13"/>
        <v/>
      </c>
      <c r="AH34" s="36"/>
      <c r="AI34" s="36"/>
      <c r="AJ34" s="37" t="str">
        <f t="shared" si="14"/>
        <v/>
      </c>
      <c r="AK34" s="36"/>
      <c r="AL34" s="36"/>
      <c r="AM34" s="37" t="str">
        <f t="shared" si="15"/>
        <v/>
      </c>
      <c r="AN34" s="36"/>
      <c r="AO34" s="36"/>
      <c r="AP34" s="37" t="str">
        <f t="shared" si="16"/>
        <v/>
      </c>
      <c r="AQ34" s="36"/>
      <c r="AR34" s="36"/>
      <c r="AS34" s="37" t="str">
        <f t="shared" si="17"/>
        <v/>
      </c>
      <c r="AT34" s="37">
        <f t="shared" si="18"/>
        <v>79</v>
      </c>
      <c r="AU34" s="45">
        <v>90</v>
      </c>
      <c r="AV34" s="36"/>
      <c r="AW34" s="36"/>
      <c r="AX34" s="36"/>
      <c r="AY34" s="36"/>
      <c r="AZ34" s="36"/>
      <c r="BA34" s="36"/>
      <c r="BB34" s="36"/>
      <c r="BC34" s="36"/>
      <c r="BD34" s="36"/>
      <c r="BE34" s="37">
        <f t="shared" si="19"/>
        <v>90</v>
      </c>
      <c r="BF34" s="36">
        <v>75</v>
      </c>
      <c r="BG34" s="36"/>
      <c r="BH34" s="38">
        <f t="shared" si="20"/>
        <v>82.6</v>
      </c>
      <c r="BI34" s="39">
        <f t="shared" si="21"/>
        <v>83</v>
      </c>
      <c r="BJ34" s="40"/>
      <c r="BK34" s="36"/>
      <c r="BL34" s="36"/>
      <c r="BM34" s="36"/>
      <c r="BN34" s="36"/>
      <c r="BO34" s="36"/>
      <c r="BP34" s="36"/>
      <c r="BQ34" s="36"/>
      <c r="BR34" s="36"/>
      <c r="BS34" s="36"/>
      <c r="BT34" s="36"/>
      <c r="BU34" s="41" t="str">
        <f t="shared" si="22"/>
        <v/>
      </c>
      <c r="BV34" s="40"/>
      <c r="BW34" s="45">
        <v>80</v>
      </c>
      <c r="BX34" s="36"/>
      <c r="BY34" s="36"/>
      <c r="BZ34" s="36"/>
      <c r="CA34" s="36"/>
      <c r="CB34" s="36"/>
      <c r="CC34" s="36"/>
      <c r="CD34" s="36"/>
      <c r="CE34" s="36"/>
      <c r="CF34" s="36"/>
      <c r="CG34" s="37">
        <f t="shared" si="23"/>
        <v>80</v>
      </c>
      <c r="CH34" s="42" t="str">
        <f t="shared" si="24"/>
        <v>B</v>
      </c>
      <c r="CI34" s="43"/>
      <c r="CJ34" s="45">
        <v>3</v>
      </c>
      <c r="CK34" s="44" t="str">
        <f t="shared" si="25"/>
        <v xml:space="preserve">Sudah memahami tentang Perkembangan pengaruh barat dan perubahan ekonomi demografi dan kehidupan sosial budaya sosial budaya di Indonesia pada masa kolonial , Hubungan perkembangan paham paham baru dan transformasi sosial dengan kesadaran dan pergerakan kebangsaan, </v>
      </c>
    </row>
    <row r="35" spans="1:89" x14ac:dyDescent="0.25">
      <c r="A35" s="14">
        <v>25</v>
      </c>
      <c r="B35" s="14">
        <v>33751</v>
      </c>
      <c r="C35" s="14" t="s">
        <v>109</v>
      </c>
      <c r="E35" s="31">
        <f t="shared" si="0"/>
        <v>87</v>
      </c>
      <c r="F35" s="20"/>
      <c r="G35" s="31">
        <f t="shared" si="1"/>
        <v>87</v>
      </c>
      <c r="H35" s="31" t="str">
        <f t="shared" si="2"/>
        <v/>
      </c>
      <c r="I35" s="31" t="str">
        <f t="shared" si="3"/>
        <v>B</v>
      </c>
      <c r="J35" s="31" t="str">
        <f t="shared" si="4"/>
        <v xml:space="preserve">Sudah memahami tentang Perkembangan pengaruh barat dan perubahan ekonomi demografi dan kehidupan sosial budaya sosial budaya di Indonesia pada masa kolonial , Hubungan perkembangan paham paham baru dan transformasi sosial dengan kesadaran dan pergerakan kebangsaan, </v>
      </c>
      <c r="K35" s="20"/>
      <c r="L35" s="31">
        <f t="shared" si="5"/>
        <v>87</v>
      </c>
      <c r="M35" s="31">
        <f t="shared" si="6"/>
        <v>83</v>
      </c>
      <c r="N35" s="31" t="str">
        <f t="shared" si="7"/>
        <v/>
      </c>
      <c r="P35" s="36">
        <v>90</v>
      </c>
      <c r="Q35" s="36"/>
      <c r="R35" s="37">
        <f t="shared" si="8"/>
        <v>90</v>
      </c>
      <c r="S35" s="36">
        <v>83</v>
      </c>
      <c r="T35" s="36"/>
      <c r="U35" s="37">
        <f t="shared" si="9"/>
        <v>83</v>
      </c>
      <c r="V35" s="36"/>
      <c r="W35" s="36"/>
      <c r="X35" s="37" t="str">
        <f t="shared" si="10"/>
        <v/>
      </c>
      <c r="Y35" s="36"/>
      <c r="Z35" s="36"/>
      <c r="AA35" s="37" t="str">
        <f t="shared" si="11"/>
        <v/>
      </c>
      <c r="AB35" s="36"/>
      <c r="AC35" s="36"/>
      <c r="AD35" s="37" t="str">
        <f t="shared" si="12"/>
        <v/>
      </c>
      <c r="AE35" s="36"/>
      <c r="AF35" s="36"/>
      <c r="AG35" s="37" t="str">
        <f t="shared" si="13"/>
        <v/>
      </c>
      <c r="AH35" s="36"/>
      <c r="AI35" s="36"/>
      <c r="AJ35" s="37" t="str">
        <f t="shared" si="14"/>
        <v/>
      </c>
      <c r="AK35" s="36"/>
      <c r="AL35" s="36"/>
      <c r="AM35" s="37" t="str">
        <f t="shared" si="15"/>
        <v/>
      </c>
      <c r="AN35" s="36"/>
      <c r="AO35" s="36"/>
      <c r="AP35" s="37" t="str">
        <f t="shared" si="16"/>
        <v/>
      </c>
      <c r="AQ35" s="36"/>
      <c r="AR35" s="36"/>
      <c r="AS35" s="37" t="str">
        <f t="shared" si="17"/>
        <v/>
      </c>
      <c r="AT35" s="37">
        <f t="shared" si="18"/>
        <v>87</v>
      </c>
      <c r="AU35" s="45">
        <v>90</v>
      </c>
      <c r="AV35" s="36"/>
      <c r="AW35" s="36"/>
      <c r="AX35" s="36"/>
      <c r="AY35" s="36"/>
      <c r="AZ35" s="36"/>
      <c r="BA35" s="36"/>
      <c r="BB35" s="36"/>
      <c r="BC35" s="36"/>
      <c r="BD35" s="36"/>
      <c r="BE35" s="37">
        <f t="shared" si="19"/>
        <v>90</v>
      </c>
      <c r="BF35" s="36">
        <v>83</v>
      </c>
      <c r="BG35" s="36"/>
      <c r="BH35" s="38">
        <f t="shared" si="20"/>
        <v>87.4</v>
      </c>
      <c r="BI35" s="39">
        <f t="shared" si="21"/>
        <v>87</v>
      </c>
      <c r="BJ35" s="40"/>
      <c r="BK35" s="36"/>
      <c r="BL35" s="36"/>
      <c r="BM35" s="36"/>
      <c r="BN35" s="36"/>
      <c r="BO35" s="36"/>
      <c r="BP35" s="36"/>
      <c r="BQ35" s="36"/>
      <c r="BR35" s="36"/>
      <c r="BS35" s="36"/>
      <c r="BT35" s="36"/>
      <c r="BU35" s="41" t="str">
        <f t="shared" si="22"/>
        <v/>
      </c>
      <c r="BV35" s="40"/>
      <c r="BW35" s="45">
        <v>80</v>
      </c>
      <c r="BX35" s="36"/>
      <c r="BY35" s="36"/>
      <c r="BZ35" s="36"/>
      <c r="CA35" s="36"/>
      <c r="CB35" s="36"/>
      <c r="CC35" s="36"/>
      <c r="CD35" s="36"/>
      <c r="CE35" s="36"/>
      <c r="CF35" s="36"/>
      <c r="CG35" s="37">
        <f t="shared" si="23"/>
        <v>80</v>
      </c>
      <c r="CH35" s="42" t="str">
        <f t="shared" si="24"/>
        <v>B</v>
      </c>
      <c r="CI35" s="43"/>
      <c r="CJ35" s="45">
        <v>3</v>
      </c>
      <c r="CK35" s="44" t="str">
        <f t="shared" si="25"/>
        <v xml:space="preserve">Sudah memahami tentang Perkembangan pengaruh barat dan perubahan ekonomi demografi dan kehidupan sosial budaya sosial budaya di Indonesia pada masa kolonial , Hubungan perkembangan paham paham baru dan transformasi sosial dengan kesadaran dan pergerakan kebangsaan, </v>
      </c>
    </row>
    <row r="36" spans="1:89" x14ac:dyDescent="0.25">
      <c r="A36" s="14">
        <v>26</v>
      </c>
      <c r="B36" s="14">
        <v>33752</v>
      </c>
      <c r="C36" s="14" t="s">
        <v>110</v>
      </c>
      <c r="E36" s="31">
        <f t="shared" si="0"/>
        <v>83</v>
      </c>
      <c r="F36" s="20"/>
      <c r="G36" s="31">
        <f t="shared" si="1"/>
        <v>83</v>
      </c>
      <c r="H36" s="31" t="str">
        <f t="shared" si="2"/>
        <v/>
      </c>
      <c r="I36" s="31" t="str">
        <f t="shared" si="3"/>
        <v>B</v>
      </c>
      <c r="J36" s="31" t="str">
        <f t="shared" si="4"/>
        <v xml:space="preserve">Sudah memahami tentang Perkembangan pengaruh barat dan perubahan ekonomi demografi dan kehidupan sosial budaya sosial budaya di Indonesia pada masa kolonial , Hubungan perkembangan paham paham baru dan transformasi sosial dengan kesadaran dan pergerakan kebangsaan, </v>
      </c>
      <c r="K36" s="20"/>
      <c r="L36" s="31">
        <f t="shared" si="5"/>
        <v>78</v>
      </c>
      <c r="M36" s="31">
        <f t="shared" si="6"/>
        <v>80</v>
      </c>
      <c r="N36" s="31" t="str">
        <f t="shared" si="7"/>
        <v/>
      </c>
      <c r="P36" s="36">
        <v>56</v>
      </c>
      <c r="Q36" s="36">
        <v>75</v>
      </c>
      <c r="R36" s="37">
        <f t="shared" si="8"/>
        <v>75</v>
      </c>
      <c r="S36" s="36">
        <v>80</v>
      </c>
      <c r="T36" s="36"/>
      <c r="U36" s="37">
        <f t="shared" si="9"/>
        <v>80</v>
      </c>
      <c r="V36" s="36"/>
      <c r="W36" s="36"/>
      <c r="X36" s="37" t="str">
        <f t="shared" si="10"/>
        <v/>
      </c>
      <c r="Y36" s="36"/>
      <c r="Z36" s="36"/>
      <c r="AA36" s="37" t="str">
        <f t="shared" si="11"/>
        <v/>
      </c>
      <c r="AB36" s="36"/>
      <c r="AC36" s="36"/>
      <c r="AD36" s="37" t="str">
        <f t="shared" si="12"/>
        <v/>
      </c>
      <c r="AE36" s="36"/>
      <c r="AF36" s="36"/>
      <c r="AG36" s="37" t="str">
        <f t="shared" si="13"/>
        <v/>
      </c>
      <c r="AH36" s="36"/>
      <c r="AI36" s="36"/>
      <c r="AJ36" s="37" t="str">
        <f t="shared" si="14"/>
        <v/>
      </c>
      <c r="AK36" s="36"/>
      <c r="AL36" s="36"/>
      <c r="AM36" s="37" t="str">
        <f t="shared" si="15"/>
        <v/>
      </c>
      <c r="AN36" s="36"/>
      <c r="AO36" s="36"/>
      <c r="AP36" s="37" t="str">
        <f t="shared" si="16"/>
        <v/>
      </c>
      <c r="AQ36" s="36"/>
      <c r="AR36" s="36"/>
      <c r="AS36" s="37" t="str">
        <f t="shared" si="17"/>
        <v/>
      </c>
      <c r="AT36" s="37">
        <f t="shared" si="18"/>
        <v>78</v>
      </c>
      <c r="AU36" s="45">
        <v>90</v>
      </c>
      <c r="AV36" s="36"/>
      <c r="AW36" s="36"/>
      <c r="AX36" s="36"/>
      <c r="AY36" s="36"/>
      <c r="AZ36" s="36"/>
      <c r="BA36" s="36"/>
      <c r="BB36" s="36"/>
      <c r="BC36" s="36"/>
      <c r="BD36" s="36"/>
      <c r="BE36" s="37">
        <f t="shared" si="19"/>
        <v>90</v>
      </c>
      <c r="BF36" s="36">
        <v>80</v>
      </c>
      <c r="BG36" s="36"/>
      <c r="BH36" s="38">
        <f t="shared" si="20"/>
        <v>83.2</v>
      </c>
      <c r="BI36" s="39">
        <f t="shared" si="21"/>
        <v>83</v>
      </c>
      <c r="BJ36" s="40"/>
      <c r="BK36" s="36"/>
      <c r="BL36" s="36"/>
      <c r="BM36" s="36"/>
      <c r="BN36" s="36"/>
      <c r="BO36" s="36"/>
      <c r="BP36" s="36"/>
      <c r="BQ36" s="36"/>
      <c r="BR36" s="36"/>
      <c r="BS36" s="36"/>
      <c r="BT36" s="36"/>
      <c r="BU36" s="41" t="str">
        <f t="shared" si="22"/>
        <v/>
      </c>
      <c r="BV36" s="40"/>
      <c r="BW36" s="45">
        <v>80</v>
      </c>
      <c r="BX36" s="36"/>
      <c r="BY36" s="36"/>
      <c r="BZ36" s="36"/>
      <c r="CA36" s="36"/>
      <c r="CB36" s="36"/>
      <c r="CC36" s="36"/>
      <c r="CD36" s="36"/>
      <c r="CE36" s="36"/>
      <c r="CF36" s="36"/>
      <c r="CG36" s="37">
        <f t="shared" si="23"/>
        <v>80</v>
      </c>
      <c r="CH36" s="42" t="str">
        <f t="shared" si="24"/>
        <v>B</v>
      </c>
      <c r="CI36" s="43"/>
      <c r="CJ36" s="45">
        <v>3</v>
      </c>
      <c r="CK36" s="44" t="str">
        <f t="shared" si="25"/>
        <v xml:space="preserve">Sudah memahami tentang Perkembangan pengaruh barat dan perubahan ekonomi demografi dan kehidupan sosial budaya sosial budaya di Indonesia pada masa kolonial , Hubungan perkembangan paham paham baru dan transformasi sosial dengan kesadaran dan pergerakan kebangsaan, </v>
      </c>
    </row>
    <row r="37" spans="1:89" x14ac:dyDescent="0.25">
      <c r="A37" s="14"/>
      <c r="B37" s="14"/>
      <c r="C37" s="14"/>
      <c r="E37" s="31" t="str">
        <f t="shared" si="0"/>
        <v/>
      </c>
      <c r="F37" s="20"/>
      <c r="G37" s="31" t="str">
        <f t="shared" si="1"/>
        <v/>
      </c>
      <c r="H37" s="31" t="str">
        <f t="shared" si="2"/>
        <v/>
      </c>
      <c r="I37" s="31" t="str">
        <f t="shared" si="3"/>
        <v/>
      </c>
      <c r="J37" s="31" t="str">
        <f t="shared" si="4"/>
        <v/>
      </c>
      <c r="K37" s="20"/>
      <c r="L37" s="31" t="str">
        <f t="shared" si="5"/>
        <v/>
      </c>
      <c r="M37" s="31" t="str">
        <f t="shared" si="6"/>
        <v/>
      </c>
      <c r="N37" s="31" t="str">
        <f t="shared" si="7"/>
        <v/>
      </c>
      <c r="P37" s="36"/>
      <c r="Q37" s="36"/>
      <c r="R37" s="37" t="str">
        <f t="shared" si="8"/>
        <v/>
      </c>
      <c r="S37" s="36"/>
      <c r="T37" s="36"/>
      <c r="U37" s="37" t="str">
        <f t="shared" si="9"/>
        <v/>
      </c>
      <c r="V37" s="36"/>
      <c r="W37" s="36"/>
      <c r="X37" s="37" t="str">
        <f t="shared" si="10"/>
        <v/>
      </c>
      <c r="Y37" s="36"/>
      <c r="Z37" s="36"/>
      <c r="AA37" s="37" t="str">
        <f t="shared" si="11"/>
        <v/>
      </c>
      <c r="AB37" s="36"/>
      <c r="AC37" s="36"/>
      <c r="AD37" s="37" t="str">
        <f t="shared" si="12"/>
        <v/>
      </c>
      <c r="AE37" s="36"/>
      <c r="AF37" s="36"/>
      <c r="AG37" s="37" t="str">
        <f t="shared" si="13"/>
        <v/>
      </c>
      <c r="AH37" s="36"/>
      <c r="AI37" s="36"/>
      <c r="AJ37" s="37" t="str">
        <f t="shared" si="14"/>
        <v/>
      </c>
      <c r="AK37" s="36"/>
      <c r="AL37" s="36"/>
      <c r="AM37" s="37" t="str">
        <f t="shared" si="15"/>
        <v/>
      </c>
      <c r="AN37" s="36"/>
      <c r="AO37" s="36"/>
      <c r="AP37" s="37" t="str">
        <f t="shared" si="16"/>
        <v/>
      </c>
      <c r="AQ37" s="36"/>
      <c r="AR37" s="36"/>
      <c r="AS37" s="37" t="str">
        <f t="shared" si="17"/>
        <v/>
      </c>
      <c r="AT37" s="37" t="str">
        <f t="shared" si="18"/>
        <v/>
      </c>
      <c r="AU37" s="36"/>
      <c r="AV37" s="36"/>
      <c r="AW37" s="36"/>
      <c r="AX37" s="36"/>
      <c r="AY37" s="36"/>
      <c r="AZ37" s="36"/>
      <c r="BA37" s="36"/>
      <c r="BB37" s="36"/>
      <c r="BC37" s="36"/>
      <c r="BD37" s="36"/>
      <c r="BE37" s="37" t="str">
        <f t="shared" si="19"/>
        <v/>
      </c>
      <c r="BF37" s="36"/>
      <c r="BG37" s="36"/>
      <c r="BH37" s="38" t="str">
        <f t="shared" si="20"/>
        <v/>
      </c>
      <c r="BI37" s="39" t="str">
        <f t="shared" si="21"/>
        <v/>
      </c>
      <c r="BJ37" s="40"/>
      <c r="BK37" s="36"/>
      <c r="BL37" s="36"/>
      <c r="BM37" s="36"/>
      <c r="BN37" s="36"/>
      <c r="BO37" s="36"/>
      <c r="BP37" s="36"/>
      <c r="BQ37" s="36"/>
      <c r="BR37" s="36"/>
      <c r="BS37" s="36"/>
      <c r="BT37" s="36"/>
      <c r="BU37" s="41" t="str">
        <f t="shared" si="22"/>
        <v/>
      </c>
      <c r="BV37" s="40"/>
      <c r="BW37" s="36"/>
      <c r="BX37" s="36"/>
      <c r="BY37" s="36"/>
      <c r="BZ37" s="36"/>
      <c r="CA37" s="36"/>
      <c r="CB37" s="36"/>
      <c r="CC37" s="36"/>
      <c r="CD37" s="36"/>
      <c r="CE37" s="36"/>
      <c r="CF37" s="36"/>
      <c r="CG37" s="37" t="str">
        <f t="shared" si="23"/>
        <v/>
      </c>
      <c r="CH37" s="42" t="str">
        <f t="shared" si="24"/>
        <v/>
      </c>
      <c r="CI37" s="43"/>
      <c r="CJ37" s="45"/>
      <c r="CK37" s="44" t="str">
        <f t="shared" si="25"/>
        <v/>
      </c>
    </row>
    <row r="38" spans="1:89" x14ac:dyDescent="0.25">
      <c r="A38" s="14"/>
      <c r="B38" s="14"/>
      <c r="C38" s="14"/>
      <c r="E38" s="31" t="str">
        <f t="shared" si="0"/>
        <v/>
      </c>
      <c r="F38" s="20"/>
      <c r="G38" s="31" t="str">
        <f t="shared" si="1"/>
        <v/>
      </c>
      <c r="H38" s="31" t="str">
        <f t="shared" si="2"/>
        <v/>
      </c>
      <c r="I38" s="31" t="str">
        <f t="shared" si="3"/>
        <v/>
      </c>
      <c r="J38" s="31" t="str">
        <f t="shared" si="4"/>
        <v/>
      </c>
      <c r="K38" s="20"/>
      <c r="L38" s="31" t="str">
        <f t="shared" si="5"/>
        <v/>
      </c>
      <c r="M38" s="31" t="str">
        <f t="shared" si="6"/>
        <v/>
      </c>
      <c r="N38" s="31" t="str">
        <f t="shared" si="7"/>
        <v/>
      </c>
      <c r="P38" s="36"/>
      <c r="Q38" s="36"/>
      <c r="R38" s="37" t="str">
        <f t="shared" si="8"/>
        <v/>
      </c>
      <c r="S38" s="36"/>
      <c r="T38" s="36"/>
      <c r="U38" s="37" t="str">
        <f t="shared" si="9"/>
        <v/>
      </c>
      <c r="V38" s="36"/>
      <c r="W38" s="36"/>
      <c r="X38" s="37" t="str">
        <f t="shared" si="10"/>
        <v/>
      </c>
      <c r="Y38" s="36"/>
      <c r="Z38" s="36"/>
      <c r="AA38" s="37" t="str">
        <f t="shared" si="11"/>
        <v/>
      </c>
      <c r="AB38" s="36"/>
      <c r="AC38" s="36"/>
      <c r="AD38" s="37" t="str">
        <f t="shared" si="12"/>
        <v/>
      </c>
      <c r="AE38" s="36"/>
      <c r="AF38" s="36"/>
      <c r="AG38" s="37" t="str">
        <f t="shared" si="13"/>
        <v/>
      </c>
      <c r="AH38" s="36"/>
      <c r="AI38" s="36"/>
      <c r="AJ38" s="37" t="str">
        <f t="shared" si="14"/>
        <v/>
      </c>
      <c r="AK38" s="36"/>
      <c r="AL38" s="36"/>
      <c r="AM38" s="37" t="str">
        <f t="shared" si="15"/>
        <v/>
      </c>
      <c r="AN38" s="36"/>
      <c r="AO38" s="36"/>
      <c r="AP38" s="37" t="str">
        <f t="shared" si="16"/>
        <v/>
      </c>
      <c r="AQ38" s="36"/>
      <c r="AR38" s="36"/>
      <c r="AS38" s="37" t="str">
        <f t="shared" si="17"/>
        <v/>
      </c>
      <c r="AT38" s="37" t="str">
        <f t="shared" si="18"/>
        <v/>
      </c>
      <c r="AU38" s="36"/>
      <c r="AV38" s="36"/>
      <c r="AW38" s="36"/>
      <c r="AX38" s="36"/>
      <c r="AY38" s="36"/>
      <c r="AZ38" s="36"/>
      <c r="BA38" s="36"/>
      <c r="BB38" s="36"/>
      <c r="BC38" s="36"/>
      <c r="BD38" s="36"/>
      <c r="BE38" s="37" t="str">
        <f t="shared" si="19"/>
        <v/>
      </c>
      <c r="BF38" s="36"/>
      <c r="BG38" s="36"/>
      <c r="BH38" s="38" t="str">
        <f t="shared" si="20"/>
        <v/>
      </c>
      <c r="BI38" s="39" t="str">
        <f t="shared" si="21"/>
        <v/>
      </c>
      <c r="BJ38" s="40"/>
      <c r="BK38" s="36"/>
      <c r="BL38" s="36"/>
      <c r="BM38" s="36"/>
      <c r="BN38" s="36"/>
      <c r="BO38" s="36"/>
      <c r="BP38" s="36"/>
      <c r="BQ38" s="36"/>
      <c r="BR38" s="36"/>
      <c r="BS38" s="36"/>
      <c r="BT38" s="36"/>
      <c r="BU38" s="41" t="str">
        <f t="shared" si="22"/>
        <v/>
      </c>
      <c r="BV38" s="40"/>
      <c r="BW38" s="36"/>
      <c r="BX38" s="36"/>
      <c r="BY38" s="36"/>
      <c r="BZ38" s="36"/>
      <c r="CA38" s="36"/>
      <c r="CB38" s="36"/>
      <c r="CC38" s="36"/>
      <c r="CD38" s="36"/>
      <c r="CE38" s="36"/>
      <c r="CF38" s="36"/>
      <c r="CG38" s="37" t="str">
        <f t="shared" si="23"/>
        <v/>
      </c>
      <c r="CH38" s="42" t="str">
        <f t="shared" si="24"/>
        <v/>
      </c>
      <c r="CI38" s="43"/>
      <c r="CJ38" s="45"/>
      <c r="CK38" s="44" t="str">
        <f t="shared" si="25"/>
        <v/>
      </c>
    </row>
    <row r="39" spans="1:89" x14ac:dyDescent="0.25">
      <c r="A39" s="14"/>
      <c r="B39" s="14"/>
      <c r="C39" s="14"/>
      <c r="E39" s="31" t="str">
        <f t="shared" si="0"/>
        <v/>
      </c>
      <c r="F39" s="20"/>
      <c r="G39" s="31" t="str">
        <f t="shared" si="1"/>
        <v/>
      </c>
      <c r="H39" s="31" t="str">
        <f t="shared" si="2"/>
        <v/>
      </c>
      <c r="I39" s="31" t="str">
        <f t="shared" si="3"/>
        <v/>
      </c>
      <c r="J39" s="31" t="str">
        <f t="shared" si="4"/>
        <v/>
      </c>
      <c r="K39" s="20"/>
      <c r="L39" s="31" t="str">
        <f t="shared" si="5"/>
        <v/>
      </c>
      <c r="M39" s="31" t="str">
        <f t="shared" si="6"/>
        <v/>
      </c>
      <c r="N39" s="31" t="str">
        <f t="shared" si="7"/>
        <v/>
      </c>
      <c r="P39" s="36"/>
      <c r="Q39" s="36"/>
      <c r="R39" s="37" t="str">
        <f t="shared" si="8"/>
        <v/>
      </c>
      <c r="S39" s="36"/>
      <c r="T39" s="36"/>
      <c r="U39" s="37" t="str">
        <f t="shared" si="9"/>
        <v/>
      </c>
      <c r="V39" s="36"/>
      <c r="W39" s="36"/>
      <c r="X39" s="37" t="str">
        <f t="shared" si="10"/>
        <v/>
      </c>
      <c r="Y39" s="36"/>
      <c r="Z39" s="36"/>
      <c r="AA39" s="37" t="str">
        <f t="shared" si="11"/>
        <v/>
      </c>
      <c r="AB39" s="36"/>
      <c r="AC39" s="36"/>
      <c r="AD39" s="37" t="str">
        <f t="shared" si="12"/>
        <v/>
      </c>
      <c r="AE39" s="36"/>
      <c r="AF39" s="36"/>
      <c r="AG39" s="37" t="str">
        <f t="shared" si="13"/>
        <v/>
      </c>
      <c r="AH39" s="36"/>
      <c r="AI39" s="36"/>
      <c r="AJ39" s="37" t="str">
        <f t="shared" si="14"/>
        <v/>
      </c>
      <c r="AK39" s="36"/>
      <c r="AL39" s="36"/>
      <c r="AM39" s="37" t="str">
        <f t="shared" si="15"/>
        <v/>
      </c>
      <c r="AN39" s="36"/>
      <c r="AO39" s="36"/>
      <c r="AP39" s="37" t="str">
        <f t="shared" si="16"/>
        <v/>
      </c>
      <c r="AQ39" s="36"/>
      <c r="AR39" s="36"/>
      <c r="AS39" s="37" t="str">
        <f t="shared" si="17"/>
        <v/>
      </c>
      <c r="AT39" s="37" t="str">
        <f t="shared" si="18"/>
        <v/>
      </c>
      <c r="AU39" s="36"/>
      <c r="AV39" s="36"/>
      <c r="AW39" s="36"/>
      <c r="AX39" s="36"/>
      <c r="AY39" s="36"/>
      <c r="AZ39" s="36"/>
      <c r="BA39" s="36"/>
      <c r="BB39" s="36"/>
      <c r="BC39" s="36"/>
      <c r="BD39" s="36"/>
      <c r="BE39" s="37" t="str">
        <f t="shared" si="19"/>
        <v/>
      </c>
      <c r="BF39" s="36"/>
      <c r="BG39" s="36"/>
      <c r="BH39" s="38" t="str">
        <f t="shared" si="20"/>
        <v/>
      </c>
      <c r="BI39" s="39" t="str">
        <f t="shared" si="21"/>
        <v/>
      </c>
      <c r="BJ39" s="40"/>
      <c r="BK39" s="36"/>
      <c r="BL39" s="36"/>
      <c r="BM39" s="36"/>
      <c r="BN39" s="36"/>
      <c r="BO39" s="36"/>
      <c r="BP39" s="36"/>
      <c r="BQ39" s="36"/>
      <c r="BR39" s="36"/>
      <c r="BS39" s="36"/>
      <c r="BT39" s="36"/>
      <c r="BU39" s="41" t="str">
        <f t="shared" si="22"/>
        <v/>
      </c>
      <c r="BV39" s="40"/>
      <c r="BW39" s="36"/>
      <c r="BX39" s="36"/>
      <c r="BY39" s="36"/>
      <c r="BZ39" s="36"/>
      <c r="CA39" s="36"/>
      <c r="CB39" s="36"/>
      <c r="CC39" s="36"/>
      <c r="CD39" s="36"/>
      <c r="CE39" s="36"/>
      <c r="CF39" s="36"/>
      <c r="CG39" s="37" t="str">
        <f t="shared" si="23"/>
        <v/>
      </c>
      <c r="CH39" s="42" t="str">
        <f t="shared" si="24"/>
        <v/>
      </c>
      <c r="CI39" s="43"/>
      <c r="CJ39" s="45"/>
      <c r="CK39" s="44" t="str">
        <f t="shared" si="25"/>
        <v/>
      </c>
    </row>
    <row r="40" spans="1:89" x14ac:dyDescent="0.25">
      <c r="A40" s="14"/>
      <c r="B40" s="14"/>
      <c r="C40" s="14"/>
      <c r="E40" s="31" t="str">
        <f t="shared" si="0"/>
        <v/>
      </c>
      <c r="F40" s="20"/>
      <c r="G40" s="31" t="str">
        <f t="shared" si="1"/>
        <v/>
      </c>
      <c r="H40" s="31" t="str">
        <f t="shared" si="2"/>
        <v/>
      </c>
      <c r="I40" s="31" t="str">
        <f t="shared" si="3"/>
        <v/>
      </c>
      <c r="J40" s="31" t="str">
        <f t="shared" si="4"/>
        <v/>
      </c>
      <c r="K40" s="20"/>
      <c r="L40" s="31" t="str">
        <f t="shared" si="5"/>
        <v/>
      </c>
      <c r="M40" s="31" t="str">
        <f t="shared" si="6"/>
        <v/>
      </c>
      <c r="N40" s="31" t="str">
        <f t="shared" si="7"/>
        <v/>
      </c>
      <c r="P40" s="36"/>
      <c r="Q40" s="36"/>
      <c r="R40" s="37" t="str">
        <f t="shared" si="8"/>
        <v/>
      </c>
      <c r="S40" s="36"/>
      <c r="T40" s="36"/>
      <c r="U40" s="37" t="str">
        <f t="shared" si="9"/>
        <v/>
      </c>
      <c r="V40" s="36"/>
      <c r="W40" s="36"/>
      <c r="X40" s="37" t="str">
        <f t="shared" si="10"/>
        <v/>
      </c>
      <c r="Y40" s="36"/>
      <c r="Z40" s="36"/>
      <c r="AA40" s="37" t="str">
        <f t="shared" si="11"/>
        <v/>
      </c>
      <c r="AB40" s="36"/>
      <c r="AC40" s="36"/>
      <c r="AD40" s="37" t="str">
        <f t="shared" si="12"/>
        <v/>
      </c>
      <c r="AE40" s="36"/>
      <c r="AF40" s="36"/>
      <c r="AG40" s="37" t="str">
        <f t="shared" si="13"/>
        <v/>
      </c>
      <c r="AH40" s="36"/>
      <c r="AI40" s="36"/>
      <c r="AJ40" s="37" t="str">
        <f t="shared" si="14"/>
        <v/>
      </c>
      <c r="AK40" s="36"/>
      <c r="AL40" s="36"/>
      <c r="AM40" s="37" t="str">
        <f t="shared" si="15"/>
        <v/>
      </c>
      <c r="AN40" s="36"/>
      <c r="AO40" s="36"/>
      <c r="AP40" s="37" t="str">
        <f t="shared" si="16"/>
        <v/>
      </c>
      <c r="AQ40" s="36"/>
      <c r="AR40" s="36"/>
      <c r="AS40" s="37" t="str">
        <f t="shared" si="17"/>
        <v/>
      </c>
      <c r="AT40" s="37" t="str">
        <f t="shared" si="18"/>
        <v/>
      </c>
      <c r="AU40" s="36"/>
      <c r="AV40" s="36"/>
      <c r="AW40" s="36"/>
      <c r="AX40" s="36"/>
      <c r="AY40" s="36"/>
      <c r="AZ40" s="36"/>
      <c r="BA40" s="36"/>
      <c r="BB40" s="36"/>
      <c r="BC40" s="36"/>
      <c r="BD40" s="36"/>
      <c r="BE40" s="37" t="str">
        <f t="shared" si="19"/>
        <v/>
      </c>
      <c r="BF40" s="36"/>
      <c r="BG40" s="36"/>
      <c r="BH40" s="38" t="str">
        <f t="shared" si="20"/>
        <v/>
      </c>
      <c r="BI40" s="39" t="str">
        <f t="shared" si="21"/>
        <v/>
      </c>
      <c r="BJ40" s="40"/>
      <c r="BK40" s="36"/>
      <c r="BL40" s="36"/>
      <c r="BM40" s="36"/>
      <c r="BN40" s="36"/>
      <c r="BO40" s="36"/>
      <c r="BP40" s="36"/>
      <c r="BQ40" s="36"/>
      <c r="BR40" s="36"/>
      <c r="BS40" s="36"/>
      <c r="BT40" s="36"/>
      <c r="BU40" s="41" t="str">
        <f t="shared" si="22"/>
        <v/>
      </c>
      <c r="BV40" s="40"/>
      <c r="BW40" s="36"/>
      <c r="BX40" s="36"/>
      <c r="BY40" s="36"/>
      <c r="BZ40" s="36"/>
      <c r="CA40" s="36"/>
      <c r="CB40" s="36"/>
      <c r="CC40" s="36"/>
      <c r="CD40" s="36"/>
      <c r="CE40" s="36"/>
      <c r="CF40" s="36"/>
      <c r="CG40" s="37" t="str">
        <f t="shared" si="23"/>
        <v/>
      </c>
      <c r="CH40" s="42" t="str">
        <f t="shared" si="24"/>
        <v/>
      </c>
      <c r="CI40" s="43"/>
      <c r="CJ40" s="45"/>
      <c r="CK40" s="44" t="str">
        <f t="shared" si="25"/>
        <v/>
      </c>
    </row>
    <row r="41" spans="1:89" x14ac:dyDescent="0.25">
      <c r="A41" s="14"/>
      <c r="B41" s="14"/>
      <c r="C41" s="14"/>
      <c r="E41" s="31" t="str">
        <f t="shared" si="0"/>
        <v/>
      </c>
      <c r="F41" s="20"/>
      <c r="G41" s="31" t="str">
        <f t="shared" si="1"/>
        <v/>
      </c>
      <c r="H41" s="31" t="str">
        <f t="shared" si="2"/>
        <v/>
      </c>
      <c r="I41" s="31" t="str">
        <f t="shared" si="3"/>
        <v/>
      </c>
      <c r="J41" s="31" t="str">
        <f t="shared" si="4"/>
        <v/>
      </c>
      <c r="K41" s="20"/>
      <c r="L41" s="31" t="str">
        <f t="shared" si="5"/>
        <v/>
      </c>
      <c r="M41" s="31" t="str">
        <f t="shared" si="6"/>
        <v/>
      </c>
      <c r="N41" s="31" t="str">
        <f t="shared" si="7"/>
        <v/>
      </c>
      <c r="P41" s="36"/>
      <c r="Q41" s="36"/>
      <c r="R41" s="37" t="str">
        <f t="shared" si="8"/>
        <v/>
      </c>
      <c r="S41" s="36"/>
      <c r="T41" s="36"/>
      <c r="U41" s="37" t="str">
        <f t="shared" si="9"/>
        <v/>
      </c>
      <c r="V41" s="36"/>
      <c r="W41" s="36"/>
      <c r="X41" s="37" t="str">
        <f t="shared" si="10"/>
        <v/>
      </c>
      <c r="Y41" s="36"/>
      <c r="Z41" s="36"/>
      <c r="AA41" s="37" t="str">
        <f t="shared" si="11"/>
        <v/>
      </c>
      <c r="AB41" s="36"/>
      <c r="AC41" s="36"/>
      <c r="AD41" s="37" t="str">
        <f t="shared" si="12"/>
        <v/>
      </c>
      <c r="AE41" s="36"/>
      <c r="AF41" s="36"/>
      <c r="AG41" s="37" t="str">
        <f t="shared" si="13"/>
        <v/>
      </c>
      <c r="AH41" s="36"/>
      <c r="AI41" s="36"/>
      <c r="AJ41" s="37" t="str">
        <f t="shared" si="14"/>
        <v/>
      </c>
      <c r="AK41" s="36"/>
      <c r="AL41" s="36"/>
      <c r="AM41" s="37" t="str">
        <f t="shared" si="15"/>
        <v/>
      </c>
      <c r="AN41" s="36"/>
      <c r="AO41" s="36"/>
      <c r="AP41" s="37" t="str">
        <f t="shared" si="16"/>
        <v/>
      </c>
      <c r="AQ41" s="36"/>
      <c r="AR41" s="36"/>
      <c r="AS41" s="37" t="str">
        <f t="shared" si="17"/>
        <v/>
      </c>
      <c r="AT41" s="37" t="str">
        <f t="shared" si="18"/>
        <v/>
      </c>
      <c r="AU41" s="36"/>
      <c r="AV41" s="36"/>
      <c r="AW41" s="36"/>
      <c r="AX41" s="36"/>
      <c r="AY41" s="36"/>
      <c r="AZ41" s="36"/>
      <c r="BA41" s="36"/>
      <c r="BB41" s="36"/>
      <c r="BC41" s="36"/>
      <c r="BD41" s="36"/>
      <c r="BE41" s="37" t="str">
        <f t="shared" si="19"/>
        <v/>
      </c>
      <c r="BF41" s="36"/>
      <c r="BG41" s="36"/>
      <c r="BH41" s="38" t="str">
        <f t="shared" si="20"/>
        <v/>
      </c>
      <c r="BI41" s="39" t="str">
        <f t="shared" si="21"/>
        <v/>
      </c>
      <c r="BJ41" s="40"/>
      <c r="BK41" s="36"/>
      <c r="BL41" s="36"/>
      <c r="BM41" s="36"/>
      <c r="BN41" s="36"/>
      <c r="BO41" s="36"/>
      <c r="BP41" s="36"/>
      <c r="BQ41" s="36"/>
      <c r="BR41" s="36"/>
      <c r="BS41" s="36"/>
      <c r="BT41" s="36"/>
      <c r="BU41" s="41" t="str">
        <f t="shared" si="22"/>
        <v/>
      </c>
      <c r="BV41" s="40"/>
      <c r="BW41" s="36"/>
      <c r="BX41" s="36"/>
      <c r="BY41" s="36"/>
      <c r="BZ41" s="36"/>
      <c r="CA41" s="36"/>
      <c r="CB41" s="36"/>
      <c r="CC41" s="36"/>
      <c r="CD41" s="36"/>
      <c r="CE41" s="36"/>
      <c r="CF41" s="36"/>
      <c r="CG41" s="37" t="str">
        <f t="shared" si="23"/>
        <v/>
      </c>
      <c r="CH41" s="42" t="str">
        <f t="shared" si="24"/>
        <v/>
      </c>
      <c r="CI41" s="43"/>
      <c r="CJ41" s="45"/>
      <c r="CK41" s="44" t="str">
        <f t="shared" si="25"/>
        <v/>
      </c>
    </row>
    <row r="42" spans="1:89" x14ac:dyDescent="0.25">
      <c r="A42" s="14"/>
      <c r="B42" s="14"/>
      <c r="C42" s="14"/>
      <c r="E42" s="31" t="str">
        <f t="shared" si="0"/>
        <v/>
      </c>
      <c r="F42" s="20"/>
      <c r="G42" s="31" t="str">
        <f t="shared" si="1"/>
        <v/>
      </c>
      <c r="H42" s="31" t="str">
        <f t="shared" si="2"/>
        <v/>
      </c>
      <c r="I42" s="31" t="str">
        <f t="shared" si="3"/>
        <v/>
      </c>
      <c r="J42" s="31" t="str">
        <f t="shared" si="4"/>
        <v/>
      </c>
      <c r="K42" s="20"/>
      <c r="L42" s="31" t="str">
        <f t="shared" si="5"/>
        <v/>
      </c>
      <c r="M42" s="31" t="str">
        <f t="shared" si="6"/>
        <v/>
      </c>
      <c r="N42" s="31" t="str">
        <f t="shared" si="7"/>
        <v/>
      </c>
      <c r="P42" s="36"/>
      <c r="Q42" s="36"/>
      <c r="R42" s="37" t="str">
        <f t="shared" si="8"/>
        <v/>
      </c>
      <c r="S42" s="36"/>
      <c r="T42" s="36"/>
      <c r="U42" s="37" t="str">
        <f t="shared" si="9"/>
        <v/>
      </c>
      <c r="V42" s="36"/>
      <c r="W42" s="36"/>
      <c r="X42" s="37" t="str">
        <f t="shared" si="10"/>
        <v/>
      </c>
      <c r="Y42" s="36"/>
      <c r="Z42" s="36"/>
      <c r="AA42" s="37" t="str">
        <f t="shared" si="11"/>
        <v/>
      </c>
      <c r="AB42" s="36"/>
      <c r="AC42" s="36"/>
      <c r="AD42" s="37" t="str">
        <f t="shared" si="12"/>
        <v/>
      </c>
      <c r="AE42" s="36"/>
      <c r="AF42" s="36"/>
      <c r="AG42" s="37" t="str">
        <f t="shared" si="13"/>
        <v/>
      </c>
      <c r="AH42" s="36"/>
      <c r="AI42" s="36"/>
      <c r="AJ42" s="37" t="str">
        <f t="shared" si="14"/>
        <v/>
      </c>
      <c r="AK42" s="36"/>
      <c r="AL42" s="36"/>
      <c r="AM42" s="37" t="str">
        <f t="shared" si="15"/>
        <v/>
      </c>
      <c r="AN42" s="36"/>
      <c r="AO42" s="36"/>
      <c r="AP42" s="37" t="str">
        <f t="shared" si="16"/>
        <v/>
      </c>
      <c r="AQ42" s="36"/>
      <c r="AR42" s="36"/>
      <c r="AS42" s="37" t="str">
        <f t="shared" si="17"/>
        <v/>
      </c>
      <c r="AT42" s="37" t="str">
        <f t="shared" si="18"/>
        <v/>
      </c>
      <c r="AU42" s="36"/>
      <c r="AV42" s="36"/>
      <c r="AW42" s="36"/>
      <c r="AX42" s="36"/>
      <c r="AY42" s="36"/>
      <c r="AZ42" s="36"/>
      <c r="BA42" s="36"/>
      <c r="BB42" s="36"/>
      <c r="BC42" s="36"/>
      <c r="BD42" s="36"/>
      <c r="BE42" s="37" t="str">
        <f t="shared" si="19"/>
        <v/>
      </c>
      <c r="BF42" s="36"/>
      <c r="BG42" s="36"/>
      <c r="BH42" s="38" t="str">
        <f t="shared" si="20"/>
        <v/>
      </c>
      <c r="BI42" s="39" t="str">
        <f t="shared" si="21"/>
        <v/>
      </c>
      <c r="BJ42" s="40"/>
      <c r="BK42" s="36"/>
      <c r="BL42" s="36"/>
      <c r="BM42" s="36"/>
      <c r="BN42" s="36"/>
      <c r="BO42" s="36"/>
      <c r="BP42" s="36"/>
      <c r="BQ42" s="36"/>
      <c r="BR42" s="36"/>
      <c r="BS42" s="36"/>
      <c r="BT42" s="36"/>
      <c r="BU42" s="41" t="str">
        <f t="shared" si="22"/>
        <v/>
      </c>
      <c r="BV42" s="40"/>
      <c r="BW42" s="36"/>
      <c r="BX42" s="36"/>
      <c r="BY42" s="36"/>
      <c r="BZ42" s="36"/>
      <c r="CA42" s="36"/>
      <c r="CB42" s="36"/>
      <c r="CC42" s="36"/>
      <c r="CD42" s="36"/>
      <c r="CE42" s="36"/>
      <c r="CF42" s="36"/>
      <c r="CG42" s="37" t="str">
        <f t="shared" si="23"/>
        <v/>
      </c>
      <c r="CH42" s="42" t="str">
        <f t="shared" si="24"/>
        <v/>
      </c>
      <c r="CI42" s="43"/>
      <c r="CJ42" s="45"/>
      <c r="CK42" s="44" t="str">
        <f t="shared" si="25"/>
        <v/>
      </c>
    </row>
    <row r="43" spans="1:89" x14ac:dyDescent="0.25">
      <c r="A43" s="14"/>
      <c r="B43" s="14"/>
      <c r="C43" s="14"/>
      <c r="E43" s="31" t="str">
        <f t="shared" si="0"/>
        <v/>
      </c>
      <c r="F43" s="20"/>
      <c r="G43" s="31" t="str">
        <f t="shared" si="1"/>
        <v/>
      </c>
      <c r="H43" s="31" t="str">
        <f t="shared" si="2"/>
        <v/>
      </c>
      <c r="I43" s="31" t="str">
        <f t="shared" si="3"/>
        <v/>
      </c>
      <c r="J43" s="31" t="str">
        <f t="shared" si="4"/>
        <v/>
      </c>
      <c r="K43" s="20"/>
      <c r="L43" s="31" t="str">
        <f t="shared" si="5"/>
        <v/>
      </c>
      <c r="M43" s="31" t="str">
        <f t="shared" si="6"/>
        <v/>
      </c>
      <c r="N43" s="31" t="str">
        <f t="shared" si="7"/>
        <v/>
      </c>
      <c r="P43" s="36"/>
      <c r="Q43" s="36"/>
      <c r="R43" s="37" t="str">
        <f t="shared" si="8"/>
        <v/>
      </c>
      <c r="S43" s="36"/>
      <c r="T43" s="36"/>
      <c r="U43" s="37" t="str">
        <f t="shared" si="9"/>
        <v/>
      </c>
      <c r="V43" s="36"/>
      <c r="W43" s="36"/>
      <c r="X43" s="37" t="str">
        <f t="shared" si="10"/>
        <v/>
      </c>
      <c r="Y43" s="36"/>
      <c r="Z43" s="36"/>
      <c r="AA43" s="37" t="str">
        <f t="shared" si="11"/>
        <v/>
      </c>
      <c r="AB43" s="36"/>
      <c r="AC43" s="36"/>
      <c r="AD43" s="37" t="str">
        <f t="shared" si="12"/>
        <v/>
      </c>
      <c r="AE43" s="36"/>
      <c r="AF43" s="36"/>
      <c r="AG43" s="37" t="str">
        <f t="shared" si="13"/>
        <v/>
      </c>
      <c r="AH43" s="36"/>
      <c r="AI43" s="36"/>
      <c r="AJ43" s="37" t="str">
        <f t="shared" si="14"/>
        <v/>
      </c>
      <c r="AK43" s="36"/>
      <c r="AL43" s="36"/>
      <c r="AM43" s="37" t="str">
        <f t="shared" si="15"/>
        <v/>
      </c>
      <c r="AN43" s="36"/>
      <c r="AO43" s="36"/>
      <c r="AP43" s="37" t="str">
        <f t="shared" si="16"/>
        <v/>
      </c>
      <c r="AQ43" s="36"/>
      <c r="AR43" s="36"/>
      <c r="AS43" s="37" t="str">
        <f t="shared" si="17"/>
        <v/>
      </c>
      <c r="AT43" s="37" t="str">
        <f t="shared" si="18"/>
        <v/>
      </c>
      <c r="AU43" s="36"/>
      <c r="AV43" s="36"/>
      <c r="AW43" s="36"/>
      <c r="AX43" s="36"/>
      <c r="AY43" s="36"/>
      <c r="AZ43" s="36"/>
      <c r="BA43" s="36"/>
      <c r="BB43" s="36"/>
      <c r="BC43" s="36"/>
      <c r="BD43" s="36"/>
      <c r="BE43" s="37" t="str">
        <f t="shared" si="19"/>
        <v/>
      </c>
      <c r="BF43" s="36"/>
      <c r="BG43" s="36"/>
      <c r="BH43" s="38" t="str">
        <f t="shared" si="20"/>
        <v/>
      </c>
      <c r="BI43" s="39" t="str">
        <f t="shared" si="21"/>
        <v/>
      </c>
      <c r="BJ43" s="40"/>
      <c r="BK43" s="36"/>
      <c r="BL43" s="36"/>
      <c r="BM43" s="36"/>
      <c r="BN43" s="36"/>
      <c r="BO43" s="36"/>
      <c r="BP43" s="36"/>
      <c r="BQ43" s="36"/>
      <c r="BR43" s="36"/>
      <c r="BS43" s="36"/>
      <c r="BT43" s="36"/>
      <c r="BU43" s="41" t="str">
        <f t="shared" si="22"/>
        <v/>
      </c>
      <c r="BV43" s="40"/>
      <c r="BW43" s="36"/>
      <c r="BX43" s="36"/>
      <c r="BY43" s="36"/>
      <c r="BZ43" s="36"/>
      <c r="CA43" s="36"/>
      <c r="CB43" s="36"/>
      <c r="CC43" s="36"/>
      <c r="CD43" s="36"/>
      <c r="CE43" s="36"/>
      <c r="CF43" s="36"/>
      <c r="CG43" s="37" t="str">
        <f t="shared" si="23"/>
        <v/>
      </c>
      <c r="CH43" s="42" t="str">
        <f t="shared" si="24"/>
        <v/>
      </c>
      <c r="CI43" s="43"/>
      <c r="CJ43" s="45"/>
      <c r="CK43" s="44" t="str">
        <f t="shared" si="25"/>
        <v/>
      </c>
    </row>
    <row r="44" spans="1:89" x14ac:dyDescent="0.25">
      <c r="A44" s="14"/>
      <c r="B44" s="14"/>
      <c r="C44" s="14"/>
      <c r="E44" s="31" t="str">
        <f t="shared" si="0"/>
        <v/>
      </c>
      <c r="F44" s="20"/>
      <c r="G44" s="31" t="str">
        <f t="shared" si="1"/>
        <v/>
      </c>
      <c r="H44" s="31" t="str">
        <f t="shared" si="2"/>
        <v/>
      </c>
      <c r="I44" s="31" t="str">
        <f t="shared" si="3"/>
        <v/>
      </c>
      <c r="J44" s="31" t="str">
        <f t="shared" si="4"/>
        <v/>
      </c>
      <c r="K44" s="20"/>
      <c r="L44" s="31" t="str">
        <f t="shared" si="5"/>
        <v/>
      </c>
      <c r="M44" s="31" t="str">
        <f t="shared" si="6"/>
        <v/>
      </c>
      <c r="N44" s="31" t="str">
        <f t="shared" si="7"/>
        <v/>
      </c>
      <c r="P44" s="36"/>
      <c r="Q44" s="36"/>
      <c r="R44" s="37" t="str">
        <f t="shared" si="8"/>
        <v/>
      </c>
      <c r="S44" s="36"/>
      <c r="T44" s="36"/>
      <c r="U44" s="37" t="str">
        <f t="shared" si="9"/>
        <v/>
      </c>
      <c r="V44" s="36"/>
      <c r="W44" s="36"/>
      <c r="X44" s="37" t="str">
        <f t="shared" si="10"/>
        <v/>
      </c>
      <c r="Y44" s="36"/>
      <c r="Z44" s="36"/>
      <c r="AA44" s="37" t="str">
        <f t="shared" si="11"/>
        <v/>
      </c>
      <c r="AB44" s="36"/>
      <c r="AC44" s="36"/>
      <c r="AD44" s="37" t="str">
        <f t="shared" si="12"/>
        <v/>
      </c>
      <c r="AE44" s="36"/>
      <c r="AF44" s="36"/>
      <c r="AG44" s="37" t="str">
        <f t="shared" si="13"/>
        <v/>
      </c>
      <c r="AH44" s="36"/>
      <c r="AI44" s="36"/>
      <c r="AJ44" s="37" t="str">
        <f t="shared" si="14"/>
        <v/>
      </c>
      <c r="AK44" s="36"/>
      <c r="AL44" s="36"/>
      <c r="AM44" s="37" t="str">
        <f t="shared" si="15"/>
        <v/>
      </c>
      <c r="AN44" s="36"/>
      <c r="AO44" s="36"/>
      <c r="AP44" s="37" t="str">
        <f t="shared" si="16"/>
        <v/>
      </c>
      <c r="AQ44" s="36"/>
      <c r="AR44" s="36"/>
      <c r="AS44" s="37" t="str">
        <f t="shared" si="17"/>
        <v/>
      </c>
      <c r="AT44" s="37" t="str">
        <f t="shared" si="18"/>
        <v/>
      </c>
      <c r="AU44" s="36"/>
      <c r="AV44" s="36"/>
      <c r="AW44" s="36"/>
      <c r="AX44" s="36"/>
      <c r="AY44" s="36"/>
      <c r="AZ44" s="36"/>
      <c r="BA44" s="36"/>
      <c r="BB44" s="36"/>
      <c r="BC44" s="36"/>
      <c r="BD44" s="36"/>
      <c r="BE44" s="37" t="str">
        <f t="shared" si="19"/>
        <v/>
      </c>
      <c r="BF44" s="36"/>
      <c r="BG44" s="36"/>
      <c r="BH44" s="38" t="str">
        <f t="shared" si="20"/>
        <v/>
      </c>
      <c r="BI44" s="39" t="str">
        <f t="shared" si="21"/>
        <v/>
      </c>
      <c r="BJ44" s="40"/>
      <c r="BK44" s="36"/>
      <c r="BL44" s="36"/>
      <c r="BM44" s="36"/>
      <c r="BN44" s="36"/>
      <c r="BO44" s="36"/>
      <c r="BP44" s="36"/>
      <c r="BQ44" s="36"/>
      <c r="BR44" s="36"/>
      <c r="BS44" s="36"/>
      <c r="BT44" s="36"/>
      <c r="BU44" s="41" t="str">
        <f t="shared" si="22"/>
        <v/>
      </c>
      <c r="BV44" s="40"/>
      <c r="BW44" s="36"/>
      <c r="BX44" s="36"/>
      <c r="BY44" s="36"/>
      <c r="BZ44" s="36"/>
      <c r="CA44" s="36"/>
      <c r="CB44" s="36"/>
      <c r="CC44" s="36"/>
      <c r="CD44" s="36"/>
      <c r="CE44" s="36"/>
      <c r="CF44" s="36"/>
      <c r="CG44" s="37" t="str">
        <f t="shared" si="23"/>
        <v/>
      </c>
      <c r="CH44" s="42" t="str">
        <f t="shared" si="24"/>
        <v/>
      </c>
      <c r="CI44" s="43"/>
      <c r="CJ44" s="45"/>
      <c r="CK44" s="44" t="str">
        <f t="shared" si="25"/>
        <v/>
      </c>
    </row>
    <row r="45" spans="1:89" x14ac:dyDescent="0.25">
      <c r="A45" s="14"/>
      <c r="B45" s="14"/>
      <c r="C45" s="14"/>
      <c r="E45" s="31" t="str">
        <f t="shared" si="0"/>
        <v/>
      </c>
      <c r="F45" s="20"/>
      <c r="G45" s="31" t="str">
        <f t="shared" si="1"/>
        <v/>
      </c>
      <c r="H45" s="31" t="str">
        <f t="shared" si="2"/>
        <v/>
      </c>
      <c r="I45" s="31" t="str">
        <f t="shared" si="3"/>
        <v/>
      </c>
      <c r="J45" s="31" t="str">
        <f t="shared" si="4"/>
        <v/>
      </c>
      <c r="K45" s="20"/>
      <c r="L45" s="31" t="str">
        <f t="shared" si="5"/>
        <v/>
      </c>
      <c r="M45" s="31" t="str">
        <f t="shared" si="6"/>
        <v/>
      </c>
      <c r="N45" s="31" t="str">
        <f t="shared" si="7"/>
        <v/>
      </c>
      <c r="P45" s="36"/>
      <c r="Q45" s="36"/>
      <c r="R45" s="37" t="str">
        <f t="shared" si="8"/>
        <v/>
      </c>
      <c r="S45" s="36"/>
      <c r="T45" s="36"/>
      <c r="U45" s="37" t="str">
        <f t="shared" si="9"/>
        <v/>
      </c>
      <c r="V45" s="36"/>
      <c r="W45" s="36"/>
      <c r="X45" s="37" t="str">
        <f t="shared" si="10"/>
        <v/>
      </c>
      <c r="Y45" s="36"/>
      <c r="Z45" s="36"/>
      <c r="AA45" s="37" t="str">
        <f t="shared" si="11"/>
        <v/>
      </c>
      <c r="AB45" s="36"/>
      <c r="AC45" s="36"/>
      <c r="AD45" s="37" t="str">
        <f t="shared" si="12"/>
        <v/>
      </c>
      <c r="AE45" s="36"/>
      <c r="AF45" s="36"/>
      <c r="AG45" s="37" t="str">
        <f t="shared" si="13"/>
        <v/>
      </c>
      <c r="AH45" s="36"/>
      <c r="AI45" s="36"/>
      <c r="AJ45" s="37" t="str">
        <f t="shared" si="14"/>
        <v/>
      </c>
      <c r="AK45" s="36"/>
      <c r="AL45" s="36"/>
      <c r="AM45" s="37" t="str">
        <f t="shared" si="15"/>
        <v/>
      </c>
      <c r="AN45" s="36"/>
      <c r="AO45" s="36"/>
      <c r="AP45" s="37" t="str">
        <f t="shared" si="16"/>
        <v/>
      </c>
      <c r="AQ45" s="36"/>
      <c r="AR45" s="36"/>
      <c r="AS45" s="37" t="str">
        <f t="shared" si="17"/>
        <v/>
      </c>
      <c r="AT45" s="37" t="str">
        <f t="shared" si="18"/>
        <v/>
      </c>
      <c r="AU45" s="36"/>
      <c r="AV45" s="36"/>
      <c r="AW45" s="36"/>
      <c r="AX45" s="36"/>
      <c r="AY45" s="36"/>
      <c r="AZ45" s="36"/>
      <c r="BA45" s="36"/>
      <c r="BB45" s="36"/>
      <c r="BC45" s="36"/>
      <c r="BD45" s="36"/>
      <c r="BE45" s="37" t="str">
        <f t="shared" si="19"/>
        <v/>
      </c>
      <c r="BF45" s="36"/>
      <c r="BG45" s="36"/>
      <c r="BH45" s="38" t="str">
        <f t="shared" si="20"/>
        <v/>
      </c>
      <c r="BI45" s="39" t="str">
        <f t="shared" si="21"/>
        <v/>
      </c>
      <c r="BJ45" s="40"/>
      <c r="BK45" s="36"/>
      <c r="BL45" s="36"/>
      <c r="BM45" s="36"/>
      <c r="BN45" s="36"/>
      <c r="BO45" s="36"/>
      <c r="BP45" s="36"/>
      <c r="BQ45" s="36"/>
      <c r="BR45" s="36"/>
      <c r="BS45" s="36"/>
      <c r="BT45" s="36"/>
      <c r="BU45" s="41" t="str">
        <f t="shared" si="22"/>
        <v/>
      </c>
      <c r="BV45" s="40"/>
      <c r="BW45" s="36"/>
      <c r="BX45" s="36"/>
      <c r="BY45" s="36"/>
      <c r="BZ45" s="36"/>
      <c r="CA45" s="36"/>
      <c r="CB45" s="36"/>
      <c r="CC45" s="36"/>
      <c r="CD45" s="36"/>
      <c r="CE45" s="36"/>
      <c r="CF45" s="36"/>
      <c r="CG45" s="37" t="str">
        <f t="shared" si="23"/>
        <v/>
      </c>
      <c r="CH45" s="42" t="str">
        <f t="shared" si="24"/>
        <v/>
      </c>
      <c r="CI45" s="43"/>
      <c r="CJ45" s="45"/>
      <c r="CK45" s="44" t="str">
        <f t="shared" si="25"/>
        <v/>
      </c>
    </row>
    <row r="46" spans="1:89" x14ac:dyDescent="0.25">
      <c r="A46" s="14"/>
      <c r="B46" s="14"/>
      <c r="C46" s="14"/>
      <c r="E46" s="31" t="str">
        <f t="shared" si="0"/>
        <v/>
      </c>
      <c r="F46" s="20"/>
      <c r="G46" s="31" t="str">
        <f t="shared" si="1"/>
        <v/>
      </c>
      <c r="H46" s="31" t="str">
        <f t="shared" si="2"/>
        <v/>
      </c>
      <c r="I46" s="31" t="str">
        <f t="shared" si="3"/>
        <v/>
      </c>
      <c r="J46" s="31" t="str">
        <f t="shared" si="4"/>
        <v/>
      </c>
      <c r="K46" s="20"/>
      <c r="L46" s="31" t="str">
        <f t="shared" si="5"/>
        <v/>
      </c>
      <c r="M46" s="31" t="str">
        <f t="shared" si="6"/>
        <v/>
      </c>
      <c r="N46" s="31" t="str">
        <f t="shared" si="7"/>
        <v/>
      </c>
      <c r="P46" s="36"/>
      <c r="Q46" s="36"/>
      <c r="R46" s="37" t="str">
        <f t="shared" si="8"/>
        <v/>
      </c>
      <c r="S46" s="36"/>
      <c r="T46" s="36"/>
      <c r="U46" s="37" t="str">
        <f t="shared" si="9"/>
        <v/>
      </c>
      <c r="V46" s="36"/>
      <c r="W46" s="36"/>
      <c r="X46" s="37" t="str">
        <f t="shared" si="10"/>
        <v/>
      </c>
      <c r="Y46" s="36"/>
      <c r="Z46" s="36"/>
      <c r="AA46" s="37" t="str">
        <f t="shared" si="11"/>
        <v/>
      </c>
      <c r="AB46" s="36"/>
      <c r="AC46" s="36"/>
      <c r="AD46" s="37" t="str">
        <f t="shared" si="12"/>
        <v/>
      </c>
      <c r="AE46" s="36"/>
      <c r="AF46" s="36"/>
      <c r="AG46" s="37" t="str">
        <f t="shared" si="13"/>
        <v/>
      </c>
      <c r="AH46" s="36"/>
      <c r="AI46" s="36"/>
      <c r="AJ46" s="37" t="str">
        <f t="shared" si="14"/>
        <v/>
      </c>
      <c r="AK46" s="36"/>
      <c r="AL46" s="36"/>
      <c r="AM46" s="37" t="str">
        <f t="shared" si="15"/>
        <v/>
      </c>
      <c r="AN46" s="36"/>
      <c r="AO46" s="36"/>
      <c r="AP46" s="37" t="str">
        <f t="shared" si="16"/>
        <v/>
      </c>
      <c r="AQ46" s="36"/>
      <c r="AR46" s="36"/>
      <c r="AS46" s="37" t="str">
        <f t="shared" si="17"/>
        <v/>
      </c>
      <c r="AT46" s="37" t="str">
        <f t="shared" si="18"/>
        <v/>
      </c>
      <c r="AU46" s="36"/>
      <c r="AV46" s="36"/>
      <c r="AW46" s="36"/>
      <c r="AX46" s="36"/>
      <c r="AY46" s="36"/>
      <c r="AZ46" s="36"/>
      <c r="BA46" s="36"/>
      <c r="BB46" s="36"/>
      <c r="BC46" s="36"/>
      <c r="BD46" s="36"/>
      <c r="BE46" s="37" t="str">
        <f t="shared" si="19"/>
        <v/>
      </c>
      <c r="BF46" s="36"/>
      <c r="BG46" s="36"/>
      <c r="BH46" s="38" t="str">
        <f t="shared" si="20"/>
        <v/>
      </c>
      <c r="BI46" s="39" t="str">
        <f t="shared" si="21"/>
        <v/>
      </c>
      <c r="BJ46" s="40"/>
      <c r="BK46" s="36"/>
      <c r="BL46" s="36"/>
      <c r="BM46" s="36"/>
      <c r="BN46" s="36"/>
      <c r="BO46" s="36"/>
      <c r="BP46" s="36"/>
      <c r="BQ46" s="36"/>
      <c r="BR46" s="36"/>
      <c r="BS46" s="36"/>
      <c r="BT46" s="36"/>
      <c r="BU46" s="41" t="str">
        <f t="shared" si="22"/>
        <v/>
      </c>
      <c r="BV46" s="40"/>
      <c r="BW46" s="36"/>
      <c r="BX46" s="36"/>
      <c r="BY46" s="36"/>
      <c r="BZ46" s="36"/>
      <c r="CA46" s="36"/>
      <c r="CB46" s="36"/>
      <c r="CC46" s="36"/>
      <c r="CD46" s="36"/>
      <c r="CE46" s="36"/>
      <c r="CF46" s="36"/>
      <c r="CG46" s="37" t="str">
        <f t="shared" si="23"/>
        <v/>
      </c>
      <c r="CH46" s="42" t="str">
        <f t="shared" si="24"/>
        <v/>
      </c>
      <c r="CI46" s="43"/>
      <c r="CJ46" s="45"/>
      <c r="CK46" s="44" t="str">
        <f t="shared" si="25"/>
        <v/>
      </c>
    </row>
    <row r="47" spans="1:89" x14ac:dyDescent="0.25">
      <c r="A47" s="14"/>
      <c r="B47" s="14"/>
      <c r="C47" s="14"/>
      <c r="E47" s="31" t="str">
        <f t="shared" si="0"/>
        <v/>
      </c>
      <c r="F47" s="20"/>
      <c r="G47" s="31" t="str">
        <f t="shared" si="1"/>
        <v/>
      </c>
      <c r="H47" s="31" t="str">
        <f t="shared" si="2"/>
        <v/>
      </c>
      <c r="I47" s="31" t="str">
        <f t="shared" si="3"/>
        <v/>
      </c>
      <c r="J47" s="31" t="str">
        <f t="shared" si="4"/>
        <v/>
      </c>
      <c r="K47" s="20"/>
      <c r="L47" s="31" t="str">
        <f t="shared" si="5"/>
        <v/>
      </c>
      <c r="M47" s="31" t="str">
        <f t="shared" si="6"/>
        <v/>
      </c>
      <c r="N47" s="31" t="str">
        <f t="shared" si="7"/>
        <v/>
      </c>
      <c r="P47" s="36"/>
      <c r="Q47" s="36"/>
      <c r="R47" s="37" t="str">
        <f t="shared" si="8"/>
        <v/>
      </c>
      <c r="S47" s="36"/>
      <c r="T47" s="36"/>
      <c r="U47" s="37" t="str">
        <f t="shared" si="9"/>
        <v/>
      </c>
      <c r="V47" s="36"/>
      <c r="W47" s="36"/>
      <c r="X47" s="37" t="str">
        <f t="shared" si="10"/>
        <v/>
      </c>
      <c r="Y47" s="36"/>
      <c r="Z47" s="36"/>
      <c r="AA47" s="37" t="str">
        <f t="shared" si="11"/>
        <v/>
      </c>
      <c r="AB47" s="36"/>
      <c r="AC47" s="36"/>
      <c r="AD47" s="37" t="str">
        <f t="shared" si="12"/>
        <v/>
      </c>
      <c r="AE47" s="36"/>
      <c r="AF47" s="36"/>
      <c r="AG47" s="37" t="str">
        <f t="shared" si="13"/>
        <v/>
      </c>
      <c r="AH47" s="36"/>
      <c r="AI47" s="36"/>
      <c r="AJ47" s="37" t="str">
        <f t="shared" si="14"/>
        <v/>
      </c>
      <c r="AK47" s="36"/>
      <c r="AL47" s="36"/>
      <c r="AM47" s="37" t="str">
        <f t="shared" si="15"/>
        <v/>
      </c>
      <c r="AN47" s="36"/>
      <c r="AO47" s="36"/>
      <c r="AP47" s="37" t="str">
        <f t="shared" si="16"/>
        <v/>
      </c>
      <c r="AQ47" s="36"/>
      <c r="AR47" s="36"/>
      <c r="AS47" s="37" t="str">
        <f t="shared" si="17"/>
        <v/>
      </c>
      <c r="AT47" s="37" t="str">
        <f t="shared" si="18"/>
        <v/>
      </c>
      <c r="AU47" s="36"/>
      <c r="AV47" s="36"/>
      <c r="AW47" s="36"/>
      <c r="AX47" s="36"/>
      <c r="AY47" s="36"/>
      <c r="AZ47" s="36"/>
      <c r="BA47" s="36"/>
      <c r="BB47" s="36"/>
      <c r="BC47" s="36"/>
      <c r="BD47" s="36"/>
      <c r="BE47" s="37" t="str">
        <f t="shared" si="19"/>
        <v/>
      </c>
      <c r="BF47" s="36"/>
      <c r="BG47" s="36"/>
      <c r="BH47" s="38" t="str">
        <f t="shared" si="20"/>
        <v/>
      </c>
      <c r="BI47" s="39" t="str">
        <f t="shared" si="21"/>
        <v/>
      </c>
      <c r="BJ47" s="40"/>
      <c r="BK47" s="36"/>
      <c r="BL47" s="36"/>
      <c r="BM47" s="36"/>
      <c r="BN47" s="36"/>
      <c r="BO47" s="36"/>
      <c r="BP47" s="36"/>
      <c r="BQ47" s="36"/>
      <c r="BR47" s="36"/>
      <c r="BS47" s="36"/>
      <c r="BT47" s="36"/>
      <c r="BU47" s="41" t="str">
        <f t="shared" si="22"/>
        <v/>
      </c>
      <c r="BV47" s="40"/>
      <c r="BW47" s="36"/>
      <c r="BX47" s="36"/>
      <c r="BY47" s="36"/>
      <c r="BZ47" s="36"/>
      <c r="CA47" s="36"/>
      <c r="CB47" s="36"/>
      <c r="CC47" s="36"/>
      <c r="CD47" s="36"/>
      <c r="CE47" s="36"/>
      <c r="CF47" s="36"/>
      <c r="CG47" s="37" t="str">
        <f t="shared" si="23"/>
        <v/>
      </c>
      <c r="CH47" s="42" t="str">
        <f t="shared" si="24"/>
        <v/>
      </c>
      <c r="CI47" s="43"/>
      <c r="CJ47" s="45"/>
      <c r="CK47" s="44" t="str">
        <f t="shared" si="25"/>
        <v/>
      </c>
    </row>
    <row r="48" spans="1:89" x14ac:dyDescent="0.25">
      <c r="A48" s="14"/>
      <c r="B48" s="14"/>
      <c r="C48" s="14"/>
      <c r="E48" s="31" t="str">
        <f t="shared" si="0"/>
        <v/>
      </c>
      <c r="F48" s="20"/>
      <c r="G48" s="31" t="str">
        <f t="shared" si="1"/>
        <v/>
      </c>
      <c r="H48" s="31" t="str">
        <f t="shared" si="2"/>
        <v/>
      </c>
      <c r="I48" s="31" t="str">
        <f t="shared" si="3"/>
        <v/>
      </c>
      <c r="J48" s="31" t="str">
        <f t="shared" si="4"/>
        <v/>
      </c>
      <c r="K48" s="20"/>
      <c r="L48" s="31" t="str">
        <f t="shared" si="5"/>
        <v/>
      </c>
      <c r="M48" s="31" t="str">
        <f t="shared" si="6"/>
        <v/>
      </c>
      <c r="N48" s="31" t="str">
        <f t="shared" si="7"/>
        <v/>
      </c>
      <c r="P48" s="36"/>
      <c r="Q48" s="36"/>
      <c r="R48" s="37" t="str">
        <f t="shared" si="8"/>
        <v/>
      </c>
      <c r="S48" s="36"/>
      <c r="T48" s="36"/>
      <c r="U48" s="37" t="str">
        <f t="shared" si="9"/>
        <v/>
      </c>
      <c r="V48" s="36"/>
      <c r="W48" s="36"/>
      <c r="X48" s="37" t="str">
        <f t="shared" si="10"/>
        <v/>
      </c>
      <c r="Y48" s="36"/>
      <c r="Z48" s="36"/>
      <c r="AA48" s="37" t="str">
        <f t="shared" si="11"/>
        <v/>
      </c>
      <c r="AB48" s="36"/>
      <c r="AC48" s="36"/>
      <c r="AD48" s="37" t="str">
        <f t="shared" si="12"/>
        <v/>
      </c>
      <c r="AE48" s="36"/>
      <c r="AF48" s="36"/>
      <c r="AG48" s="37" t="str">
        <f t="shared" si="13"/>
        <v/>
      </c>
      <c r="AH48" s="36"/>
      <c r="AI48" s="36"/>
      <c r="AJ48" s="37" t="str">
        <f t="shared" si="14"/>
        <v/>
      </c>
      <c r="AK48" s="36"/>
      <c r="AL48" s="36"/>
      <c r="AM48" s="37" t="str">
        <f t="shared" si="15"/>
        <v/>
      </c>
      <c r="AN48" s="36"/>
      <c r="AO48" s="36"/>
      <c r="AP48" s="37" t="str">
        <f t="shared" si="16"/>
        <v/>
      </c>
      <c r="AQ48" s="36"/>
      <c r="AR48" s="36"/>
      <c r="AS48" s="37" t="str">
        <f t="shared" si="17"/>
        <v/>
      </c>
      <c r="AT48" s="37" t="str">
        <f t="shared" si="18"/>
        <v/>
      </c>
      <c r="AU48" s="36"/>
      <c r="AV48" s="36"/>
      <c r="AW48" s="36"/>
      <c r="AX48" s="36"/>
      <c r="AY48" s="36"/>
      <c r="AZ48" s="36"/>
      <c r="BA48" s="36"/>
      <c r="BB48" s="36"/>
      <c r="BC48" s="36"/>
      <c r="BD48" s="36"/>
      <c r="BE48" s="37" t="str">
        <f t="shared" si="19"/>
        <v/>
      </c>
      <c r="BF48" s="36"/>
      <c r="BG48" s="36"/>
      <c r="BH48" s="38" t="str">
        <f t="shared" si="20"/>
        <v/>
      </c>
      <c r="BI48" s="39" t="str">
        <f t="shared" si="21"/>
        <v/>
      </c>
      <c r="BJ48" s="40"/>
      <c r="BK48" s="36"/>
      <c r="BL48" s="36"/>
      <c r="BM48" s="36"/>
      <c r="BN48" s="36"/>
      <c r="BO48" s="36"/>
      <c r="BP48" s="36"/>
      <c r="BQ48" s="36"/>
      <c r="BR48" s="36"/>
      <c r="BS48" s="36"/>
      <c r="BT48" s="36"/>
      <c r="BU48" s="41" t="str">
        <f t="shared" si="22"/>
        <v/>
      </c>
      <c r="BV48" s="40"/>
      <c r="BW48" s="36"/>
      <c r="BX48" s="36"/>
      <c r="BY48" s="36"/>
      <c r="BZ48" s="36"/>
      <c r="CA48" s="36"/>
      <c r="CB48" s="36"/>
      <c r="CC48" s="36"/>
      <c r="CD48" s="36"/>
      <c r="CE48" s="36"/>
      <c r="CF48" s="36"/>
      <c r="CG48" s="37" t="str">
        <f t="shared" si="23"/>
        <v/>
      </c>
      <c r="CH48" s="42" t="str">
        <f t="shared" si="24"/>
        <v/>
      </c>
      <c r="CI48" s="43"/>
      <c r="CJ48" s="45"/>
      <c r="CK48" s="44" t="str">
        <f t="shared" si="25"/>
        <v/>
      </c>
    </row>
    <row r="49" spans="1:89" x14ac:dyDescent="0.25">
      <c r="A49" s="14"/>
      <c r="B49" s="14"/>
      <c r="C49" s="14"/>
      <c r="E49" s="31" t="str">
        <f t="shared" si="0"/>
        <v/>
      </c>
      <c r="F49" s="20"/>
      <c r="G49" s="31" t="str">
        <f t="shared" si="1"/>
        <v/>
      </c>
      <c r="H49" s="31" t="str">
        <f t="shared" si="2"/>
        <v/>
      </c>
      <c r="I49" s="31" t="str">
        <f t="shared" si="3"/>
        <v/>
      </c>
      <c r="J49" s="31" t="str">
        <f t="shared" si="4"/>
        <v/>
      </c>
      <c r="K49" s="20"/>
      <c r="L49" s="31" t="str">
        <f t="shared" si="5"/>
        <v/>
      </c>
      <c r="M49" s="31" t="str">
        <f t="shared" si="6"/>
        <v/>
      </c>
      <c r="N49" s="31" t="str">
        <f t="shared" si="7"/>
        <v/>
      </c>
      <c r="P49" s="36"/>
      <c r="Q49" s="36"/>
      <c r="R49" s="37" t="str">
        <f t="shared" si="8"/>
        <v/>
      </c>
      <c r="S49" s="36"/>
      <c r="T49" s="36"/>
      <c r="U49" s="37" t="str">
        <f t="shared" si="9"/>
        <v/>
      </c>
      <c r="V49" s="36"/>
      <c r="W49" s="36"/>
      <c r="X49" s="37" t="str">
        <f t="shared" si="10"/>
        <v/>
      </c>
      <c r="Y49" s="36"/>
      <c r="Z49" s="36"/>
      <c r="AA49" s="37" t="str">
        <f t="shared" si="11"/>
        <v/>
      </c>
      <c r="AB49" s="36"/>
      <c r="AC49" s="36"/>
      <c r="AD49" s="37" t="str">
        <f t="shared" si="12"/>
        <v/>
      </c>
      <c r="AE49" s="36"/>
      <c r="AF49" s="36"/>
      <c r="AG49" s="37" t="str">
        <f t="shared" si="13"/>
        <v/>
      </c>
      <c r="AH49" s="36"/>
      <c r="AI49" s="36"/>
      <c r="AJ49" s="37" t="str">
        <f t="shared" si="14"/>
        <v/>
      </c>
      <c r="AK49" s="36"/>
      <c r="AL49" s="36"/>
      <c r="AM49" s="37" t="str">
        <f t="shared" si="15"/>
        <v/>
      </c>
      <c r="AN49" s="36"/>
      <c r="AO49" s="36"/>
      <c r="AP49" s="37" t="str">
        <f t="shared" si="16"/>
        <v/>
      </c>
      <c r="AQ49" s="36"/>
      <c r="AR49" s="36"/>
      <c r="AS49" s="37" t="str">
        <f t="shared" si="17"/>
        <v/>
      </c>
      <c r="AT49" s="37" t="str">
        <f t="shared" si="18"/>
        <v/>
      </c>
      <c r="AU49" s="36"/>
      <c r="AV49" s="36"/>
      <c r="AW49" s="36"/>
      <c r="AX49" s="36"/>
      <c r="AY49" s="36"/>
      <c r="AZ49" s="36"/>
      <c r="BA49" s="36"/>
      <c r="BB49" s="36"/>
      <c r="BC49" s="36"/>
      <c r="BD49" s="36"/>
      <c r="BE49" s="37" t="str">
        <f t="shared" si="19"/>
        <v/>
      </c>
      <c r="BF49" s="36"/>
      <c r="BG49" s="36"/>
      <c r="BH49" s="38" t="str">
        <f t="shared" si="20"/>
        <v/>
      </c>
      <c r="BI49" s="39" t="str">
        <f t="shared" si="21"/>
        <v/>
      </c>
      <c r="BJ49" s="40"/>
      <c r="BK49" s="36"/>
      <c r="BL49" s="36"/>
      <c r="BM49" s="36"/>
      <c r="BN49" s="36"/>
      <c r="BO49" s="36"/>
      <c r="BP49" s="36"/>
      <c r="BQ49" s="36"/>
      <c r="BR49" s="36"/>
      <c r="BS49" s="36"/>
      <c r="BT49" s="36"/>
      <c r="BU49" s="41" t="str">
        <f t="shared" si="22"/>
        <v/>
      </c>
      <c r="BV49" s="40"/>
      <c r="BW49" s="36"/>
      <c r="BX49" s="36"/>
      <c r="BY49" s="36"/>
      <c r="BZ49" s="36"/>
      <c r="CA49" s="36"/>
      <c r="CB49" s="36"/>
      <c r="CC49" s="36"/>
      <c r="CD49" s="36"/>
      <c r="CE49" s="36"/>
      <c r="CF49" s="36"/>
      <c r="CG49" s="37" t="str">
        <f t="shared" si="23"/>
        <v/>
      </c>
      <c r="CH49" s="42" t="str">
        <f t="shared" si="24"/>
        <v/>
      </c>
      <c r="CI49" s="43"/>
      <c r="CJ49" s="45"/>
      <c r="CK49" s="44" t="str">
        <f t="shared" si="25"/>
        <v/>
      </c>
    </row>
    <row r="50" spans="1:89" x14ac:dyDescent="0.25">
      <c r="A50" s="14"/>
      <c r="B50" s="14"/>
      <c r="C50" s="14"/>
      <c r="E50" s="31" t="str">
        <f t="shared" si="0"/>
        <v/>
      </c>
      <c r="F50" s="20"/>
      <c r="G50" s="31" t="str">
        <f t="shared" si="1"/>
        <v/>
      </c>
      <c r="H50" s="31" t="str">
        <f t="shared" si="2"/>
        <v/>
      </c>
      <c r="I50" s="31" t="str">
        <f t="shared" si="3"/>
        <v/>
      </c>
      <c r="J50" s="31" t="str">
        <f t="shared" si="4"/>
        <v/>
      </c>
      <c r="K50" s="20"/>
      <c r="L50" s="31" t="str">
        <f t="shared" si="5"/>
        <v/>
      </c>
      <c r="M50" s="31" t="str">
        <f t="shared" si="6"/>
        <v/>
      </c>
      <c r="N50" s="31" t="str">
        <f t="shared" si="7"/>
        <v/>
      </c>
      <c r="P50" s="36"/>
      <c r="Q50" s="36"/>
      <c r="R50" s="37" t="str">
        <f t="shared" si="8"/>
        <v/>
      </c>
      <c r="S50" s="36"/>
      <c r="T50" s="36"/>
      <c r="U50" s="37" t="str">
        <f t="shared" si="9"/>
        <v/>
      </c>
      <c r="V50" s="36"/>
      <c r="W50" s="36"/>
      <c r="X50" s="37" t="str">
        <f t="shared" si="10"/>
        <v/>
      </c>
      <c r="Y50" s="36"/>
      <c r="Z50" s="36"/>
      <c r="AA50" s="37" t="str">
        <f t="shared" si="11"/>
        <v/>
      </c>
      <c r="AB50" s="36"/>
      <c r="AC50" s="36"/>
      <c r="AD50" s="37" t="str">
        <f t="shared" si="12"/>
        <v/>
      </c>
      <c r="AE50" s="36"/>
      <c r="AF50" s="36"/>
      <c r="AG50" s="37" t="str">
        <f t="shared" si="13"/>
        <v/>
      </c>
      <c r="AH50" s="36"/>
      <c r="AI50" s="36"/>
      <c r="AJ50" s="37" t="str">
        <f t="shared" si="14"/>
        <v/>
      </c>
      <c r="AK50" s="36"/>
      <c r="AL50" s="36"/>
      <c r="AM50" s="37" t="str">
        <f t="shared" si="15"/>
        <v/>
      </c>
      <c r="AN50" s="36"/>
      <c r="AO50" s="36"/>
      <c r="AP50" s="37" t="str">
        <f t="shared" si="16"/>
        <v/>
      </c>
      <c r="AQ50" s="36"/>
      <c r="AR50" s="36"/>
      <c r="AS50" s="37" t="str">
        <f t="shared" si="17"/>
        <v/>
      </c>
      <c r="AT50" s="37" t="str">
        <f t="shared" si="18"/>
        <v/>
      </c>
      <c r="AU50" s="36"/>
      <c r="AV50" s="36"/>
      <c r="AW50" s="36"/>
      <c r="AX50" s="36"/>
      <c r="AY50" s="36"/>
      <c r="AZ50" s="36"/>
      <c r="BA50" s="36"/>
      <c r="BB50" s="36"/>
      <c r="BC50" s="36"/>
      <c r="BD50" s="36"/>
      <c r="BE50" s="37" t="str">
        <f t="shared" si="19"/>
        <v/>
      </c>
      <c r="BF50" s="36"/>
      <c r="BG50" s="36"/>
      <c r="BH50" s="38" t="str">
        <f t="shared" si="20"/>
        <v/>
      </c>
      <c r="BI50" s="39" t="str">
        <f t="shared" si="21"/>
        <v/>
      </c>
      <c r="BJ50" s="40"/>
      <c r="BK50" s="36"/>
      <c r="BL50" s="36"/>
      <c r="BM50" s="36"/>
      <c r="BN50" s="36"/>
      <c r="BO50" s="36"/>
      <c r="BP50" s="36"/>
      <c r="BQ50" s="36"/>
      <c r="BR50" s="36"/>
      <c r="BS50" s="36"/>
      <c r="BT50" s="36"/>
      <c r="BU50" s="41" t="str">
        <f t="shared" si="22"/>
        <v/>
      </c>
      <c r="BV50" s="40"/>
      <c r="BW50" s="36"/>
      <c r="BX50" s="36"/>
      <c r="BY50" s="36"/>
      <c r="BZ50" s="36"/>
      <c r="CA50" s="36"/>
      <c r="CB50" s="36"/>
      <c r="CC50" s="36"/>
      <c r="CD50" s="36"/>
      <c r="CE50" s="36"/>
      <c r="CF50" s="36"/>
      <c r="CG50" s="37" t="str">
        <f t="shared" si="23"/>
        <v/>
      </c>
      <c r="CH50" s="42" t="str">
        <f t="shared" si="24"/>
        <v/>
      </c>
      <c r="CI50" s="43"/>
      <c r="CJ50" s="45"/>
      <c r="CK50" s="44" t="str">
        <f t="shared" si="25"/>
        <v/>
      </c>
    </row>
  </sheetData>
  <sheetProtection formatCells="0" formatColumns="0" formatRows="0" insertColumns="0" insertRows="0" insertHyperlinks="0" deleteColumns="0" deleteRows="0" sort="0" autoFilter="0" pivotTables="0"/>
  <mergeCells count="37">
    <mergeCell ref="CJ8:CJ10"/>
    <mergeCell ref="CK8:CK10"/>
    <mergeCell ref="P9:R9"/>
    <mergeCell ref="S9:U9"/>
    <mergeCell ref="V9:X9"/>
    <mergeCell ref="Y9:AA9"/>
    <mergeCell ref="AB9:AD9"/>
    <mergeCell ref="AE9:AG9"/>
    <mergeCell ref="AH9:AJ9"/>
    <mergeCell ref="AK9:AM9"/>
    <mergeCell ref="AN9:AP9"/>
    <mergeCell ref="AQ9:AS9"/>
    <mergeCell ref="BI8:BI10"/>
    <mergeCell ref="BK8:BT9"/>
    <mergeCell ref="BU8:BU10"/>
    <mergeCell ref="BW8:CG9"/>
    <mergeCell ref="CH8:CH10"/>
    <mergeCell ref="AU8:BD9"/>
    <mergeCell ref="BE8:BE10"/>
    <mergeCell ref="BF8:BF10"/>
    <mergeCell ref="BG8:BG10"/>
    <mergeCell ref="BH8:BH10"/>
    <mergeCell ref="A8:A10"/>
    <mergeCell ref="B8:B10"/>
    <mergeCell ref="C8:C10"/>
    <mergeCell ref="AT8:AT10"/>
    <mergeCell ref="C1:N1"/>
    <mergeCell ref="E8:E10"/>
    <mergeCell ref="G8:J8"/>
    <mergeCell ref="G9:G10"/>
    <mergeCell ref="H9:H10"/>
    <mergeCell ref="I9:I10"/>
    <mergeCell ref="J9:J10"/>
    <mergeCell ref="L9:L10"/>
    <mergeCell ref="M9:M10"/>
    <mergeCell ref="N9:N10"/>
    <mergeCell ref="L8:N8"/>
  </mergeCells>
  <conditionalFormatting sqref="P11">
    <cfRule type="cellIs" dxfId="2891" priority="3" operator="lessThan">
      <formula>$C$4</formula>
    </cfRule>
  </conditionalFormatting>
  <conditionalFormatting sqref="P12">
    <cfRule type="cellIs" dxfId="2890" priority="4" operator="lessThan">
      <formula>$C$4</formula>
    </cfRule>
  </conditionalFormatting>
  <conditionalFormatting sqref="P13">
    <cfRule type="cellIs" dxfId="2889" priority="5" operator="lessThan">
      <formula>$C$4</formula>
    </cfRule>
  </conditionalFormatting>
  <conditionalFormatting sqref="P14">
    <cfRule type="cellIs" dxfId="2888" priority="6" operator="lessThan">
      <formula>$C$4</formula>
    </cfRule>
  </conditionalFormatting>
  <conditionalFormatting sqref="P15">
    <cfRule type="cellIs" dxfId="2887" priority="7" operator="lessThan">
      <formula>$C$4</formula>
    </cfRule>
  </conditionalFormatting>
  <conditionalFormatting sqref="P16">
    <cfRule type="cellIs" dxfId="2886" priority="8" operator="lessThan">
      <formula>$C$4</formula>
    </cfRule>
  </conditionalFormatting>
  <conditionalFormatting sqref="P17">
    <cfRule type="cellIs" dxfId="2885" priority="9" operator="lessThan">
      <formula>$C$4</formula>
    </cfRule>
  </conditionalFormatting>
  <conditionalFormatting sqref="P18">
    <cfRule type="cellIs" dxfId="2884" priority="10" operator="lessThan">
      <formula>$C$4</formula>
    </cfRule>
  </conditionalFormatting>
  <conditionalFormatting sqref="P19">
    <cfRule type="cellIs" dxfId="2883" priority="11" operator="lessThan">
      <formula>$C$4</formula>
    </cfRule>
  </conditionalFormatting>
  <conditionalFormatting sqref="P20">
    <cfRule type="cellIs" dxfId="2882" priority="12" operator="lessThan">
      <formula>$C$4</formula>
    </cfRule>
  </conditionalFormatting>
  <conditionalFormatting sqref="P21">
    <cfRule type="cellIs" dxfId="2881" priority="13" operator="lessThan">
      <formula>$C$4</formula>
    </cfRule>
  </conditionalFormatting>
  <conditionalFormatting sqref="P22">
    <cfRule type="cellIs" dxfId="2880" priority="14" operator="lessThan">
      <formula>$C$4</formula>
    </cfRule>
  </conditionalFormatting>
  <conditionalFormatting sqref="P23">
    <cfRule type="cellIs" dxfId="2879" priority="15" operator="lessThan">
      <formula>$C$4</formula>
    </cfRule>
  </conditionalFormatting>
  <conditionalFormatting sqref="P24">
    <cfRule type="cellIs" dxfId="2878" priority="16" operator="lessThan">
      <formula>$C$4</formula>
    </cfRule>
  </conditionalFormatting>
  <conditionalFormatting sqref="P25">
    <cfRule type="cellIs" dxfId="2877" priority="17" operator="lessThan">
      <formula>$C$4</formula>
    </cfRule>
  </conditionalFormatting>
  <conditionalFormatting sqref="P26">
    <cfRule type="cellIs" dxfId="2876" priority="18" operator="lessThan">
      <formula>$C$4</formula>
    </cfRule>
  </conditionalFormatting>
  <conditionalFormatting sqref="P27">
    <cfRule type="cellIs" dxfId="2875" priority="19" operator="lessThan">
      <formula>$C$4</formula>
    </cfRule>
  </conditionalFormatting>
  <conditionalFormatting sqref="P28">
    <cfRule type="cellIs" dxfId="2874" priority="20" operator="lessThan">
      <formula>$C$4</formula>
    </cfRule>
  </conditionalFormatting>
  <conditionalFormatting sqref="P29">
    <cfRule type="cellIs" dxfId="2873" priority="21" operator="lessThan">
      <formula>$C$4</formula>
    </cfRule>
  </conditionalFormatting>
  <conditionalFormatting sqref="P30">
    <cfRule type="cellIs" dxfId="2872" priority="22" operator="lessThan">
      <formula>$C$4</formula>
    </cfRule>
  </conditionalFormatting>
  <conditionalFormatting sqref="P31">
    <cfRule type="cellIs" dxfId="2871" priority="23" operator="lessThan">
      <formula>$C$4</formula>
    </cfRule>
  </conditionalFormatting>
  <conditionalFormatting sqref="P32">
    <cfRule type="cellIs" dxfId="2870" priority="24" operator="lessThan">
      <formula>$C$4</formula>
    </cfRule>
  </conditionalFormatting>
  <conditionalFormatting sqref="P33">
    <cfRule type="cellIs" dxfId="2869" priority="25" operator="lessThan">
      <formula>$C$4</formula>
    </cfRule>
  </conditionalFormatting>
  <conditionalFormatting sqref="P34">
    <cfRule type="cellIs" dxfId="2868" priority="26" operator="lessThan">
      <formula>$C$4</formula>
    </cfRule>
  </conditionalFormatting>
  <conditionalFormatting sqref="P35">
    <cfRule type="cellIs" dxfId="2867" priority="27" operator="lessThan">
      <formula>$C$4</formula>
    </cfRule>
  </conditionalFormatting>
  <conditionalFormatting sqref="P36">
    <cfRule type="cellIs" dxfId="2866" priority="28" operator="lessThan">
      <formula>$C$4</formula>
    </cfRule>
  </conditionalFormatting>
  <conditionalFormatting sqref="P37">
    <cfRule type="cellIs" dxfId="2865" priority="29" operator="lessThan">
      <formula>$C$4</formula>
    </cfRule>
  </conditionalFormatting>
  <conditionalFormatting sqref="P38">
    <cfRule type="cellIs" dxfId="2864" priority="30" operator="lessThan">
      <formula>$C$4</formula>
    </cfRule>
  </conditionalFormatting>
  <conditionalFormatting sqref="P39">
    <cfRule type="cellIs" dxfId="2863" priority="31" operator="lessThan">
      <formula>$C$4</formula>
    </cfRule>
  </conditionalFormatting>
  <conditionalFormatting sqref="P40">
    <cfRule type="cellIs" dxfId="2862" priority="32" operator="lessThan">
      <formula>$C$4</formula>
    </cfRule>
  </conditionalFormatting>
  <conditionalFormatting sqref="P41">
    <cfRule type="cellIs" dxfId="2861" priority="33" operator="lessThan">
      <formula>$C$4</formula>
    </cfRule>
  </conditionalFormatting>
  <conditionalFormatting sqref="P42">
    <cfRule type="cellIs" dxfId="2860" priority="34" operator="lessThan">
      <formula>$C$4</formula>
    </cfRule>
  </conditionalFormatting>
  <conditionalFormatting sqref="P43">
    <cfRule type="cellIs" dxfId="2859" priority="35" operator="lessThan">
      <formula>$C$4</formula>
    </cfRule>
  </conditionalFormatting>
  <conditionalFormatting sqref="P44">
    <cfRule type="cellIs" dxfId="2858" priority="36" operator="lessThan">
      <formula>$C$4</formula>
    </cfRule>
  </conditionalFormatting>
  <conditionalFormatting sqref="P45">
    <cfRule type="cellIs" dxfId="2857" priority="37" operator="lessThan">
      <formula>$C$4</formula>
    </cfRule>
  </conditionalFormatting>
  <conditionalFormatting sqref="P46">
    <cfRule type="cellIs" dxfId="2856" priority="38" operator="lessThan">
      <formula>$C$4</formula>
    </cfRule>
  </conditionalFormatting>
  <conditionalFormatting sqref="P47">
    <cfRule type="cellIs" dxfId="2855" priority="39" operator="lessThan">
      <formula>$C$4</formula>
    </cfRule>
  </conditionalFormatting>
  <conditionalFormatting sqref="P48">
    <cfRule type="cellIs" dxfId="2854" priority="40" operator="lessThan">
      <formula>$C$4</formula>
    </cfRule>
  </conditionalFormatting>
  <conditionalFormatting sqref="P49">
    <cfRule type="cellIs" dxfId="2853" priority="41" operator="lessThan">
      <formula>$C$4</formula>
    </cfRule>
  </conditionalFormatting>
  <conditionalFormatting sqref="P50">
    <cfRule type="cellIs" dxfId="2852" priority="42" operator="lessThan">
      <formula>$C$4</formula>
    </cfRule>
  </conditionalFormatting>
  <conditionalFormatting sqref="Q11">
    <cfRule type="cellIs" dxfId="2851" priority="43" operator="lessThan">
      <formula>$C$4</formula>
    </cfRule>
  </conditionalFormatting>
  <conditionalFormatting sqref="Q12">
    <cfRule type="cellIs" dxfId="2850" priority="44" operator="lessThan">
      <formula>$C$4</formula>
    </cfRule>
  </conditionalFormatting>
  <conditionalFormatting sqref="Q13">
    <cfRule type="cellIs" dxfId="2849" priority="45" operator="lessThan">
      <formula>$C$4</formula>
    </cfRule>
  </conditionalFormatting>
  <conditionalFormatting sqref="Q14">
    <cfRule type="cellIs" dxfId="2848" priority="46" operator="lessThan">
      <formula>$C$4</formula>
    </cfRule>
  </conditionalFormatting>
  <conditionalFormatting sqref="Q15">
    <cfRule type="cellIs" dxfId="2847" priority="47" operator="lessThan">
      <formula>$C$4</formula>
    </cfRule>
  </conditionalFormatting>
  <conditionalFormatting sqref="Q16">
    <cfRule type="cellIs" dxfId="2846" priority="48" operator="lessThan">
      <formula>$C$4</formula>
    </cfRule>
  </conditionalFormatting>
  <conditionalFormatting sqref="Q17">
    <cfRule type="cellIs" dxfId="2845" priority="49" operator="lessThan">
      <formula>$C$4</formula>
    </cfRule>
  </conditionalFormatting>
  <conditionalFormatting sqref="Q18">
    <cfRule type="cellIs" dxfId="2844" priority="50" operator="lessThan">
      <formula>$C$4</formula>
    </cfRule>
  </conditionalFormatting>
  <conditionalFormatting sqref="Q19">
    <cfRule type="cellIs" dxfId="2843" priority="51" operator="lessThan">
      <formula>$C$4</formula>
    </cfRule>
  </conditionalFormatting>
  <conditionalFormatting sqref="Q20">
    <cfRule type="cellIs" dxfId="2842" priority="52" operator="lessThan">
      <formula>$C$4</formula>
    </cfRule>
  </conditionalFormatting>
  <conditionalFormatting sqref="Q21">
    <cfRule type="cellIs" dxfId="2841" priority="53" operator="lessThan">
      <formula>$C$4</formula>
    </cfRule>
  </conditionalFormatting>
  <conditionalFormatting sqref="Q22">
    <cfRule type="cellIs" dxfId="2840" priority="54" operator="lessThan">
      <formula>$C$4</formula>
    </cfRule>
  </conditionalFormatting>
  <conditionalFormatting sqref="Q23">
    <cfRule type="cellIs" dxfId="2839" priority="55" operator="lessThan">
      <formula>$C$4</formula>
    </cfRule>
  </conditionalFormatting>
  <conditionalFormatting sqref="Q24">
    <cfRule type="cellIs" dxfId="2838" priority="56" operator="lessThan">
      <formula>$C$4</formula>
    </cfRule>
  </conditionalFormatting>
  <conditionalFormatting sqref="Q25">
    <cfRule type="cellIs" dxfId="2837" priority="57" operator="lessThan">
      <formula>$C$4</formula>
    </cfRule>
  </conditionalFormatting>
  <conditionalFormatting sqref="Q26">
    <cfRule type="cellIs" dxfId="2836" priority="58" operator="lessThan">
      <formula>$C$4</formula>
    </cfRule>
  </conditionalFormatting>
  <conditionalFormatting sqref="Q27">
    <cfRule type="cellIs" dxfId="2835" priority="59" operator="lessThan">
      <formula>$C$4</formula>
    </cfRule>
  </conditionalFormatting>
  <conditionalFormatting sqref="Q28">
    <cfRule type="cellIs" dxfId="2834" priority="60" operator="lessThan">
      <formula>$C$4</formula>
    </cfRule>
  </conditionalFormatting>
  <conditionalFormatting sqref="Q29">
    <cfRule type="cellIs" dxfId="2833" priority="61" operator="lessThan">
      <formula>$C$4</formula>
    </cfRule>
  </conditionalFormatting>
  <conditionalFormatting sqref="Q30">
    <cfRule type="cellIs" dxfId="2832" priority="62" operator="lessThan">
      <formula>$C$4</formula>
    </cfRule>
  </conditionalFormatting>
  <conditionalFormatting sqref="Q31">
    <cfRule type="cellIs" dxfId="2831" priority="63" operator="lessThan">
      <formula>$C$4</formula>
    </cfRule>
  </conditionalFormatting>
  <conditionalFormatting sqref="Q32">
    <cfRule type="cellIs" dxfId="2830" priority="64" operator="lessThan">
      <formula>$C$4</formula>
    </cfRule>
  </conditionalFormatting>
  <conditionalFormatting sqref="Q33">
    <cfRule type="cellIs" dxfId="2829" priority="65" operator="lessThan">
      <formula>$C$4</formula>
    </cfRule>
  </conditionalFormatting>
  <conditionalFormatting sqref="Q34">
    <cfRule type="cellIs" dxfId="2828" priority="66" operator="lessThan">
      <formula>$C$4</formula>
    </cfRule>
  </conditionalFormatting>
  <conditionalFormatting sqref="Q35">
    <cfRule type="cellIs" dxfId="2827" priority="67" operator="lessThan">
      <formula>$C$4</formula>
    </cfRule>
  </conditionalFormatting>
  <conditionalFormatting sqref="Q36">
    <cfRule type="cellIs" dxfId="2826" priority="68" operator="lessThan">
      <formula>$C$4</formula>
    </cfRule>
  </conditionalFormatting>
  <conditionalFormatting sqref="Q37">
    <cfRule type="cellIs" dxfId="2825" priority="69" operator="lessThan">
      <formula>$C$4</formula>
    </cfRule>
  </conditionalFormatting>
  <conditionalFormatting sqref="Q38">
    <cfRule type="cellIs" dxfId="2824" priority="70" operator="lessThan">
      <formula>$C$4</formula>
    </cfRule>
  </conditionalFormatting>
  <conditionalFormatting sqref="Q39">
    <cfRule type="cellIs" dxfId="2823" priority="71" operator="lessThan">
      <formula>$C$4</formula>
    </cfRule>
  </conditionalFormatting>
  <conditionalFormatting sqref="Q40">
    <cfRule type="cellIs" dxfId="2822" priority="72" operator="lessThan">
      <formula>$C$4</formula>
    </cfRule>
  </conditionalFormatting>
  <conditionalFormatting sqref="Q41">
    <cfRule type="cellIs" dxfId="2821" priority="73" operator="lessThan">
      <formula>$C$4</formula>
    </cfRule>
  </conditionalFormatting>
  <conditionalFormatting sqref="Q42">
    <cfRule type="cellIs" dxfId="2820" priority="74" operator="lessThan">
      <formula>$C$4</formula>
    </cfRule>
  </conditionalFormatting>
  <conditionalFormatting sqref="Q43">
    <cfRule type="cellIs" dxfId="2819" priority="75" operator="lessThan">
      <formula>$C$4</formula>
    </cfRule>
  </conditionalFormatting>
  <conditionalFormatting sqref="Q44">
    <cfRule type="cellIs" dxfId="2818" priority="76" operator="lessThan">
      <formula>$C$4</formula>
    </cfRule>
  </conditionalFormatting>
  <conditionalFormatting sqref="Q45">
    <cfRule type="cellIs" dxfId="2817" priority="77" operator="lessThan">
      <formula>$C$4</formula>
    </cfRule>
  </conditionalFormatting>
  <conditionalFormatting sqref="Q46">
    <cfRule type="cellIs" dxfId="2816" priority="78" operator="lessThan">
      <formula>$C$4</formula>
    </cfRule>
  </conditionalFormatting>
  <conditionalFormatting sqref="Q47">
    <cfRule type="cellIs" dxfId="2815" priority="79" operator="lessThan">
      <formula>$C$4</formula>
    </cfRule>
  </conditionalFormatting>
  <conditionalFormatting sqref="Q48">
    <cfRule type="cellIs" dxfId="2814" priority="80" operator="lessThan">
      <formula>$C$4</formula>
    </cfRule>
  </conditionalFormatting>
  <conditionalFormatting sqref="Q49">
    <cfRule type="cellIs" dxfId="2813" priority="81" operator="lessThan">
      <formula>$C$4</formula>
    </cfRule>
  </conditionalFormatting>
  <conditionalFormatting sqref="Q50">
    <cfRule type="cellIs" dxfId="2812" priority="82" operator="lessThan">
      <formula>$C$4</formula>
    </cfRule>
  </conditionalFormatting>
  <conditionalFormatting sqref="R11">
    <cfRule type="cellIs" dxfId="2811" priority="83" operator="lessThan">
      <formula>$C$4</formula>
    </cfRule>
  </conditionalFormatting>
  <conditionalFormatting sqref="R12">
    <cfRule type="cellIs" dxfId="2810" priority="84" operator="lessThan">
      <formula>$C$4</formula>
    </cfRule>
  </conditionalFormatting>
  <conditionalFormatting sqref="R13">
    <cfRule type="cellIs" dxfId="2809" priority="85" operator="lessThan">
      <formula>$C$4</formula>
    </cfRule>
  </conditionalFormatting>
  <conditionalFormatting sqref="R14">
    <cfRule type="cellIs" dxfId="2808" priority="86" operator="lessThan">
      <formula>$C$4</formula>
    </cfRule>
  </conditionalFormatting>
  <conditionalFormatting sqref="R15">
    <cfRule type="cellIs" dxfId="2807" priority="87" operator="lessThan">
      <formula>$C$4</formula>
    </cfRule>
  </conditionalFormatting>
  <conditionalFormatting sqref="R16">
    <cfRule type="cellIs" dxfId="2806" priority="88" operator="lessThan">
      <formula>$C$4</formula>
    </cfRule>
  </conditionalFormatting>
  <conditionalFormatting sqref="R17">
    <cfRule type="cellIs" dxfId="2805" priority="89" operator="lessThan">
      <formula>$C$4</formula>
    </cfRule>
  </conditionalFormatting>
  <conditionalFormatting sqref="R18">
    <cfRule type="cellIs" dxfId="2804" priority="90" operator="lessThan">
      <formula>$C$4</formula>
    </cfRule>
  </conditionalFormatting>
  <conditionalFormatting sqref="R19">
    <cfRule type="cellIs" dxfId="2803" priority="91" operator="lessThan">
      <formula>$C$4</formula>
    </cfRule>
  </conditionalFormatting>
  <conditionalFormatting sqref="R20">
    <cfRule type="cellIs" dxfId="2802" priority="92" operator="lessThan">
      <formula>$C$4</formula>
    </cfRule>
  </conditionalFormatting>
  <conditionalFormatting sqref="R21">
    <cfRule type="cellIs" dxfId="2801" priority="93" operator="lessThan">
      <formula>$C$4</formula>
    </cfRule>
  </conditionalFormatting>
  <conditionalFormatting sqref="R22">
    <cfRule type="cellIs" dxfId="2800" priority="94" operator="lessThan">
      <formula>$C$4</formula>
    </cfRule>
  </conditionalFormatting>
  <conditionalFormatting sqref="R23">
    <cfRule type="cellIs" dxfId="2799" priority="95" operator="lessThan">
      <formula>$C$4</formula>
    </cfRule>
  </conditionalFormatting>
  <conditionalFormatting sqref="R24">
    <cfRule type="cellIs" dxfId="2798" priority="96" operator="lessThan">
      <formula>$C$4</formula>
    </cfRule>
  </conditionalFormatting>
  <conditionalFormatting sqref="R25">
    <cfRule type="cellIs" dxfId="2797" priority="97" operator="lessThan">
      <formula>$C$4</formula>
    </cfRule>
  </conditionalFormatting>
  <conditionalFormatting sqref="R26">
    <cfRule type="cellIs" dxfId="2796" priority="98" operator="lessThan">
      <formula>$C$4</formula>
    </cfRule>
  </conditionalFormatting>
  <conditionalFormatting sqref="R27">
    <cfRule type="cellIs" dxfId="2795" priority="99" operator="lessThan">
      <formula>$C$4</formula>
    </cfRule>
  </conditionalFormatting>
  <conditionalFormatting sqref="R28">
    <cfRule type="cellIs" dxfId="2794" priority="100" operator="lessThan">
      <formula>$C$4</formula>
    </cfRule>
  </conditionalFormatting>
  <conditionalFormatting sqref="R29">
    <cfRule type="cellIs" dxfId="2793" priority="101" operator="lessThan">
      <formula>$C$4</formula>
    </cfRule>
  </conditionalFormatting>
  <conditionalFormatting sqref="R30">
    <cfRule type="cellIs" dxfId="2792" priority="102" operator="lessThan">
      <formula>$C$4</formula>
    </cfRule>
  </conditionalFormatting>
  <conditionalFormatting sqref="R31">
    <cfRule type="cellIs" dxfId="2791" priority="103" operator="lessThan">
      <formula>$C$4</formula>
    </cfRule>
  </conditionalFormatting>
  <conditionalFormatting sqref="R32">
    <cfRule type="cellIs" dxfId="2790" priority="104" operator="lessThan">
      <formula>$C$4</formula>
    </cfRule>
  </conditionalFormatting>
  <conditionalFormatting sqref="R33">
    <cfRule type="cellIs" dxfId="2789" priority="105" operator="lessThan">
      <formula>$C$4</formula>
    </cfRule>
  </conditionalFormatting>
  <conditionalFormatting sqref="R34">
    <cfRule type="cellIs" dxfId="2788" priority="106" operator="lessThan">
      <formula>$C$4</formula>
    </cfRule>
  </conditionalFormatting>
  <conditionalFormatting sqref="R35">
    <cfRule type="cellIs" dxfId="2787" priority="107" operator="lessThan">
      <formula>$C$4</formula>
    </cfRule>
  </conditionalFormatting>
  <conditionalFormatting sqref="R36">
    <cfRule type="cellIs" dxfId="2786" priority="108" operator="lessThan">
      <formula>$C$4</formula>
    </cfRule>
  </conditionalFormatting>
  <conditionalFormatting sqref="R37">
    <cfRule type="cellIs" dxfId="2785" priority="109" operator="lessThan">
      <formula>$C$4</formula>
    </cfRule>
  </conditionalFormatting>
  <conditionalFormatting sqref="R38">
    <cfRule type="cellIs" dxfId="2784" priority="110" operator="lessThan">
      <formula>$C$4</formula>
    </cfRule>
  </conditionalFormatting>
  <conditionalFormatting sqref="R39">
    <cfRule type="cellIs" dxfId="2783" priority="111" operator="lessThan">
      <formula>$C$4</formula>
    </cfRule>
  </conditionalFormatting>
  <conditionalFormatting sqref="R40">
    <cfRule type="cellIs" dxfId="2782" priority="112" operator="lessThan">
      <formula>$C$4</formula>
    </cfRule>
  </conditionalFormatting>
  <conditionalFormatting sqref="R41">
    <cfRule type="cellIs" dxfId="2781" priority="113" operator="lessThan">
      <formula>$C$4</formula>
    </cfRule>
  </conditionalFormatting>
  <conditionalFormatting sqref="R42">
    <cfRule type="cellIs" dxfId="2780" priority="114" operator="lessThan">
      <formula>$C$4</formula>
    </cfRule>
  </conditionalFormatting>
  <conditionalFormatting sqref="R43">
    <cfRule type="cellIs" dxfId="2779" priority="115" operator="lessThan">
      <formula>$C$4</formula>
    </cfRule>
  </conditionalFormatting>
  <conditionalFormatting sqref="R44">
    <cfRule type="cellIs" dxfId="2778" priority="116" operator="lessThan">
      <formula>$C$4</formula>
    </cfRule>
  </conditionalFormatting>
  <conditionalFormatting sqref="R45">
    <cfRule type="cellIs" dxfId="2777" priority="117" operator="lessThan">
      <formula>$C$4</formula>
    </cfRule>
  </conditionalFormatting>
  <conditionalFormatting sqref="R46">
    <cfRule type="cellIs" dxfId="2776" priority="118" operator="lessThan">
      <formula>$C$4</formula>
    </cfRule>
  </conditionalFormatting>
  <conditionalFormatting sqref="R47">
    <cfRule type="cellIs" dxfId="2775" priority="119" operator="lessThan">
      <formula>$C$4</formula>
    </cfRule>
  </conditionalFormatting>
  <conditionalFormatting sqref="R48">
    <cfRule type="cellIs" dxfId="2774" priority="120" operator="lessThan">
      <formula>$C$4</formula>
    </cfRule>
  </conditionalFormatting>
  <conditionalFormatting sqref="R49">
    <cfRule type="cellIs" dxfId="2773" priority="121" operator="lessThan">
      <formula>$C$4</formula>
    </cfRule>
  </conditionalFormatting>
  <conditionalFormatting sqref="R50">
    <cfRule type="cellIs" dxfId="2772" priority="122" operator="lessThan">
      <formula>$C$4</formula>
    </cfRule>
  </conditionalFormatting>
  <conditionalFormatting sqref="U11">
    <cfRule type="cellIs" dxfId="2771" priority="123" operator="lessThan">
      <formula>$C$4</formula>
    </cfRule>
  </conditionalFormatting>
  <conditionalFormatting sqref="U12">
    <cfRule type="cellIs" dxfId="2770" priority="124" operator="lessThan">
      <formula>$C$4</formula>
    </cfRule>
  </conditionalFormatting>
  <conditionalFormatting sqref="U13">
    <cfRule type="cellIs" dxfId="2769" priority="125" operator="lessThan">
      <formula>$C$4</formula>
    </cfRule>
  </conditionalFormatting>
  <conditionalFormatting sqref="U14">
    <cfRule type="cellIs" dxfId="2768" priority="126" operator="lessThan">
      <formula>$C$4</formula>
    </cfRule>
  </conditionalFormatting>
  <conditionalFormatting sqref="U15">
    <cfRule type="cellIs" dxfId="2767" priority="127" operator="lessThan">
      <formula>$C$4</formula>
    </cfRule>
  </conditionalFormatting>
  <conditionalFormatting sqref="U16">
    <cfRule type="cellIs" dxfId="2766" priority="128" operator="lessThan">
      <formula>$C$4</formula>
    </cfRule>
  </conditionalFormatting>
  <conditionalFormatting sqref="U17">
    <cfRule type="cellIs" dxfId="2765" priority="129" operator="lessThan">
      <formula>$C$4</formula>
    </cfRule>
  </conditionalFormatting>
  <conditionalFormatting sqref="U18">
    <cfRule type="cellIs" dxfId="2764" priority="130" operator="lessThan">
      <formula>$C$4</formula>
    </cfRule>
  </conditionalFormatting>
  <conditionalFormatting sqref="U19">
    <cfRule type="cellIs" dxfId="2763" priority="131" operator="lessThan">
      <formula>$C$4</formula>
    </cfRule>
  </conditionalFormatting>
  <conditionalFormatting sqref="U20">
    <cfRule type="cellIs" dxfId="2762" priority="132" operator="lessThan">
      <formula>$C$4</formula>
    </cfRule>
  </conditionalFormatting>
  <conditionalFormatting sqref="U21">
    <cfRule type="cellIs" dxfId="2761" priority="133" operator="lessThan">
      <formula>$C$4</formula>
    </cfRule>
  </conditionalFormatting>
  <conditionalFormatting sqref="U22">
    <cfRule type="cellIs" dxfId="2760" priority="134" operator="lessThan">
      <formula>$C$4</formula>
    </cfRule>
  </conditionalFormatting>
  <conditionalFormatting sqref="U23">
    <cfRule type="cellIs" dxfId="2759" priority="135" operator="lessThan">
      <formula>$C$4</formula>
    </cfRule>
  </conditionalFormatting>
  <conditionalFormatting sqref="U24">
    <cfRule type="cellIs" dxfId="2758" priority="136" operator="lessThan">
      <formula>$C$4</formula>
    </cfRule>
  </conditionalFormatting>
  <conditionalFormatting sqref="U25">
    <cfRule type="cellIs" dxfId="2757" priority="137" operator="lessThan">
      <formula>$C$4</formula>
    </cfRule>
  </conditionalFormatting>
  <conditionalFormatting sqref="U26">
    <cfRule type="cellIs" dxfId="2756" priority="138" operator="lessThan">
      <formula>$C$4</formula>
    </cfRule>
  </conditionalFormatting>
  <conditionalFormatting sqref="U27">
    <cfRule type="cellIs" dxfId="2755" priority="139" operator="lessThan">
      <formula>$C$4</formula>
    </cfRule>
  </conditionalFormatting>
  <conditionalFormatting sqref="U28">
    <cfRule type="cellIs" dxfId="2754" priority="140" operator="lessThan">
      <formula>$C$4</formula>
    </cfRule>
  </conditionalFormatting>
  <conditionalFormatting sqref="U29">
    <cfRule type="cellIs" dxfId="2753" priority="141" operator="lessThan">
      <formula>$C$4</formula>
    </cfRule>
  </conditionalFormatting>
  <conditionalFormatting sqref="U30">
    <cfRule type="cellIs" dxfId="2752" priority="142" operator="lessThan">
      <formula>$C$4</formula>
    </cfRule>
  </conditionalFormatting>
  <conditionalFormatting sqref="U31">
    <cfRule type="cellIs" dxfId="2751" priority="143" operator="lessThan">
      <formula>$C$4</formula>
    </cfRule>
  </conditionalFormatting>
  <conditionalFormatting sqref="U32">
    <cfRule type="cellIs" dxfId="2750" priority="144" operator="lessThan">
      <formula>$C$4</formula>
    </cfRule>
  </conditionalFormatting>
  <conditionalFormatting sqref="U33">
    <cfRule type="cellIs" dxfId="2749" priority="145" operator="lessThan">
      <formula>$C$4</formula>
    </cfRule>
  </conditionalFormatting>
  <conditionalFormatting sqref="U34">
    <cfRule type="cellIs" dxfId="2748" priority="146" operator="lessThan">
      <formula>$C$4</formula>
    </cfRule>
  </conditionalFormatting>
  <conditionalFormatting sqref="U35">
    <cfRule type="cellIs" dxfId="2747" priority="147" operator="lessThan">
      <formula>$C$4</formula>
    </cfRule>
  </conditionalFormatting>
  <conditionalFormatting sqref="U36">
    <cfRule type="cellIs" dxfId="2746" priority="148" operator="lessThan">
      <formula>$C$4</formula>
    </cfRule>
  </conditionalFormatting>
  <conditionalFormatting sqref="U37">
    <cfRule type="cellIs" dxfId="2745" priority="149" operator="lessThan">
      <formula>$C$4</formula>
    </cfRule>
  </conditionalFormatting>
  <conditionalFormatting sqref="U38">
    <cfRule type="cellIs" dxfId="2744" priority="150" operator="lessThan">
      <formula>$C$4</formula>
    </cfRule>
  </conditionalFormatting>
  <conditionalFormatting sqref="U39">
    <cfRule type="cellIs" dxfId="2743" priority="151" operator="lessThan">
      <formula>$C$4</formula>
    </cfRule>
  </conditionalFormatting>
  <conditionalFormatting sqref="U40">
    <cfRule type="cellIs" dxfId="2742" priority="152" operator="lessThan">
      <formula>$C$4</formula>
    </cfRule>
  </conditionalFormatting>
  <conditionalFormatting sqref="U41">
    <cfRule type="cellIs" dxfId="2741" priority="153" operator="lessThan">
      <formula>$C$4</formula>
    </cfRule>
  </conditionalFormatting>
  <conditionalFormatting sqref="U42">
    <cfRule type="cellIs" dxfId="2740" priority="154" operator="lessThan">
      <formula>$C$4</formula>
    </cfRule>
  </conditionalFormatting>
  <conditionalFormatting sqref="U43">
    <cfRule type="cellIs" dxfId="2739" priority="155" operator="lessThan">
      <formula>$C$4</formula>
    </cfRule>
  </conditionalFormatting>
  <conditionalFormatting sqref="U44">
    <cfRule type="cellIs" dxfId="2738" priority="156" operator="lessThan">
      <formula>$C$4</formula>
    </cfRule>
  </conditionalFormatting>
  <conditionalFormatting sqref="U45">
    <cfRule type="cellIs" dxfId="2737" priority="157" operator="lessThan">
      <formula>$C$4</formula>
    </cfRule>
  </conditionalFormatting>
  <conditionalFormatting sqref="U46">
    <cfRule type="cellIs" dxfId="2736" priority="158" operator="lessThan">
      <formula>$C$4</formula>
    </cfRule>
  </conditionalFormatting>
  <conditionalFormatting sqref="U47">
    <cfRule type="cellIs" dxfId="2735" priority="159" operator="lessThan">
      <formula>$C$4</formula>
    </cfRule>
  </conditionalFormatting>
  <conditionalFormatting sqref="U48">
    <cfRule type="cellIs" dxfId="2734" priority="160" operator="lessThan">
      <formula>$C$4</formula>
    </cfRule>
  </conditionalFormatting>
  <conditionalFormatting sqref="U49">
    <cfRule type="cellIs" dxfId="2733" priority="161" operator="lessThan">
      <formula>$C$4</formula>
    </cfRule>
  </conditionalFormatting>
  <conditionalFormatting sqref="U50">
    <cfRule type="cellIs" dxfId="2732" priority="162" operator="lessThan">
      <formula>$C$4</formula>
    </cfRule>
  </conditionalFormatting>
  <conditionalFormatting sqref="X11">
    <cfRule type="cellIs" dxfId="2731" priority="163" operator="lessThan">
      <formula>$C$4</formula>
    </cfRule>
  </conditionalFormatting>
  <conditionalFormatting sqref="X12">
    <cfRule type="cellIs" dxfId="2730" priority="164" operator="lessThan">
      <formula>$C$4</formula>
    </cfRule>
  </conditionalFormatting>
  <conditionalFormatting sqref="X13">
    <cfRule type="cellIs" dxfId="2729" priority="165" operator="lessThan">
      <formula>$C$4</formula>
    </cfRule>
  </conditionalFormatting>
  <conditionalFormatting sqref="X14">
    <cfRule type="cellIs" dxfId="2728" priority="166" operator="lessThan">
      <formula>$C$4</formula>
    </cfRule>
  </conditionalFormatting>
  <conditionalFormatting sqref="X15">
    <cfRule type="cellIs" dxfId="2727" priority="167" operator="lessThan">
      <formula>$C$4</formula>
    </cfRule>
  </conditionalFormatting>
  <conditionalFormatting sqref="X16">
    <cfRule type="cellIs" dxfId="2726" priority="168" operator="lessThan">
      <formula>$C$4</formula>
    </cfRule>
  </conditionalFormatting>
  <conditionalFormatting sqref="X17">
    <cfRule type="cellIs" dxfId="2725" priority="169" operator="lessThan">
      <formula>$C$4</formula>
    </cfRule>
  </conditionalFormatting>
  <conditionalFormatting sqref="X18">
    <cfRule type="cellIs" dxfId="2724" priority="170" operator="lessThan">
      <formula>$C$4</formula>
    </cfRule>
  </conditionalFormatting>
  <conditionalFormatting sqref="X19">
    <cfRule type="cellIs" dxfId="2723" priority="171" operator="lessThan">
      <formula>$C$4</formula>
    </cfRule>
  </conditionalFormatting>
  <conditionalFormatting sqref="X20">
    <cfRule type="cellIs" dxfId="2722" priority="172" operator="lessThan">
      <formula>$C$4</formula>
    </cfRule>
  </conditionalFormatting>
  <conditionalFormatting sqref="X21">
    <cfRule type="cellIs" dxfId="2721" priority="173" operator="lessThan">
      <formula>$C$4</formula>
    </cfRule>
  </conditionalFormatting>
  <conditionalFormatting sqref="X22">
    <cfRule type="cellIs" dxfId="2720" priority="174" operator="lessThan">
      <formula>$C$4</formula>
    </cfRule>
  </conditionalFormatting>
  <conditionalFormatting sqref="X23">
    <cfRule type="cellIs" dxfId="2719" priority="175" operator="lessThan">
      <formula>$C$4</formula>
    </cfRule>
  </conditionalFormatting>
  <conditionalFormatting sqref="X24">
    <cfRule type="cellIs" dxfId="2718" priority="176" operator="lessThan">
      <formula>$C$4</formula>
    </cfRule>
  </conditionalFormatting>
  <conditionalFormatting sqref="X25">
    <cfRule type="cellIs" dxfId="2717" priority="177" operator="lessThan">
      <formula>$C$4</formula>
    </cfRule>
  </conditionalFormatting>
  <conditionalFormatting sqref="X26">
    <cfRule type="cellIs" dxfId="2716" priority="178" operator="lessThan">
      <formula>$C$4</formula>
    </cfRule>
  </conditionalFormatting>
  <conditionalFormatting sqref="X27">
    <cfRule type="cellIs" dxfId="2715" priority="179" operator="lessThan">
      <formula>$C$4</formula>
    </cfRule>
  </conditionalFormatting>
  <conditionalFormatting sqref="X28">
    <cfRule type="cellIs" dxfId="2714" priority="180" operator="lessThan">
      <formula>$C$4</formula>
    </cfRule>
  </conditionalFormatting>
  <conditionalFormatting sqref="X29">
    <cfRule type="cellIs" dxfId="2713" priority="181" operator="lessThan">
      <formula>$C$4</formula>
    </cfRule>
  </conditionalFormatting>
  <conditionalFormatting sqref="X30">
    <cfRule type="cellIs" dxfId="2712" priority="182" operator="lessThan">
      <formula>$C$4</formula>
    </cfRule>
  </conditionalFormatting>
  <conditionalFormatting sqref="X31">
    <cfRule type="cellIs" dxfId="2711" priority="183" operator="lessThan">
      <formula>$C$4</formula>
    </cfRule>
  </conditionalFormatting>
  <conditionalFormatting sqref="X32">
    <cfRule type="cellIs" dxfId="2710" priority="184" operator="lessThan">
      <formula>$C$4</formula>
    </cfRule>
  </conditionalFormatting>
  <conditionalFormatting sqref="X33">
    <cfRule type="cellIs" dxfId="2709" priority="185" operator="lessThan">
      <formula>$C$4</formula>
    </cfRule>
  </conditionalFormatting>
  <conditionalFormatting sqref="X34">
    <cfRule type="cellIs" dxfId="2708" priority="186" operator="lessThan">
      <formula>$C$4</formula>
    </cfRule>
  </conditionalFormatting>
  <conditionalFormatting sqref="X35">
    <cfRule type="cellIs" dxfId="2707" priority="187" operator="lessThan">
      <formula>$C$4</formula>
    </cfRule>
  </conditionalFormatting>
  <conditionalFormatting sqref="X36">
    <cfRule type="cellIs" dxfId="2706" priority="188" operator="lessThan">
      <formula>$C$4</formula>
    </cfRule>
  </conditionalFormatting>
  <conditionalFormatting sqref="X37">
    <cfRule type="cellIs" dxfId="2705" priority="189" operator="lessThan">
      <formula>$C$4</formula>
    </cfRule>
  </conditionalFormatting>
  <conditionalFormatting sqref="X38">
    <cfRule type="cellIs" dxfId="2704" priority="190" operator="lessThan">
      <formula>$C$4</formula>
    </cfRule>
  </conditionalFormatting>
  <conditionalFormatting sqref="X39">
    <cfRule type="cellIs" dxfId="2703" priority="191" operator="lessThan">
      <formula>$C$4</formula>
    </cfRule>
  </conditionalFormatting>
  <conditionalFormatting sqref="X40">
    <cfRule type="cellIs" dxfId="2702" priority="192" operator="lessThan">
      <formula>$C$4</formula>
    </cfRule>
  </conditionalFormatting>
  <conditionalFormatting sqref="X41">
    <cfRule type="cellIs" dxfId="2701" priority="193" operator="lessThan">
      <formula>$C$4</formula>
    </cfRule>
  </conditionalFormatting>
  <conditionalFormatting sqref="X42">
    <cfRule type="cellIs" dxfId="2700" priority="194" operator="lessThan">
      <formula>$C$4</formula>
    </cfRule>
  </conditionalFormatting>
  <conditionalFormatting sqref="X43">
    <cfRule type="cellIs" dxfId="2699" priority="195" operator="lessThan">
      <formula>$C$4</formula>
    </cfRule>
  </conditionalFormatting>
  <conditionalFormatting sqref="X44">
    <cfRule type="cellIs" dxfId="2698" priority="196" operator="lessThan">
      <formula>$C$4</formula>
    </cfRule>
  </conditionalFormatting>
  <conditionalFormatting sqref="X45">
    <cfRule type="cellIs" dxfId="2697" priority="197" operator="lessThan">
      <formula>$C$4</formula>
    </cfRule>
  </conditionalFormatting>
  <conditionalFormatting sqref="X46">
    <cfRule type="cellIs" dxfId="2696" priority="198" operator="lessThan">
      <formula>$C$4</formula>
    </cfRule>
  </conditionalFormatting>
  <conditionalFormatting sqref="X47">
    <cfRule type="cellIs" dxfId="2695" priority="199" operator="lessThan">
      <formula>$C$4</formula>
    </cfRule>
  </conditionalFormatting>
  <conditionalFormatting sqref="X48">
    <cfRule type="cellIs" dxfId="2694" priority="200" operator="lessThan">
      <formula>$C$4</formula>
    </cfRule>
  </conditionalFormatting>
  <conditionalFormatting sqref="X49">
    <cfRule type="cellIs" dxfId="2693" priority="201" operator="lessThan">
      <formula>$C$4</formula>
    </cfRule>
  </conditionalFormatting>
  <conditionalFormatting sqref="X50">
    <cfRule type="cellIs" dxfId="2692" priority="202" operator="lessThan">
      <formula>$C$4</formula>
    </cfRule>
  </conditionalFormatting>
  <conditionalFormatting sqref="Y11">
    <cfRule type="cellIs" dxfId="2691" priority="203" operator="lessThan">
      <formula>$C$4</formula>
    </cfRule>
  </conditionalFormatting>
  <conditionalFormatting sqref="Y12">
    <cfRule type="cellIs" dxfId="2690" priority="204" operator="lessThan">
      <formula>$C$4</formula>
    </cfRule>
  </conditionalFormatting>
  <conditionalFormatting sqref="Y13">
    <cfRule type="cellIs" dxfId="2689" priority="205" operator="lessThan">
      <formula>$C$4</formula>
    </cfRule>
  </conditionalFormatting>
  <conditionalFormatting sqref="Y14">
    <cfRule type="cellIs" dxfId="2688" priority="206" operator="lessThan">
      <formula>$C$4</formula>
    </cfRule>
  </conditionalFormatting>
  <conditionalFormatting sqref="Y15">
    <cfRule type="cellIs" dxfId="2687" priority="207" operator="lessThan">
      <formula>$C$4</formula>
    </cfRule>
  </conditionalFormatting>
  <conditionalFormatting sqref="Y16">
    <cfRule type="cellIs" dxfId="2686" priority="208" operator="lessThan">
      <formula>$C$4</formula>
    </cfRule>
  </conditionalFormatting>
  <conditionalFormatting sqref="Y17">
    <cfRule type="cellIs" dxfId="2685" priority="209" operator="lessThan">
      <formula>$C$4</formula>
    </cfRule>
  </conditionalFormatting>
  <conditionalFormatting sqref="Y18">
    <cfRule type="cellIs" dxfId="2684" priority="210" operator="lessThan">
      <formula>$C$4</formula>
    </cfRule>
  </conditionalFormatting>
  <conditionalFormatting sqref="Y19">
    <cfRule type="cellIs" dxfId="2683" priority="211" operator="lessThan">
      <formula>$C$4</formula>
    </cfRule>
  </conditionalFormatting>
  <conditionalFormatting sqref="Y20">
    <cfRule type="cellIs" dxfId="2682" priority="212" operator="lessThan">
      <formula>$C$4</formula>
    </cfRule>
  </conditionalFormatting>
  <conditionalFormatting sqref="Y21">
    <cfRule type="cellIs" dxfId="2681" priority="213" operator="lessThan">
      <formula>$C$4</formula>
    </cfRule>
  </conditionalFormatting>
  <conditionalFormatting sqref="Y22">
    <cfRule type="cellIs" dxfId="2680" priority="214" operator="lessThan">
      <formula>$C$4</formula>
    </cfRule>
  </conditionalFormatting>
  <conditionalFormatting sqref="Y23">
    <cfRule type="cellIs" dxfId="2679" priority="215" operator="lessThan">
      <formula>$C$4</formula>
    </cfRule>
  </conditionalFormatting>
  <conditionalFormatting sqref="Y24">
    <cfRule type="cellIs" dxfId="2678" priority="216" operator="lessThan">
      <formula>$C$4</formula>
    </cfRule>
  </conditionalFormatting>
  <conditionalFormatting sqref="Y25">
    <cfRule type="cellIs" dxfId="2677" priority="217" operator="lessThan">
      <formula>$C$4</formula>
    </cfRule>
  </conditionalFormatting>
  <conditionalFormatting sqref="Y26">
    <cfRule type="cellIs" dxfId="2676" priority="218" operator="lessThan">
      <formula>$C$4</formula>
    </cfRule>
  </conditionalFormatting>
  <conditionalFormatting sqref="Y27">
    <cfRule type="cellIs" dxfId="2675" priority="219" operator="lessThan">
      <formula>$C$4</formula>
    </cfRule>
  </conditionalFormatting>
  <conditionalFormatting sqref="Y28">
    <cfRule type="cellIs" dxfId="2674" priority="220" operator="lessThan">
      <formula>$C$4</formula>
    </cfRule>
  </conditionalFormatting>
  <conditionalFormatting sqref="Y29">
    <cfRule type="cellIs" dxfId="2673" priority="221" operator="lessThan">
      <formula>$C$4</formula>
    </cfRule>
  </conditionalFormatting>
  <conditionalFormatting sqref="Y30">
    <cfRule type="cellIs" dxfId="2672" priority="222" operator="lessThan">
      <formula>$C$4</formula>
    </cfRule>
  </conditionalFormatting>
  <conditionalFormatting sqref="Y31">
    <cfRule type="cellIs" dxfId="2671" priority="223" operator="lessThan">
      <formula>$C$4</formula>
    </cfRule>
  </conditionalFormatting>
  <conditionalFormatting sqref="Y32">
    <cfRule type="cellIs" dxfId="2670" priority="224" operator="lessThan">
      <formula>$C$4</formula>
    </cfRule>
  </conditionalFormatting>
  <conditionalFormatting sqref="Y33">
    <cfRule type="cellIs" dxfId="2669" priority="225" operator="lessThan">
      <formula>$C$4</formula>
    </cfRule>
  </conditionalFormatting>
  <conditionalFormatting sqref="Y34">
    <cfRule type="cellIs" dxfId="2668" priority="226" operator="lessThan">
      <formula>$C$4</formula>
    </cfRule>
  </conditionalFormatting>
  <conditionalFormatting sqref="Y35">
    <cfRule type="cellIs" dxfId="2667" priority="227" operator="lessThan">
      <formula>$C$4</formula>
    </cfRule>
  </conditionalFormatting>
  <conditionalFormatting sqref="Y36">
    <cfRule type="cellIs" dxfId="2666" priority="228" operator="lessThan">
      <formula>$C$4</formula>
    </cfRule>
  </conditionalFormatting>
  <conditionalFormatting sqref="Y37">
    <cfRule type="cellIs" dxfId="2665" priority="229" operator="lessThan">
      <formula>$C$4</formula>
    </cfRule>
  </conditionalFormatting>
  <conditionalFormatting sqref="Y38">
    <cfRule type="cellIs" dxfId="2664" priority="230" operator="lessThan">
      <formula>$C$4</formula>
    </cfRule>
  </conditionalFormatting>
  <conditionalFormatting sqref="Y39">
    <cfRule type="cellIs" dxfId="2663" priority="231" operator="lessThan">
      <formula>$C$4</formula>
    </cfRule>
  </conditionalFormatting>
  <conditionalFormatting sqref="Y40">
    <cfRule type="cellIs" dxfId="2662" priority="232" operator="lessThan">
      <formula>$C$4</formula>
    </cfRule>
  </conditionalFormatting>
  <conditionalFormatting sqref="Y41">
    <cfRule type="cellIs" dxfId="2661" priority="233" operator="lessThan">
      <formula>$C$4</formula>
    </cfRule>
  </conditionalFormatting>
  <conditionalFormatting sqref="Y42">
    <cfRule type="cellIs" dxfId="2660" priority="234" operator="lessThan">
      <formula>$C$4</formula>
    </cfRule>
  </conditionalFormatting>
  <conditionalFormatting sqref="Y43">
    <cfRule type="cellIs" dxfId="2659" priority="235" operator="lessThan">
      <formula>$C$4</formula>
    </cfRule>
  </conditionalFormatting>
  <conditionalFormatting sqref="Y44">
    <cfRule type="cellIs" dxfId="2658" priority="236" operator="lessThan">
      <formula>$C$4</formula>
    </cfRule>
  </conditionalFormatting>
  <conditionalFormatting sqref="Y45">
    <cfRule type="cellIs" dxfId="2657" priority="237" operator="lessThan">
      <formula>$C$4</formula>
    </cfRule>
  </conditionalFormatting>
  <conditionalFormatting sqref="Y46">
    <cfRule type="cellIs" dxfId="2656" priority="238" operator="lessThan">
      <formula>$C$4</formula>
    </cfRule>
  </conditionalFormatting>
  <conditionalFormatting sqref="Y47">
    <cfRule type="cellIs" dxfId="2655" priority="239" operator="lessThan">
      <formula>$C$4</formula>
    </cfRule>
  </conditionalFormatting>
  <conditionalFormatting sqref="Y48">
    <cfRule type="cellIs" dxfId="2654" priority="240" operator="lessThan">
      <formula>$C$4</formula>
    </cfRule>
  </conditionalFormatting>
  <conditionalFormatting sqref="Y49">
    <cfRule type="cellIs" dxfId="2653" priority="241" operator="lessThan">
      <formula>$C$4</formula>
    </cfRule>
  </conditionalFormatting>
  <conditionalFormatting sqref="Y50">
    <cfRule type="cellIs" dxfId="2652" priority="242" operator="lessThan">
      <formula>$C$4</formula>
    </cfRule>
  </conditionalFormatting>
  <conditionalFormatting sqref="Z11">
    <cfRule type="cellIs" dxfId="2651" priority="243" operator="lessThan">
      <formula>$C$4</formula>
    </cfRule>
  </conditionalFormatting>
  <conditionalFormatting sqref="Z12">
    <cfRule type="cellIs" dxfId="2650" priority="244" operator="lessThan">
      <formula>$C$4</formula>
    </cfRule>
  </conditionalFormatting>
  <conditionalFormatting sqref="Z13">
    <cfRule type="cellIs" dxfId="2649" priority="245" operator="lessThan">
      <formula>$C$4</formula>
    </cfRule>
  </conditionalFormatting>
  <conditionalFormatting sqref="Z14">
    <cfRule type="cellIs" dxfId="2648" priority="246" operator="lessThan">
      <formula>$C$4</formula>
    </cfRule>
  </conditionalFormatting>
  <conditionalFormatting sqref="Z15">
    <cfRule type="cellIs" dxfId="2647" priority="247" operator="lessThan">
      <formula>$C$4</formula>
    </cfRule>
  </conditionalFormatting>
  <conditionalFormatting sqref="Z16">
    <cfRule type="cellIs" dxfId="2646" priority="248" operator="lessThan">
      <formula>$C$4</formula>
    </cfRule>
  </conditionalFormatting>
  <conditionalFormatting sqref="Z17">
    <cfRule type="cellIs" dxfId="2645" priority="249" operator="lessThan">
      <formula>$C$4</formula>
    </cfRule>
  </conditionalFormatting>
  <conditionalFormatting sqref="Z18">
    <cfRule type="cellIs" dxfId="2644" priority="250" operator="lessThan">
      <formula>$C$4</formula>
    </cfRule>
  </conditionalFormatting>
  <conditionalFormatting sqref="Z19">
    <cfRule type="cellIs" dxfId="2643" priority="251" operator="lessThan">
      <formula>$C$4</formula>
    </cfRule>
  </conditionalFormatting>
  <conditionalFormatting sqref="Z20">
    <cfRule type="cellIs" dxfId="2642" priority="252" operator="lessThan">
      <formula>$C$4</formula>
    </cfRule>
  </conditionalFormatting>
  <conditionalFormatting sqref="Z21">
    <cfRule type="cellIs" dxfId="2641" priority="253" operator="lessThan">
      <formula>$C$4</formula>
    </cfRule>
  </conditionalFormatting>
  <conditionalFormatting sqref="Z22">
    <cfRule type="cellIs" dxfId="2640" priority="254" operator="lessThan">
      <formula>$C$4</formula>
    </cfRule>
  </conditionalFormatting>
  <conditionalFormatting sqref="Z23">
    <cfRule type="cellIs" dxfId="2639" priority="255" operator="lessThan">
      <formula>$C$4</formula>
    </cfRule>
  </conditionalFormatting>
  <conditionalFormatting sqref="Z24">
    <cfRule type="cellIs" dxfId="2638" priority="256" operator="lessThan">
      <formula>$C$4</formula>
    </cfRule>
  </conditionalFormatting>
  <conditionalFormatting sqref="Z25">
    <cfRule type="cellIs" dxfId="2637" priority="257" operator="lessThan">
      <formula>$C$4</formula>
    </cfRule>
  </conditionalFormatting>
  <conditionalFormatting sqref="Z26">
    <cfRule type="cellIs" dxfId="2636" priority="258" operator="lessThan">
      <formula>$C$4</formula>
    </cfRule>
  </conditionalFormatting>
  <conditionalFormatting sqref="Z27">
    <cfRule type="cellIs" dxfId="2635" priority="259" operator="lessThan">
      <formula>$C$4</formula>
    </cfRule>
  </conditionalFormatting>
  <conditionalFormatting sqref="Z28">
    <cfRule type="cellIs" dxfId="2634" priority="260" operator="lessThan">
      <formula>$C$4</formula>
    </cfRule>
  </conditionalFormatting>
  <conditionalFormatting sqref="Z29">
    <cfRule type="cellIs" dxfId="2633" priority="261" operator="lessThan">
      <formula>$C$4</formula>
    </cfRule>
  </conditionalFormatting>
  <conditionalFormatting sqref="Z30">
    <cfRule type="cellIs" dxfId="2632" priority="262" operator="lessThan">
      <formula>$C$4</formula>
    </cfRule>
  </conditionalFormatting>
  <conditionalFormatting sqref="Z31">
    <cfRule type="cellIs" dxfId="2631" priority="263" operator="lessThan">
      <formula>$C$4</formula>
    </cfRule>
  </conditionalFormatting>
  <conditionalFormatting sqref="Z32">
    <cfRule type="cellIs" dxfId="2630" priority="264" operator="lessThan">
      <formula>$C$4</formula>
    </cfRule>
  </conditionalFormatting>
  <conditionalFormatting sqref="Z33">
    <cfRule type="cellIs" dxfId="2629" priority="265" operator="lessThan">
      <formula>$C$4</formula>
    </cfRule>
  </conditionalFormatting>
  <conditionalFormatting sqref="Z34">
    <cfRule type="cellIs" dxfId="2628" priority="266" operator="lessThan">
      <formula>$C$4</formula>
    </cfRule>
  </conditionalFormatting>
  <conditionalFormatting sqref="Z35">
    <cfRule type="cellIs" dxfId="2627" priority="267" operator="lessThan">
      <formula>$C$4</formula>
    </cfRule>
  </conditionalFormatting>
  <conditionalFormatting sqref="Z36">
    <cfRule type="cellIs" dxfId="2626" priority="268" operator="lessThan">
      <formula>$C$4</formula>
    </cfRule>
  </conditionalFormatting>
  <conditionalFormatting sqref="Z37">
    <cfRule type="cellIs" dxfId="2625" priority="269" operator="lessThan">
      <formula>$C$4</formula>
    </cfRule>
  </conditionalFormatting>
  <conditionalFormatting sqref="Z38">
    <cfRule type="cellIs" dxfId="2624" priority="270" operator="lessThan">
      <formula>$C$4</formula>
    </cfRule>
  </conditionalFormatting>
  <conditionalFormatting sqref="Z39">
    <cfRule type="cellIs" dxfId="2623" priority="271" operator="lessThan">
      <formula>$C$4</formula>
    </cfRule>
  </conditionalFormatting>
  <conditionalFormatting sqref="Z40">
    <cfRule type="cellIs" dxfId="2622" priority="272" operator="lessThan">
      <formula>$C$4</formula>
    </cfRule>
  </conditionalFormatting>
  <conditionalFormatting sqref="Z41">
    <cfRule type="cellIs" dxfId="2621" priority="273" operator="lessThan">
      <formula>$C$4</formula>
    </cfRule>
  </conditionalFormatting>
  <conditionalFormatting sqref="Z42">
    <cfRule type="cellIs" dxfId="2620" priority="274" operator="lessThan">
      <formula>$C$4</formula>
    </cfRule>
  </conditionalFormatting>
  <conditionalFormatting sqref="Z43">
    <cfRule type="cellIs" dxfId="2619" priority="275" operator="lessThan">
      <formula>$C$4</formula>
    </cfRule>
  </conditionalFormatting>
  <conditionalFormatting sqref="Z44">
    <cfRule type="cellIs" dxfId="2618" priority="276" operator="lessThan">
      <formula>$C$4</formula>
    </cfRule>
  </conditionalFormatting>
  <conditionalFormatting sqref="Z45">
    <cfRule type="cellIs" dxfId="2617" priority="277" operator="lessThan">
      <formula>$C$4</formula>
    </cfRule>
  </conditionalFormatting>
  <conditionalFormatting sqref="Z46">
    <cfRule type="cellIs" dxfId="2616" priority="278" operator="lessThan">
      <formula>$C$4</formula>
    </cfRule>
  </conditionalFormatting>
  <conditionalFormatting sqref="Z47">
    <cfRule type="cellIs" dxfId="2615" priority="279" operator="lessThan">
      <formula>$C$4</formula>
    </cfRule>
  </conditionalFormatting>
  <conditionalFormatting sqref="Z48">
    <cfRule type="cellIs" dxfId="2614" priority="280" operator="lessThan">
      <formula>$C$4</formula>
    </cfRule>
  </conditionalFormatting>
  <conditionalFormatting sqref="Z49">
    <cfRule type="cellIs" dxfId="2613" priority="281" operator="lessThan">
      <formula>$C$4</formula>
    </cfRule>
  </conditionalFormatting>
  <conditionalFormatting sqref="Z50">
    <cfRule type="cellIs" dxfId="2612" priority="282" operator="lessThan">
      <formula>$C$4</formula>
    </cfRule>
  </conditionalFormatting>
  <conditionalFormatting sqref="AA11">
    <cfRule type="cellIs" dxfId="2611" priority="283" operator="lessThan">
      <formula>$C$4</formula>
    </cfRule>
  </conditionalFormatting>
  <conditionalFormatting sqref="AA12">
    <cfRule type="cellIs" dxfId="2610" priority="284" operator="lessThan">
      <formula>$C$4</formula>
    </cfRule>
  </conditionalFormatting>
  <conditionalFormatting sqref="AA13">
    <cfRule type="cellIs" dxfId="2609" priority="285" operator="lessThan">
      <formula>$C$4</formula>
    </cfRule>
  </conditionalFormatting>
  <conditionalFormatting sqref="AA14">
    <cfRule type="cellIs" dxfId="2608" priority="286" operator="lessThan">
      <formula>$C$4</formula>
    </cfRule>
  </conditionalFormatting>
  <conditionalFormatting sqref="AA15">
    <cfRule type="cellIs" dxfId="2607" priority="287" operator="lessThan">
      <formula>$C$4</formula>
    </cfRule>
  </conditionalFormatting>
  <conditionalFormatting sqref="AA16">
    <cfRule type="cellIs" dxfId="2606" priority="288" operator="lessThan">
      <formula>$C$4</formula>
    </cfRule>
  </conditionalFormatting>
  <conditionalFormatting sqref="AA17">
    <cfRule type="cellIs" dxfId="2605" priority="289" operator="lessThan">
      <formula>$C$4</formula>
    </cfRule>
  </conditionalFormatting>
  <conditionalFormatting sqref="AA18">
    <cfRule type="cellIs" dxfId="2604" priority="290" operator="lessThan">
      <formula>$C$4</formula>
    </cfRule>
  </conditionalFormatting>
  <conditionalFormatting sqref="AA19">
    <cfRule type="cellIs" dxfId="2603" priority="291" operator="lessThan">
      <formula>$C$4</formula>
    </cfRule>
  </conditionalFormatting>
  <conditionalFormatting sqref="AA20">
    <cfRule type="cellIs" dxfId="2602" priority="292" operator="lessThan">
      <formula>$C$4</formula>
    </cfRule>
  </conditionalFormatting>
  <conditionalFormatting sqref="AA21">
    <cfRule type="cellIs" dxfId="2601" priority="293" operator="lessThan">
      <formula>$C$4</formula>
    </cfRule>
  </conditionalFormatting>
  <conditionalFormatting sqref="AA22">
    <cfRule type="cellIs" dxfId="2600" priority="294" operator="lessThan">
      <formula>$C$4</formula>
    </cfRule>
  </conditionalFormatting>
  <conditionalFormatting sqref="AA23">
    <cfRule type="cellIs" dxfId="2599" priority="295" operator="lessThan">
      <formula>$C$4</formula>
    </cfRule>
  </conditionalFormatting>
  <conditionalFormatting sqref="AA24">
    <cfRule type="cellIs" dxfId="2598" priority="296" operator="lessThan">
      <formula>$C$4</formula>
    </cfRule>
  </conditionalFormatting>
  <conditionalFormatting sqref="AA25">
    <cfRule type="cellIs" dxfId="2597" priority="297" operator="lessThan">
      <formula>$C$4</formula>
    </cfRule>
  </conditionalFormatting>
  <conditionalFormatting sqref="AA26">
    <cfRule type="cellIs" dxfId="2596" priority="298" operator="lessThan">
      <formula>$C$4</formula>
    </cfRule>
  </conditionalFormatting>
  <conditionalFormatting sqref="AA27">
    <cfRule type="cellIs" dxfId="2595" priority="299" operator="lessThan">
      <formula>$C$4</formula>
    </cfRule>
  </conditionalFormatting>
  <conditionalFormatting sqref="AA28">
    <cfRule type="cellIs" dxfId="2594" priority="300" operator="lessThan">
      <formula>$C$4</formula>
    </cfRule>
  </conditionalFormatting>
  <conditionalFormatting sqref="AA29">
    <cfRule type="cellIs" dxfId="2593" priority="301" operator="lessThan">
      <formula>$C$4</formula>
    </cfRule>
  </conditionalFormatting>
  <conditionalFormatting sqref="AA30">
    <cfRule type="cellIs" dxfId="2592" priority="302" operator="lessThan">
      <formula>$C$4</formula>
    </cfRule>
  </conditionalFormatting>
  <conditionalFormatting sqref="AA31">
    <cfRule type="cellIs" dxfId="2591" priority="303" operator="lessThan">
      <formula>$C$4</formula>
    </cfRule>
  </conditionalFormatting>
  <conditionalFormatting sqref="AA32">
    <cfRule type="cellIs" dxfId="2590" priority="304" operator="lessThan">
      <formula>$C$4</formula>
    </cfRule>
  </conditionalFormatting>
  <conditionalFormatting sqref="AA33">
    <cfRule type="cellIs" dxfId="2589" priority="305" operator="lessThan">
      <formula>$C$4</formula>
    </cfRule>
  </conditionalFormatting>
  <conditionalFormatting sqref="AA34">
    <cfRule type="cellIs" dxfId="2588" priority="306" operator="lessThan">
      <formula>$C$4</formula>
    </cfRule>
  </conditionalFormatting>
  <conditionalFormatting sqref="AA35">
    <cfRule type="cellIs" dxfId="2587" priority="307" operator="lessThan">
      <formula>$C$4</formula>
    </cfRule>
  </conditionalFormatting>
  <conditionalFormatting sqref="AA36">
    <cfRule type="cellIs" dxfId="2586" priority="308" operator="lessThan">
      <formula>$C$4</formula>
    </cfRule>
  </conditionalFormatting>
  <conditionalFormatting sqref="AA37">
    <cfRule type="cellIs" dxfId="2585" priority="309" operator="lessThan">
      <formula>$C$4</formula>
    </cfRule>
  </conditionalFormatting>
  <conditionalFormatting sqref="AA38">
    <cfRule type="cellIs" dxfId="2584" priority="310" operator="lessThan">
      <formula>$C$4</formula>
    </cfRule>
  </conditionalFormatting>
  <conditionalFormatting sqref="AA39">
    <cfRule type="cellIs" dxfId="2583" priority="311" operator="lessThan">
      <formula>$C$4</formula>
    </cfRule>
  </conditionalFormatting>
  <conditionalFormatting sqref="AA40">
    <cfRule type="cellIs" dxfId="2582" priority="312" operator="lessThan">
      <formula>$C$4</formula>
    </cfRule>
  </conditionalFormatting>
  <conditionalFormatting sqref="AA41">
    <cfRule type="cellIs" dxfId="2581" priority="313" operator="lessThan">
      <formula>$C$4</formula>
    </cfRule>
  </conditionalFormatting>
  <conditionalFormatting sqref="AA42">
    <cfRule type="cellIs" dxfId="2580" priority="314" operator="lessThan">
      <formula>$C$4</formula>
    </cfRule>
  </conditionalFormatting>
  <conditionalFormatting sqref="AA43">
    <cfRule type="cellIs" dxfId="2579" priority="315" operator="lessThan">
      <formula>$C$4</formula>
    </cfRule>
  </conditionalFormatting>
  <conditionalFormatting sqref="AA44">
    <cfRule type="cellIs" dxfId="2578" priority="316" operator="lessThan">
      <formula>$C$4</formula>
    </cfRule>
  </conditionalFormatting>
  <conditionalFormatting sqref="AA45">
    <cfRule type="cellIs" dxfId="2577" priority="317" operator="lessThan">
      <formula>$C$4</formula>
    </cfRule>
  </conditionalFormatting>
  <conditionalFormatting sqref="AA46">
    <cfRule type="cellIs" dxfId="2576" priority="318" operator="lessThan">
      <formula>$C$4</formula>
    </cfRule>
  </conditionalFormatting>
  <conditionalFormatting sqref="AA47">
    <cfRule type="cellIs" dxfId="2575" priority="319" operator="lessThan">
      <formula>$C$4</formula>
    </cfRule>
  </conditionalFormatting>
  <conditionalFormatting sqref="AA48">
    <cfRule type="cellIs" dxfId="2574" priority="320" operator="lessThan">
      <formula>$C$4</formula>
    </cfRule>
  </conditionalFormatting>
  <conditionalFormatting sqref="AA49">
    <cfRule type="cellIs" dxfId="2573" priority="321" operator="lessThan">
      <formula>$C$4</formula>
    </cfRule>
  </conditionalFormatting>
  <conditionalFormatting sqref="AA50">
    <cfRule type="cellIs" dxfId="2572" priority="322" operator="lessThan">
      <formula>$C$4</formula>
    </cfRule>
  </conditionalFormatting>
  <conditionalFormatting sqref="AB11">
    <cfRule type="cellIs" dxfId="2571" priority="323" operator="lessThan">
      <formula>$C$4</formula>
    </cfRule>
  </conditionalFormatting>
  <conditionalFormatting sqref="AB12">
    <cfRule type="cellIs" dxfId="2570" priority="324" operator="lessThan">
      <formula>$C$4</formula>
    </cfRule>
  </conditionalFormatting>
  <conditionalFormatting sqref="AB13">
    <cfRule type="cellIs" dxfId="2569" priority="325" operator="lessThan">
      <formula>$C$4</formula>
    </cfRule>
  </conditionalFormatting>
  <conditionalFormatting sqref="AB14">
    <cfRule type="cellIs" dxfId="2568" priority="326" operator="lessThan">
      <formula>$C$4</formula>
    </cfRule>
  </conditionalFormatting>
  <conditionalFormatting sqref="AB15">
    <cfRule type="cellIs" dxfId="2567" priority="327" operator="lessThan">
      <formula>$C$4</formula>
    </cfRule>
  </conditionalFormatting>
  <conditionalFormatting sqref="AB16">
    <cfRule type="cellIs" dxfId="2566" priority="328" operator="lessThan">
      <formula>$C$4</formula>
    </cfRule>
  </conditionalFormatting>
  <conditionalFormatting sqref="AB17">
    <cfRule type="cellIs" dxfId="2565" priority="329" operator="lessThan">
      <formula>$C$4</formula>
    </cfRule>
  </conditionalFormatting>
  <conditionalFormatting sqref="AB18">
    <cfRule type="cellIs" dxfId="2564" priority="330" operator="lessThan">
      <formula>$C$4</formula>
    </cfRule>
  </conditionalFormatting>
  <conditionalFormatting sqref="AB19">
    <cfRule type="cellIs" dxfId="2563" priority="331" operator="lessThan">
      <formula>$C$4</formula>
    </cfRule>
  </conditionalFormatting>
  <conditionalFormatting sqref="AB20">
    <cfRule type="cellIs" dxfId="2562" priority="332" operator="lessThan">
      <formula>$C$4</formula>
    </cfRule>
  </conditionalFormatting>
  <conditionalFormatting sqref="AB21">
    <cfRule type="cellIs" dxfId="2561" priority="333" operator="lessThan">
      <formula>$C$4</formula>
    </cfRule>
  </conditionalFormatting>
  <conditionalFormatting sqref="AB22">
    <cfRule type="cellIs" dxfId="2560" priority="334" operator="lessThan">
      <formula>$C$4</formula>
    </cfRule>
  </conditionalFormatting>
  <conditionalFormatting sqref="AB23">
    <cfRule type="cellIs" dxfId="2559" priority="335" operator="lessThan">
      <formula>$C$4</formula>
    </cfRule>
  </conditionalFormatting>
  <conditionalFormatting sqref="AB24">
    <cfRule type="cellIs" dxfId="2558" priority="336" operator="lessThan">
      <formula>$C$4</formula>
    </cfRule>
  </conditionalFormatting>
  <conditionalFormatting sqref="AB25">
    <cfRule type="cellIs" dxfId="2557" priority="337" operator="lessThan">
      <formula>$C$4</formula>
    </cfRule>
  </conditionalFormatting>
  <conditionalFormatting sqref="AB26">
    <cfRule type="cellIs" dxfId="2556" priority="338" operator="lessThan">
      <formula>$C$4</formula>
    </cfRule>
  </conditionalFormatting>
  <conditionalFormatting sqref="AB27">
    <cfRule type="cellIs" dxfId="2555" priority="339" operator="lessThan">
      <formula>$C$4</formula>
    </cfRule>
  </conditionalFormatting>
  <conditionalFormatting sqref="AB28">
    <cfRule type="cellIs" dxfId="2554" priority="340" operator="lessThan">
      <formula>$C$4</formula>
    </cfRule>
  </conditionalFormatting>
  <conditionalFormatting sqref="AB29">
    <cfRule type="cellIs" dxfId="2553" priority="341" operator="lessThan">
      <formula>$C$4</formula>
    </cfRule>
  </conditionalFormatting>
  <conditionalFormatting sqref="AB30">
    <cfRule type="cellIs" dxfId="2552" priority="342" operator="lessThan">
      <formula>$C$4</formula>
    </cfRule>
  </conditionalFormatting>
  <conditionalFormatting sqref="AB31">
    <cfRule type="cellIs" dxfId="2551" priority="343" operator="lessThan">
      <formula>$C$4</formula>
    </cfRule>
  </conditionalFormatting>
  <conditionalFormatting sqref="AB32">
    <cfRule type="cellIs" dxfId="2550" priority="344" operator="lessThan">
      <formula>$C$4</formula>
    </cfRule>
  </conditionalFormatting>
  <conditionalFormatting sqref="AB33">
    <cfRule type="cellIs" dxfId="2549" priority="345" operator="lessThan">
      <formula>$C$4</formula>
    </cfRule>
  </conditionalFormatting>
  <conditionalFormatting sqref="AB34">
    <cfRule type="cellIs" dxfId="2548" priority="346" operator="lessThan">
      <formula>$C$4</formula>
    </cfRule>
  </conditionalFormatting>
  <conditionalFormatting sqref="AB35">
    <cfRule type="cellIs" dxfId="2547" priority="347" operator="lessThan">
      <formula>$C$4</formula>
    </cfRule>
  </conditionalFormatting>
  <conditionalFormatting sqref="AB36">
    <cfRule type="cellIs" dxfId="2546" priority="348" operator="lessThan">
      <formula>$C$4</formula>
    </cfRule>
  </conditionalFormatting>
  <conditionalFormatting sqref="AB37">
    <cfRule type="cellIs" dxfId="2545" priority="349" operator="lessThan">
      <formula>$C$4</formula>
    </cfRule>
  </conditionalFormatting>
  <conditionalFormatting sqref="AB38">
    <cfRule type="cellIs" dxfId="2544" priority="350" operator="lessThan">
      <formula>$C$4</formula>
    </cfRule>
  </conditionalFormatting>
  <conditionalFormatting sqref="AB39">
    <cfRule type="cellIs" dxfId="2543" priority="351" operator="lessThan">
      <formula>$C$4</formula>
    </cfRule>
  </conditionalFormatting>
  <conditionalFormatting sqref="AB40">
    <cfRule type="cellIs" dxfId="2542" priority="352" operator="lessThan">
      <formula>$C$4</formula>
    </cfRule>
  </conditionalFormatting>
  <conditionalFormatting sqref="AB41">
    <cfRule type="cellIs" dxfId="2541" priority="353" operator="lessThan">
      <formula>$C$4</formula>
    </cfRule>
  </conditionalFormatting>
  <conditionalFormatting sqref="AB42">
    <cfRule type="cellIs" dxfId="2540" priority="354" operator="lessThan">
      <formula>$C$4</formula>
    </cfRule>
  </conditionalFormatting>
  <conditionalFormatting sqref="AB43">
    <cfRule type="cellIs" dxfId="2539" priority="355" operator="lessThan">
      <formula>$C$4</formula>
    </cfRule>
  </conditionalFormatting>
  <conditionalFormatting sqref="AB44">
    <cfRule type="cellIs" dxfId="2538" priority="356" operator="lessThan">
      <formula>$C$4</formula>
    </cfRule>
  </conditionalFormatting>
  <conditionalFormatting sqref="AB45">
    <cfRule type="cellIs" dxfId="2537" priority="357" operator="lessThan">
      <formula>$C$4</formula>
    </cfRule>
  </conditionalFormatting>
  <conditionalFormatting sqref="AB46">
    <cfRule type="cellIs" dxfId="2536" priority="358" operator="lessThan">
      <formula>$C$4</formula>
    </cfRule>
  </conditionalFormatting>
  <conditionalFormatting sqref="AB47">
    <cfRule type="cellIs" dxfId="2535" priority="359" operator="lessThan">
      <formula>$C$4</formula>
    </cfRule>
  </conditionalFormatting>
  <conditionalFormatting sqref="AB48">
    <cfRule type="cellIs" dxfId="2534" priority="360" operator="lessThan">
      <formula>$C$4</formula>
    </cfRule>
  </conditionalFormatting>
  <conditionalFormatting sqref="AB49">
    <cfRule type="cellIs" dxfId="2533" priority="361" operator="lessThan">
      <formula>$C$4</formula>
    </cfRule>
  </conditionalFormatting>
  <conditionalFormatting sqref="AB50">
    <cfRule type="cellIs" dxfId="2532" priority="362" operator="lessThan">
      <formula>$C$4</formula>
    </cfRule>
  </conditionalFormatting>
  <conditionalFormatting sqref="AC11">
    <cfRule type="cellIs" dxfId="2531" priority="363" operator="lessThan">
      <formula>$C$4</formula>
    </cfRule>
  </conditionalFormatting>
  <conditionalFormatting sqref="AC12">
    <cfRule type="cellIs" dxfId="2530" priority="364" operator="lessThan">
      <formula>$C$4</formula>
    </cfRule>
  </conditionalFormatting>
  <conditionalFormatting sqref="AC13">
    <cfRule type="cellIs" dxfId="2529" priority="365" operator="lessThan">
      <formula>$C$4</formula>
    </cfRule>
  </conditionalFormatting>
  <conditionalFormatting sqref="AC14">
    <cfRule type="cellIs" dxfId="2528" priority="366" operator="lessThan">
      <formula>$C$4</formula>
    </cfRule>
  </conditionalFormatting>
  <conditionalFormatting sqref="AC15">
    <cfRule type="cellIs" dxfId="2527" priority="367" operator="lessThan">
      <formula>$C$4</formula>
    </cfRule>
  </conditionalFormatting>
  <conditionalFormatting sqref="AC16">
    <cfRule type="cellIs" dxfId="2526" priority="368" operator="lessThan">
      <formula>$C$4</formula>
    </cfRule>
  </conditionalFormatting>
  <conditionalFormatting sqref="AC17">
    <cfRule type="cellIs" dxfId="2525" priority="369" operator="lessThan">
      <formula>$C$4</formula>
    </cfRule>
  </conditionalFormatting>
  <conditionalFormatting sqref="AC18">
    <cfRule type="cellIs" dxfId="2524" priority="370" operator="lessThan">
      <formula>$C$4</formula>
    </cfRule>
  </conditionalFormatting>
  <conditionalFormatting sqref="AC19">
    <cfRule type="cellIs" dxfId="2523" priority="371" operator="lessThan">
      <formula>$C$4</formula>
    </cfRule>
  </conditionalFormatting>
  <conditionalFormatting sqref="AC20">
    <cfRule type="cellIs" dxfId="2522" priority="372" operator="lessThan">
      <formula>$C$4</formula>
    </cfRule>
  </conditionalFormatting>
  <conditionalFormatting sqref="AC21">
    <cfRule type="cellIs" dxfId="2521" priority="373" operator="lessThan">
      <formula>$C$4</formula>
    </cfRule>
  </conditionalFormatting>
  <conditionalFormatting sqref="AC22">
    <cfRule type="cellIs" dxfId="2520" priority="374" operator="lessThan">
      <formula>$C$4</formula>
    </cfRule>
  </conditionalFormatting>
  <conditionalFormatting sqref="AC23">
    <cfRule type="cellIs" dxfId="2519" priority="375" operator="lessThan">
      <formula>$C$4</formula>
    </cfRule>
  </conditionalFormatting>
  <conditionalFormatting sqref="AC24">
    <cfRule type="cellIs" dxfId="2518" priority="376" operator="lessThan">
      <formula>$C$4</formula>
    </cfRule>
  </conditionalFormatting>
  <conditionalFormatting sqref="AC25">
    <cfRule type="cellIs" dxfId="2517" priority="377" operator="lessThan">
      <formula>$C$4</formula>
    </cfRule>
  </conditionalFormatting>
  <conditionalFormatting sqref="AC26">
    <cfRule type="cellIs" dxfId="2516" priority="378" operator="lessThan">
      <formula>$C$4</formula>
    </cfRule>
  </conditionalFormatting>
  <conditionalFormatting sqref="AC27">
    <cfRule type="cellIs" dxfId="2515" priority="379" operator="lessThan">
      <formula>$C$4</formula>
    </cfRule>
  </conditionalFormatting>
  <conditionalFormatting sqref="AC28">
    <cfRule type="cellIs" dxfId="2514" priority="380" operator="lessThan">
      <formula>$C$4</formula>
    </cfRule>
  </conditionalFormatting>
  <conditionalFormatting sqref="AC29">
    <cfRule type="cellIs" dxfId="2513" priority="381" operator="lessThan">
      <formula>$C$4</formula>
    </cfRule>
  </conditionalFormatting>
  <conditionalFormatting sqref="AC30">
    <cfRule type="cellIs" dxfId="2512" priority="382" operator="lessThan">
      <formula>$C$4</formula>
    </cfRule>
  </conditionalFormatting>
  <conditionalFormatting sqref="AC31">
    <cfRule type="cellIs" dxfId="2511" priority="383" operator="lessThan">
      <formula>$C$4</formula>
    </cfRule>
  </conditionalFormatting>
  <conditionalFormatting sqref="AC32">
    <cfRule type="cellIs" dxfId="2510" priority="384" operator="lessThan">
      <formula>$C$4</formula>
    </cfRule>
  </conditionalFormatting>
  <conditionalFormatting sqref="AC33">
    <cfRule type="cellIs" dxfId="2509" priority="385" operator="lessThan">
      <formula>$C$4</formula>
    </cfRule>
  </conditionalFormatting>
  <conditionalFormatting sqref="AC34">
    <cfRule type="cellIs" dxfId="2508" priority="386" operator="lessThan">
      <formula>$C$4</formula>
    </cfRule>
  </conditionalFormatting>
  <conditionalFormatting sqref="AC35">
    <cfRule type="cellIs" dxfId="2507" priority="387" operator="lessThan">
      <formula>$C$4</formula>
    </cfRule>
  </conditionalFormatting>
  <conditionalFormatting sqref="AC36">
    <cfRule type="cellIs" dxfId="2506" priority="388" operator="lessThan">
      <formula>$C$4</formula>
    </cfRule>
  </conditionalFormatting>
  <conditionalFormatting sqref="AC37">
    <cfRule type="cellIs" dxfId="2505" priority="389" operator="lessThan">
      <formula>$C$4</formula>
    </cfRule>
  </conditionalFormatting>
  <conditionalFormatting sqref="AC38">
    <cfRule type="cellIs" dxfId="2504" priority="390" operator="lessThan">
      <formula>$C$4</formula>
    </cfRule>
  </conditionalFormatting>
  <conditionalFormatting sqref="AC39">
    <cfRule type="cellIs" dxfId="2503" priority="391" operator="lessThan">
      <formula>$C$4</formula>
    </cfRule>
  </conditionalFormatting>
  <conditionalFormatting sqref="AC40">
    <cfRule type="cellIs" dxfId="2502" priority="392" operator="lessThan">
      <formula>$C$4</formula>
    </cfRule>
  </conditionalFormatting>
  <conditionalFormatting sqref="AC41">
    <cfRule type="cellIs" dxfId="2501" priority="393" operator="lessThan">
      <formula>$C$4</formula>
    </cfRule>
  </conditionalFormatting>
  <conditionalFormatting sqref="AC42">
    <cfRule type="cellIs" dxfId="2500" priority="394" operator="lessThan">
      <formula>$C$4</formula>
    </cfRule>
  </conditionalFormatting>
  <conditionalFormatting sqref="AC43">
    <cfRule type="cellIs" dxfId="2499" priority="395" operator="lessThan">
      <formula>$C$4</formula>
    </cfRule>
  </conditionalFormatting>
  <conditionalFormatting sqref="AC44">
    <cfRule type="cellIs" dxfId="2498" priority="396" operator="lessThan">
      <formula>$C$4</formula>
    </cfRule>
  </conditionalFormatting>
  <conditionalFormatting sqref="AC45">
    <cfRule type="cellIs" dxfId="2497" priority="397" operator="lessThan">
      <formula>$C$4</formula>
    </cfRule>
  </conditionalFormatting>
  <conditionalFormatting sqref="AC46">
    <cfRule type="cellIs" dxfId="2496" priority="398" operator="lessThan">
      <formula>$C$4</formula>
    </cfRule>
  </conditionalFormatting>
  <conditionalFormatting sqref="AC47">
    <cfRule type="cellIs" dxfId="2495" priority="399" operator="lessThan">
      <formula>$C$4</formula>
    </cfRule>
  </conditionalFormatting>
  <conditionalFormatting sqref="AC48">
    <cfRule type="cellIs" dxfId="2494" priority="400" operator="lessThan">
      <formula>$C$4</formula>
    </cfRule>
  </conditionalFormatting>
  <conditionalFormatting sqref="AC49">
    <cfRule type="cellIs" dxfId="2493" priority="401" operator="lessThan">
      <formula>$C$4</formula>
    </cfRule>
  </conditionalFormatting>
  <conditionalFormatting sqref="AC50">
    <cfRule type="cellIs" dxfId="2492" priority="402" operator="lessThan">
      <formula>$C$4</formula>
    </cfRule>
  </conditionalFormatting>
  <conditionalFormatting sqref="AD11">
    <cfRule type="cellIs" dxfId="2491" priority="403" operator="lessThan">
      <formula>$C$4</formula>
    </cfRule>
  </conditionalFormatting>
  <conditionalFormatting sqref="AD12">
    <cfRule type="cellIs" dxfId="2490" priority="404" operator="lessThan">
      <formula>$C$4</formula>
    </cfRule>
  </conditionalFormatting>
  <conditionalFormatting sqref="AD13">
    <cfRule type="cellIs" dxfId="2489" priority="405" operator="lessThan">
      <formula>$C$4</formula>
    </cfRule>
  </conditionalFormatting>
  <conditionalFormatting sqref="AD14">
    <cfRule type="cellIs" dxfId="2488" priority="406" operator="lessThan">
      <formula>$C$4</formula>
    </cfRule>
  </conditionalFormatting>
  <conditionalFormatting sqref="AD15">
    <cfRule type="cellIs" dxfId="2487" priority="407" operator="lessThan">
      <formula>$C$4</formula>
    </cfRule>
  </conditionalFormatting>
  <conditionalFormatting sqref="AD16">
    <cfRule type="cellIs" dxfId="2486" priority="408" operator="lessThan">
      <formula>$C$4</formula>
    </cfRule>
  </conditionalFormatting>
  <conditionalFormatting sqref="AD17">
    <cfRule type="cellIs" dxfId="2485" priority="409" operator="lessThan">
      <formula>$C$4</formula>
    </cfRule>
  </conditionalFormatting>
  <conditionalFormatting sqref="AD18">
    <cfRule type="cellIs" dxfId="2484" priority="410" operator="lessThan">
      <formula>$C$4</formula>
    </cfRule>
  </conditionalFormatting>
  <conditionalFormatting sqref="AD19">
    <cfRule type="cellIs" dxfId="2483" priority="411" operator="lessThan">
      <formula>$C$4</formula>
    </cfRule>
  </conditionalFormatting>
  <conditionalFormatting sqref="AD20">
    <cfRule type="cellIs" dxfId="2482" priority="412" operator="lessThan">
      <formula>$C$4</formula>
    </cfRule>
  </conditionalFormatting>
  <conditionalFormatting sqref="AD21">
    <cfRule type="cellIs" dxfId="2481" priority="413" operator="lessThan">
      <formula>$C$4</formula>
    </cfRule>
  </conditionalFormatting>
  <conditionalFormatting sqref="AD22">
    <cfRule type="cellIs" dxfId="2480" priority="414" operator="lessThan">
      <formula>$C$4</formula>
    </cfRule>
  </conditionalFormatting>
  <conditionalFormatting sqref="AD23">
    <cfRule type="cellIs" dxfId="2479" priority="415" operator="lessThan">
      <formula>$C$4</formula>
    </cfRule>
  </conditionalFormatting>
  <conditionalFormatting sqref="AD24">
    <cfRule type="cellIs" dxfId="2478" priority="416" operator="lessThan">
      <formula>$C$4</formula>
    </cfRule>
  </conditionalFormatting>
  <conditionalFormatting sqref="AD25">
    <cfRule type="cellIs" dxfId="2477" priority="417" operator="lessThan">
      <formula>$C$4</formula>
    </cfRule>
  </conditionalFormatting>
  <conditionalFormatting sqref="AD26">
    <cfRule type="cellIs" dxfId="2476" priority="418" operator="lessThan">
      <formula>$C$4</formula>
    </cfRule>
  </conditionalFormatting>
  <conditionalFormatting sqref="AD27">
    <cfRule type="cellIs" dxfId="2475" priority="419" operator="lessThan">
      <formula>$C$4</formula>
    </cfRule>
  </conditionalFormatting>
  <conditionalFormatting sqref="AD28">
    <cfRule type="cellIs" dxfId="2474" priority="420" operator="lessThan">
      <formula>$C$4</formula>
    </cfRule>
  </conditionalFormatting>
  <conditionalFormatting sqref="AD29">
    <cfRule type="cellIs" dxfId="2473" priority="421" operator="lessThan">
      <formula>$C$4</formula>
    </cfRule>
  </conditionalFormatting>
  <conditionalFormatting sqref="AD30">
    <cfRule type="cellIs" dxfId="2472" priority="422" operator="lessThan">
      <formula>$C$4</formula>
    </cfRule>
  </conditionalFormatting>
  <conditionalFormatting sqref="AD31">
    <cfRule type="cellIs" dxfId="2471" priority="423" operator="lessThan">
      <formula>$C$4</formula>
    </cfRule>
  </conditionalFormatting>
  <conditionalFormatting sqref="AD32">
    <cfRule type="cellIs" dxfId="2470" priority="424" operator="lessThan">
      <formula>$C$4</formula>
    </cfRule>
  </conditionalFormatting>
  <conditionalFormatting sqref="AD33">
    <cfRule type="cellIs" dxfId="2469" priority="425" operator="lessThan">
      <formula>$C$4</formula>
    </cfRule>
  </conditionalFormatting>
  <conditionalFormatting sqref="AD34">
    <cfRule type="cellIs" dxfId="2468" priority="426" operator="lessThan">
      <formula>$C$4</formula>
    </cfRule>
  </conditionalFormatting>
  <conditionalFormatting sqref="AD35">
    <cfRule type="cellIs" dxfId="2467" priority="427" operator="lessThan">
      <formula>$C$4</formula>
    </cfRule>
  </conditionalFormatting>
  <conditionalFormatting sqref="AD36">
    <cfRule type="cellIs" dxfId="2466" priority="428" operator="lessThan">
      <formula>$C$4</formula>
    </cfRule>
  </conditionalFormatting>
  <conditionalFormatting sqref="AD37">
    <cfRule type="cellIs" dxfId="2465" priority="429" operator="lessThan">
      <formula>$C$4</formula>
    </cfRule>
  </conditionalFormatting>
  <conditionalFormatting sqref="AD38">
    <cfRule type="cellIs" dxfId="2464" priority="430" operator="lessThan">
      <formula>$C$4</formula>
    </cfRule>
  </conditionalFormatting>
  <conditionalFormatting sqref="AD39">
    <cfRule type="cellIs" dxfId="2463" priority="431" operator="lessThan">
      <formula>$C$4</formula>
    </cfRule>
  </conditionalFormatting>
  <conditionalFormatting sqref="AD40">
    <cfRule type="cellIs" dxfId="2462" priority="432" operator="lessThan">
      <formula>$C$4</formula>
    </cfRule>
  </conditionalFormatting>
  <conditionalFormatting sqref="AD41">
    <cfRule type="cellIs" dxfId="2461" priority="433" operator="lessThan">
      <formula>$C$4</formula>
    </cfRule>
  </conditionalFormatting>
  <conditionalFormatting sqref="AD42">
    <cfRule type="cellIs" dxfId="2460" priority="434" operator="lessThan">
      <formula>$C$4</formula>
    </cfRule>
  </conditionalFormatting>
  <conditionalFormatting sqref="AD43">
    <cfRule type="cellIs" dxfId="2459" priority="435" operator="lessThan">
      <formula>$C$4</formula>
    </cfRule>
  </conditionalFormatting>
  <conditionalFormatting sqref="AD44">
    <cfRule type="cellIs" dxfId="2458" priority="436" operator="lessThan">
      <formula>$C$4</formula>
    </cfRule>
  </conditionalFormatting>
  <conditionalFormatting sqref="AD45">
    <cfRule type="cellIs" dxfId="2457" priority="437" operator="lessThan">
      <formula>$C$4</formula>
    </cfRule>
  </conditionalFormatting>
  <conditionalFormatting sqref="AD46">
    <cfRule type="cellIs" dxfId="2456" priority="438" operator="lessThan">
      <formula>$C$4</formula>
    </cfRule>
  </conditionalFormatting>
  <conditionalFormatting sqref="AD47">
    <cfRule type="cellIs" dxfId="2455" priority="439" operator="lessThan">
      <formula>$C$4</formula>
    </cfRule>
  </conditionalFormatting>
  <conditionalFormatting sqref="AD48">
    <cfRule type="cellIs" dxfId="2454" priority="440" operator="lessThan">
      <formula>$C$4</formula>
    </cfRule>
  </conditionalFormatting>
  <conditionalFormatting sqref="AD49">
    <cfRule type="cellIs" dxfId="2453" priority="441" operator="lessThan">
      <formula>$C$4</formula>
    </cfRule>
  </conditionalFormatting>
  <conditionalFormatting sqref="AD50">
    <cfRule type="cellIs" dxfId="2452" priority="442" operator="lessThan">
      <formula>$C$4</formula>
    </cfRule>
  </conditionalFormatting>
  <conditionalFormatting sqref="AE11">
    <cfRule type="cellIs" dxfId="2451" priority="443" operator="lessThan">
      <formula>$C$4</formula>
    </cfRule>
  </conditionalFormatting>
  <conditionalFormatting sqref="AE12">
    <cfRule type="cellIs" dxfId="2450" priority="444" operator="lessThan">
      <formula>$C$4</formula>
    </cfRule>
  </conditionalFormatting>
  <conditionalFormatting sqref="AE13">
    <cfRule type="cellIs" dxfId="2449" priority="445" operator="lessThan">
      <formula>$C$4</formula>
    </cfRule>
  </conditionalFormatting>
  <conditionalFormatting sqref="AE14">
    <cfRule type="cellIs" dxfId="2448" priority="446" operator="lessThan">
      <formula>$C$4</formula>
    </cfRule>
  </conditionalFormatting>
  <conditionalFormatting sqref="AE15">
    <cfRule type="cellIs" dxfId="2447" priority="447" operator="lessThan">
      <formula>$C$4</formula>
    </cfRule>
  </conditionalFormatting>
  <conditionalFormatting sqref="AE16">
    <cfRule type="cellIs" dxfId="2446" priority="448" operator="lessThan">
      <formula>$C$4</formula>
    </cfRule>
  </conditionalFormatting>
  <conditionalFormatting sqref="AE17">
    <cfRule type="cellIs" dxfId="2445" priority="449" operator="lessThan">
      <formula>$C$4</formula>
    </cfRule>
  </conditionalFormatting>
  <conditionalFormatting sqref="AE18">
    <cfRule type="cellIs" dxfId="2444" priority="450" operator="lessThan">
      <formula>$C$4</formula>
    </cfRule>
  </conditionalFormatting>
  <conditionalFormatting sqref="AE19">
    <cfRule type="cellIs" dxfId="2443" priority="451" operator="lessThan">
      <formula>$C$4</formula>
    </cfRule>
  </conditionalFormatting>
  <conditionalFormatting sqref="AE20">
    <cfRule type="cellIs" dxfId="2442" priority="452" operator="lessThan">
      <formula>$C$4</formula>
    </cfRule>
  </conditionalFormatting>
  <conditionalFormatting sqref="AE21">
    <cfRule type="cellIs" dxfId="2441" priority="453" operator="lessThan">
      <formula>$C$4</formula>
    </cfRule>
  </conditionalFormatting>
  <conditionalFormatting sqref="AE22">
    <cfRule type="cellIs" dxfId="2440" priority="454" operator="lessThan">
      <formula>$C$4</formula>
    </cfRule>
  </conditionalFormatting>
  <conditionalFormatting sqref="AE23">
    <cfRule type="cellIs" dxfId="2439" priority="455" operator="lessThan">
      <formula>$C$4</formula>
    </cfRule>
  </conditionalFormatting>
  <conditionalFormatting sqref="AE24">
    <cfRule type="cellIs" dxfId="2438" priority="456" operator="lessThan">
      <formula>$C$4</formula>
    </cfRule>
  </conditionalFormatting>
  <conditionalFormatting sqref="AE25">
    <cfRule type="cellIs" dxfId="2437" priority="457" operator="lessThan">
      <formula>$C$4</formula>
    </cfRule>
  </conditionalFormatting>
  <conditionalFormatting sqref="AE26">
    <cfRule type="cellIs" dxfId="2436" priority="458" operator="lessThan">
      <formula>$C$4</formula>
    </cfRule>
  </conditionalFormatting>
  <conditionalFormatting sqref="AE27">
    <cfRule type="cellIs" dxfId="2435" priority="459" operator="lessThan">
      <formula>$C$4</formula>
    </cfRule>
  </conditionalFormatting>
  <conditionalFormatting sqref="AE28">
    <cfRule type="cellIs" dxfId="2434" priority="460" operator="lessThan">
      <formula>$C$4</formula>
    </cfRule>
  </conditionalFormatting>
  <conditionalFormatting sqref="AE29">
    <cfRule type="cellIs" dxfId="2433" priority="461" operator="lessThan">
      <formula>$C$4</formula>
    </cfRule>
  </conditionalFormatting>
  <conditionalFormatting sqref="AE30">
    <cfRule type="cellIs" dxfId="2432" priority="462" operator="lessThan">
      <formula>$C$4</formula>
    </cfRule>
  </conditionalFormatting>
  <conditionalFormatting sqref="AE31">
    <cfRule type="cellIs" dxfId="2431" priority="463" operator="lessThan">
      <formula>$C$4</formula>
    </cfRule>
  </conditionalFormatting>
  <conditionalFormatting sqref="AE32">
    <cfRule type="cellIs" dxfId="2430" priority="464" operator="lessThan">
      <formula>$C$4</formula>
    </cfRule>
  </conditionalFormatting>
  <conditionalFormatting sqref="AE33">
    <cfRule type="cellIs" dxfId="2429" priority="465" operator="lessThan">
      <formula>$C$4</formula>
    </cfRule>
  </conditionalFormatting>
  <conditionalFormatting sqref="AE34">
    <cfRule type="cellIs" dxfId="2428" priority="466" operator="lessThan">
      <formula>$C$4</formula>
    </cfRule>
  </conditionalFormatting>
  <conditionalFormatting sqref="AE35">
    <cfRule type="cellIs" dxfId="2427" priority="467" operator="lessThan">
      <formula>$C$4</formula>
    </cfRule>
  </conditionalFormatting>
  <conditionalFormatting sqref="AE36">
    <cfRule type="cellIs" dxfId="2426" priority="468" operator="lessThan">
      <formula>$C$4</formula>
    </cfRule>
  </conditionalFormatting>
  <conditionalFormatting sqref="AE37">
    <cfRule type="cellIs" dxfId="2425" priority="469" operator="lessThan">
      <formula>$C$4</formula>
    </cfRule>
  </conditionalFormatting>
  <conditionalFormatting sqref="AE38">
    <cfRule type="cellIs" dxfId="2424" priority="470" operator="lessThan">
      <formula>$C$4</formula>
    </cfRule>
  </conditionalFormatting>
  <conditionalFormatting sqref="AE39">
    <cfRule type="cellIs" dxfId="2423" priority="471" operator="lessThan">
      <formula>$C$4</formula>
    </cfRule>
  </conditionalFormatting>
  <conditionalFormatting sqref="AE40">
    <cfRule type="cellIs" dxfId="2422" priority="472" operator="lessThan">
      <formula>$C$4</formula>
    </cfRule>
  </conditionalFormatting>
  <conditionalFormatting sqref="AE41">
    <cfRule type="cellIs" dxfId="2421" priority="473" operator="lessThan">
      <formula>$C$4</formula>
    </cfRule>
  </conditionalFormatting>
  <conditionalFormatting sqref="AE42">
    <cfRule type="cellIs" dxfId="2420" priority="474" operator="lessThan">
      <formula>$C$4</formula>
    </cfRule>
  </conditionalFormatting>
  <conditionalFormatting sqref="AE43">
    <cfRule type="cellIs" dxfId="2419" priority="475" operator="lessThan">
      <formula>$C$4</formula>
    </cfRule>
  </conditionalFormatting>
  <conditionalFormatting sqref="AE44">
    <cfRule type="cellIs" dxfId="2418" priority="476" operator="lessThan">
      <formula>$C$4</formula>
    </cfRule>
  </conditionalFormatting>
  <conditionalFormatting sqref="AE45">
    <cfRule type="cellIs" dxfId="2417" priority="477" operator="lessThan">
      <formula>$C$4</formula>
    </cfRule>
  </conditionalFormatting>
  <conditionalFormatting sqref="AE46">
    <cfRule type="cellIs" dxfId="2416" priority="478" operator="lessThan">
      <formula>$C$4</formula>
    </cfRule>
  </conditionalFormatting>
  <conditionalFormatting sqref="AE47">
    <cfRule type="cellIs" dxfId="2415" priority="479" operator="lessThan">
      <formula>$C$4</formula>
    </cfRule>
  </conditionalFormatting>
  <conditionalFormatting sqref="AE48">
    <cfRule type="cellIs" dxfId="2414" priority="480" operator="lessThan">
      <formula>$C$4</formula>
    </cfRule>
  </conditionalFormatting>
  <conditionalFormatting sqref="AE49">
    <cfRule type="cellIs" dxfId="2413" priority="481" operator="lessThan">
      <formula>$C$4</formula>
    </cfRule>
  </conditionalFormatting>
  <conditionalFormatting sqref="AE50">
    <cfRule type="cellIs" dxfId="2412" priority="482" operator="lessThan">
      <formula>$C$4</formula>
    </cfRule>
  </conditionalFormatting>
  <conditionalFormatting sqref="AF11">
    <cfRule type="cellIs" dxfId="2411" priority="483" operator="lessThan">
      <formula>$C$4</formula>
    </cfRule>
  </conditionalFormatting>
  <conditionalFormatting sqref="AF12">
    <cfRule type="cellIs" dxfId="2410" priority="484" operator="lessThan">
      <formula>$C$4</formula>
    </cfRule>
  </conditionalFormatting>
  <conditionalFormatting sqref="AF13">
    <cfRule type="cellIs" dxfId="2409" priority="485" operator="lessThan">
      <formula>$C$4</formula>
    </cfRule>
  </conditionalFormatting>
  <conditionalFormatting sqref="AF14">
    <cfRule type="cellIs" dxfId="2408" priority="486" operator="lessThan">
      <formula>$C$4</formula>
    </cfRule>
  </conditionalFormatting>
  <conditionalFormatting sqref="AF15">
    <cfRule type="cellIs" dxfId="2407" priority="487" operator="lessThan">
      <formula>$C$4</formula>
    </cfRule>
  </conditionalFormatting>
  <conditionalFormatting sqref="AF16">
    <cfRule type="cellIs" dxfId="2406" priority="488" operator="lessThan">
      <formula>$C$4</formula>
    </cfRule>
  </conditionalFormatting>
  <conditionalFormatting sqref="AF17">
    <cfRule type="cellIs" dxfId="2405" priority="489" operator="lessThan">
      <formula>$C$4</formula>
    </cfRule>
  </conditionalFormatting>
  <conditionalFormatting sqref="AF18">
    <cfRule type="cellIs" dxfId="2404" priority="490" operator="lessThan">
      <formula>$C$4</formula>
    </cfRule>
  </conditionalFormatting>
  <conditionalFormatting sqref="AF19">
    <cfRule type="cellIs" dxfId="2403" priority="491" operator="lessThan">
      <formula>$C$4</formula>
    </cfRule>
  </conditionalFormatting>
  <conditionalFormatting sqref="AF20">
    <cfRule type="cellIs" dxfId="2402" priority="492" operator="lessThan">
      <formula>$C$4</formula>
    </cfRule>
  </conditionalFormatting>
  <conditionalFormatting sqref="AF21">
    <cfRule type="cellIs" dxfId="2401" priority="493" operator="lessThan">
      <formula>$C$4</formula>
    </cfRule>
  </conditionalFormatting>
  <conditionalFormatting sqref="AF22">
    <cfRule type="cellIs" dxfId="2400" priority="494" operator="lessThan">
      <formula>$C$4</formula>
    </cfRule>
  </conditionalFormatting>
  <conditionalFormatting sqref="AF23">
    <cfRule type="cellIs" dxfId="2399" priority="495" operator="lessThan">
      <formula>$C$4</formula>
    </cfRule>
  </conditionalFormatting>
  <conditionalFormatting sqref="AF24">
    <cfRule type="cellIs" dxfId="2398" priority="496" operator="lessThan">
      <formula>$C$4</formula>
    </cfRule>
  </conditionalFormatting>
  <conditionalFormatting sqref="AF25">
    <cfRule type="cellIs" dxfId="2397" priority="497" operator="lessThan">
      <formula>$C$4</formula>
    </cfRule>
  </conditionalFormatting>
  <conditionalFormatting sqref="AF26">
    <cfRule type="cellIs" dxfId="2396" priority="498" operator="lessThan">
      <formula>$C$4</formula>
    </cfRule>
  </conditionalFormatting>
  <conditionalFormatting sqref="AF27">
    <cfRule type="cellIs" dxfId="2395" priority="499" operator="lessThan">
      <formula>$C$4</formula>
    </cfRule>
  </conditionalFormatting>
  <conditionalFormatting sqref="AF28">
    <cfRule type="cellIs" dxfId="2394" priority="500" operator="lessThan">
      <formula>$C$4</formula>
    </cfRule>
  </conditionalFormatting>
  <conditionalFormatting sqref="AF29">
    <cfRule type="cellIs" dxfId="2393" priority="501" operator="lessThan">
      <formula>$C$4</formula>
    </cfRule>
  </conditionalFormatting>
  <conditionalFormatting sqref="AF30">
    <cfRule type="cellIs" dxfId="2392" priority="502" operator="lessThan">
      <formula>$C$4</formula>
    </cfRule>
  </conditionalFormatting>
  <conditionalFormatting sqref="AF31">
    <cfRule type="cellIs" dxfId="2391" priority="503" operator="lessThan">
      <formula>$C$4</formula>
    </cfRule>
  </conditionalFormatting>
  <conditionalFormatting sqref="AF32">
    <cfRule type="cellIs" dxfId="2390" priority="504" operator="lessThan">
      <formula>$C$4</formula>
    </cfRule>
  </conditionalFormatting>
  <conditionalFormatting sqref="AF33">
    <cfRule type="cellIs" dxfId="2389" priority="505" operator="lessThan">
      <formula>$C$4</formula>
    </cfRule>
  </conditionalFormatting>
  <conditionalFormatting sqref="AF34">
    <cfRule type="cellIs" dxfId="2388" priority="506" operator="lessThan">
      <formula>$C$4</formula>
    </cfRule>
  </conditionalFormatting>
  <conditionalFormatting sqref="AF35">
    <cfRule type="cellIs" dxfId="2387" priority="507" operator="lessThan">
      <formula>$C$4</formula>
    </cfRule>
  </conditionalFormatting>
  <conditionalFormatting sqref="AF36">
    <cfRule type="cellIs" dxfId="2386" priority="508" operator="lessThan">
      <formula>$C$4</formula>
    </cfRule>
  </conditionalFormatting>
  <conditionalFormatting sqref="AF37">
    <cfRule type="cellIs" dxfId="2385" priority="509" operator="lessThan">
      <formula>$C$4</formula>
    </cfRule>
  </conditionalFormatting>
  <conditionalFormatting sqref="AF38">
    <cfRule type="cellIs" dxfId="2384" priority="510" operator="lessThan">
      <formula>$C$4</formula>
    </cfRule>
  </conditionalFormatting>
  <conditionalFormatting sqref="AF39">
    <cfRule type="cellIs" dxfId="2383" priority="511" operator="lessThan">
      <formula>$C$4</formula>
    </cfRule>
  </conditionalFormatting>
  <conditionalFormatting sqref="AF40">
    <cfRule type="cellIs" dxfId="2382" priority="512" operator="lessThan">
      <formula>$C$4</formula>
    </cfRule>
  </conditionalFormatting>
  <conditionalFormatting sqref="AF41">
    <cfRule type="cellIs" dxfId="2381" priority="513" operator="lessThan">
      <formula>$C$4</formula>
    </cfRule>
  </conditionalFormatting>
  <conditionalFormatting sqref="AF42">
    <cfRule type="cellIs" dxfId="2380" priority="514" operator="lessThan">
      <formula>$C$4</formula>
    </cfRule>
  </conditionalFormatting>
  <conditionalFormatting sqref="AF43">
    <cfRule type="cellIs" dxfId="2379" priority="515" operator="lessThan">
      <formula>$C$4</formula>
    </cfRule>
  </conditionalFormatting>
  <conditionalFormatting sqref="AF44">
    <cfRule type="cellIs" dxfId="2378" priority="516" operator="lessThan">
      <formula>$C$4</formula>
    </cfRule>
  </conditionalFormatting>
  <conditionalFormatting sqref="AF45">
    <cfRule type="cellIs" dxfId="2377" priority="517" operator="lessThan">
      <formula>$C$4</formula>
    </cfRule>
  </conditionalFormatting>
  <conditionalFormatting sqref="AF46">
    <cfRule type="cellIs" dxfId="2376" priority="518" operator="lessThan">
      <formula>$C$4</formula>
    </cfRule>
  </conditionalFormatting>
  <conditionalFormatting sqref="AF47">
    <cfRule type="cellIs" dxfId="2375" priority="519" operator="lessThan">
      <formula>$C$4</formula>
    </cfRule>
  </conditionalFormatting>
  <conditionalFormatting sqref="AF48">
    <cfRule type="cellIs" dxfId="2374" priority="520" operator="lessThan">
      <formula>$C$4</formula>
    </cfRule>
  </conditionalFormatting>
  <conditionalFormatting sqref="AF49">
    <cfRule type="cellIs" dxfId="2373" priority="521" operator="lessThan">
      <formula>$C$4</formula>
    </cfRule>
  </conditionalFormatting>
  <conditionalFormatting sqref="AF50">
    <cfRule type="cellIs" dxfId="2372" priority="522" operator="lessThan">
      <formula>$C$4</formula>
    </cfRule>
  </conditionalFormatting>
  <conditionalFormatting sqref="AG11">
    <cfRule type="cellIs" dxfId="2371" priority="523" operator="lessThan">
      <formula>$C$4</formula>
    </cfRule>
  </conditionalFormatting>
  <conditionalFormatting sqref="AG12">
    <cfRule type="cellIs" dxfId="2370" priority="524" operator="lessThan">
      <formula>$C$4</formula>
    </cfRule>
  </conditionalFormatting>
  <conditionalFormatting sqref="AG13">
    <cfRule type="cellIs" dxfId="2369" priority="525" operator="lessThan">
      <formula>$C$4</formula>
    </cfRule>
  </conditionalFormatting>
  <conditionalFormatting sqref="AG14">
    <cfRule type="cellIs" dxfId="2368" priority="526" operator="lessThan">
      <formula>$C$4</formula>
    </cfRule>
  </conditionalFormatting>
  <conditionalFormatting sqref="AG15">
    <cfRule type="cellIs" dxfId="2367" priority="527" operator="lessThan">
      <formula>$C$4</formula>
    </cfRule>
  </conditionalFormatting>
  <conditionalFormatting sqref="AG16">
    <cfRule type="cellIs" dxfId="2366" priority="528" operator="lessThan">
      <formula>$C$4</formula>
    </cfRule>
  </conditionalFormatting>
  <conditionalFormatting sqref="AG17">
    <cfRule type="cellIs" dxfId="2365" priority="529" operator="lessThan">
      <formula>$C$4</formula>
    </cfRule>
  </conditionalFormatting>
  <conditionalFormatting sqref="AG18">
    <cfRule type="cellIs" dxfId="2364" priority="530" operator="lessThan">
      <formula>$C$4</formula>
    </cfRule>
  </conditionalFormatting>
  <conditionalFormatting sqref="AG19">
    <cfRule type="cellIs" dxfId="2363" priority="531" operator="lessThan">
      <formula>$C$4</formula>
    </cfRule>
  </conditionalFormatting>
  <conditionalFormatting sqref="AG20">
    <cfRule type="cellIs" dxfId="2362" priority="532" operator="lessThan">
      <formula>$C$4</formula>
    </cfRule>
  </conditionalFormatting>
  <conditionalFormatting sqref="AG21">
    <cfRule type="cellIs" dxfId="2361" priority="533" operator="lessThan">
      <formula>$C$4</formula>
    </cfRule>
  </conditionalFormatting>
  <conditionalFormatting sqref="AG22">
    <cfRule type="cellIs" dxfId="2360" priority="534" operator="lessThan">
      <formula>$C$4</formula>
    </cfRule>
  </conditionalFormatting>
  <conditionalFormatting sqref="AG23">
    <cfRule type="cellIs" dxfId="2359" priority="535" operator="lessThan">
      <formula>$C$4</formula>
    </cfRule>
  </conditionalFormatting>
  <conditionalFormatting sqref="AG24">
    <cfRule type="cellIs" dxfId="2358" priority="536" operator="lessThan">
      <formula>$C$4</formula>
    </cfRule>
  </conditionalFormatting>
  <conditionalFormatting sqref="AG25">
    <cfRule type="cellIs" dxfId="2357" priority="537" operator="lessThan">
      <formula>$C$4</formula>
    </cfRule>
  </conditionalFormatting>
  <conditionalFormatting sqref="AG26">
    <cfRule type="cellIs" dxfId="2356" priority="538" operator="lessThan">
      <formula>$C$4</formula>
    </cfRule>
  </conditionalFormatting>
  <conditionalFormatting sqref="AG27">
    <cfRule type="cellIs" dxfId="2355" priority="539" operator="lessThan">
      <formula>$C$4</formula>
    </cfRule>
  </conditionalFormatting>
  <conditionalFormatting sqref="AG28">
    <cfRule type="cellIs" dxfId="2354" priority="540" operator="lessThan">
      <formula>$C$4</formula>
    </cfRule>
  </conditionalFormatting>
  <conditionalFormatting sqref="AG29">
    <cfRule type="cellIs" dxfId="2353" priority="541" operator="lessThan">
      <formula>$C$4</formula>
    </cfRule>
  </conditionalFormatting>
  <conditionalFormatting sqref="AG30">
    <cfRule type="cellIs" dxfId="2352" priority="542" operator="lessThan">
      <formula>$C$4</formula>
    </cfRule>
  </conditionalFormatting>
  <conditionalFormatting sqref="AG31">
    <cfRule type="cellIs" dxfId="2351" priority="543" operator="lessThan">
      <formula>$C$4</formula>
    </cfRule>
  </conditionalFormatting>
  <conditionalFormatting sqref="AG32">
    <cfRule type="cellIs" dxfId="2350" priority="544" operator="lessThan">
      <formula>$C$4</formula>
    </cfRule>
  </conditionalFormatting>
  <conditionalFormatting sqref="AG33">
    <cfRule type="cellIs" dxfId="2349" priority="545" operator="lessThan">
      <formula>$C$4</formula>
    </cfRule>
  </conditionalFormatting>
  <conditionalFormatting sqref="AG34">
    <cfRule type="cellIs" dxfId="2348" priority="546" operator="lessThan">
      <formula>$C$4</formula>
    </cfRule>
  </conditionalFormatting>
  <conditionalFormatting sqref="AG35">
    <cfRule type="cellIs" dxfId="2347" priority="547" operator="lessThan">
      <formula>$C$4</formula>
    </cfRule>
  </conditionalFormatting>
  <conditionalFormatting sqref="AG36">
    <cfRule type="cellIs" dxfId="2346" priority="548" operator="lessThan">
      <formula>$C$4</formula>
    </cfRule>
  </conditionalFormatting>
  <conditionalFormatting sqref="AG37">
    <cfRule type="cellIs" dxfId="2345" priority="549" operator="lessThan">
      <formula>$C$4</formula>
    </cfRule>
  </conditionalFormatting>
  <conditionalFormatting sqref="AG38">
    <cfRule type="cellIs" dxfId="2344" priority="550" operator="lessThan">
      <formula>$C$4</formula>
    </cfRule>
  </conditionalFormatting>
  <conditionalFormatting sqref="AG39">
    <cfRule type="cellIs" dxfId="2343" priority="551" operator="lessThan">
      <formula>$C$4</formula>
    </cfRule>
  </conditionalFormatting>
  <conditionalFormatting sqref="AG40">
    <cfRule type="cellIs" dxfId="2342" priority="552" operator="lessThan">
      <formula>$C$4</formula>
    </cfRule>
  </conditionalFormatting>
  <conditionalFormatting sqref="AG41">
    <cfRule type="cellIs" dxfId="2341" priority="553" operator="lessThan">
      <formula>$C$4</formula>
    </cfRule>
  </conditionalFormatting>
  <conditionalFormatting sqref="AG42">
    <cfRule type="cellIs" dxfId="2340" priority="554" operator="lessThan">
      <formula>$C$4</formula>
    </cfRule>
  </conditionalFormatting>
  <conditionalFormatting sqref="AG43">
    <cfRule type="cellIs" dxfId="2339" priority="555" operator="lessThan">
      <formula>$C$4</formula>
    </cfRule>
  </conditionalFormatting>
  <conditionalFormatting sqref="AG44">
    <cfRule type="cellIs" dxfId="2338" priority="556" operator="lessThan">
      <formula>$C$4</formula>
    </cfRule>
  </conditionalFormatting>
  <conditionalFormatting sqref="AG45">
    <cfRule type="cellIs" dxfId="2337" priority="557" operator="lessThan">
      <formula>$C$4</formula>
    </cfRule>
  </conditionalFormatting>
  <conditionalFormatting sqref="AG46">
    <cfRule type="cellIs" dxfId="2336" priority="558" operator="lessThan">
      <formula>$C$4</formula>
    </cfRule>
  </conditionalFormatting>
  <conditionalFormatting sqref="AG47">
    <cfRule type="cellIs" dxfId="2335" priority="559" operator="lessThan">
      <formula>$C$4</formula>
    </cfRule>
  </conditionalFormatting>
  <conditionalFormatting sqref="AG48">
    <cfRule type="cellIs" dxfId="2334" priority="560" operator="lessThan">
      <formula>$C$4</formula>
    </cfRule>
  </conditionalFormatting>
  <conditionalFormatting sqref="AG49">
    <cfRule type="cellIs" dxfId="2333" priority="561" operator="lessThan">
      <formula>$C$4</formula>
    </cfRule>
  </conditionalFormatting>
  <conditionalFormatting sqref="AG50">
    <cfRule type="cellIs" dxfId="2332" priority="562" operator="lessThan">
      <formula>$C$4</formula>
    </cfRule>
  </conditionalFormatting>
  <conditionalFormatting sqref="AH11">
    <cfRule type="cellIs" dxfId="2331" priority="563" operator="lessThan">
      <formula>$C$4</formula>
    </cfRule>
  </conditionalFormatting>
  <conditionalFormatting sqref="AH12">
    <cfRule type="cellIs" dxfId="2330" priority="564" operator="lessThan">
      <formula>$C$4</formula>
    </cfRule>
  </conditionalFormatting>
  <conditionalFormatting sqref="AH13">
    <cfRule type="cellIs" dxfId="2329" priority="565" operator="lessThan">
      <formula>$C$4</formula>
    </cfRule>
  </conditionalFormatting>
  <conditionalFormatting sqref="AH14">
    <cfRule type="cellIs" dxfId="2328" priority="566" operator="lessThan">
      <formula>$C$4</formula>
    </cfRule>
  </conditionalFormatting>
  <conditionalFormatting sqref="AH15">
    <cfRule type="cellIs" dxfId="2327" priority="567" operator="lessThan">
      <formula>$C$4</formula>
    </cfRule>
  </conditionalFormatting>
  <conditionalFormatting sqref="AH16">
    <cfRule type="cellIs" dxfId="2326" priority="568" operator="lessThan">
      <formula>$C$4</formula>
    </cfRule>
  </conditionalFormatting>
  <conditionalFormatting sqref="AH17">
    <cfRule type="cellIs" dxfId="2325" priority="569" operator="lessThan">
      <formula>$C$4</formula>
    </cfRule>
  </conditionalFormatting>
  <conditionalFormatting sqref="AH18">
    <cfRule type="cellIs" dxfId="2324" priority="570" operator="lessThan">
      <formula>$C$4</formula>
    </cfRule>
  </conditionalFormatting>
  <conditionalFormatting sqref="AH19">
    <cfRule type="cellIs" dxfId="2323" priority="571" operator="lessThan">
      <formula>$C$4</formula>
    </cfRule>
  </conditionalFormatting>
  <conditionalFormatting sqref="AH20">
    <cfRule type="cellIs" dxfId="2322" priority="572" operator="lessThan">
      <formula>$C$4</formula>
    </cfRule>
  </conditionalFormatting>
  <conditionalFormatting sqref="AH21">
    <cfRule type="cellIs" dxfId="2321" priority="573" operator="lessThan">
      <formula>$C$4</formula>
    </cfRule>
  </conditionalFormatting>
  <conditionalFormatting sqref="AH22">
    <cfRule type="cellIs" dxfId="2320" priority="574" operator="lessThan">
      <formula>$C$4</formula>
    </cfRule>
  </conditionalFormatting>
  <conditionalFormatting sqref="AH23">
    <cfRule type="cellIs" dxfId="2319" priority="575" operator="lessThan">
      <formula>$C$4</formula>
    </cfRule>
  </conditionalFormatting>
  <conditionalFormatting sqref="AH24">
    <cfRule type="cellIs" dxfId="2318" priority="576" operator="lessThan">
      <formula>$C$4</formula>
    </cfRule>
  </conditionalFormatting>
  <conditionalFormatting sqref="AH25">
    <cfRule type="cellIs" dxfId="2317" priority="577" operator="lessThan">
      <formula>$C$4</formula>
    </cfRule>
  </conditionalFormatting>
  <conditionalFormatting sqref="AH26">
    <cfRule type="cellIs" dxfId="2316" priority="578" operator="lessThan">
      <formula>$C$4</formula>
    </cfRule>
  </conditionalFormatting>
  <conditionalFormatting sqref="AH27">
    <cfRule type="cellIs" dxfId="2315" priority="579" operator="lessThan">
      <formula>$C$4</formula>
    </cfRule>
  </conditionalFormatting>
  <conditionalFormatting sqref="AH28">
    <cfRule type="cellIs" dxfId="2314" priority="580" operator="lessThan">
      <formula>$C$4</formula>
    </cfRule>
  </conditionalFormatting>
  <conditionalFormatting sqref="AH29">
    <cfRule type="cellIs" dxfId="2313" priority="581" operator="lessThan">
      <formula>$C$4</formula>
    </cfRule>
  </conditionalFormatting>
  <conditionalFormatting sqref="AH30">
    <cfRule type="cellIs" dxfId="2312" priority="582" operator="lessThan">
      <formula>$C$4</formula>
    </cfRule>
  </conditionalFormatting>
  <conditionalFormatting sqref="AH31">
    <cfRule type="cellIs" dxfId="2311" priority="583" operator="lessThan">
      <formula>$C$4</formula>
    </cfRule>
  </conditionalFormatting>
  <conditionalFormatting sqref="AH32">
    <cfRule type="cellIs" dxfId="2310" priority="584" operator="lessThan">
      <formula>$C$4</formula>
    </cfRule>
  </conditionalFormatting>
  <conditionalFormatting sqref="AH33">
    <cfRule type="cellIs" dxfId="2309" priority="585" operator="lessThan">
      <formula>$C$4</formula>
    </cfRule>
  </conditionalFormatting>
  <conditionalFormatting sqref="AH34">
    <cfRule type="cellIs" dxfId="2308" priority="586" operator="lessThan">
      <formula>$C$4</formula>
    </cfRule>
  </conditionalFormatting>
  <conditionalFormatting sqref="AH35">
    <cfRule type="cellIs" dxfId="2307" priority="587" operator="lessThan">
      <formula>$C$4</formula>
    </cfRule>
  </conditionalFormatting>
  <conditionalFormatting sqref="AH36">
    <cfRule type="cellIs" dxfId="2306" priority="588" operator="lessThan">
      <formula>$C$4</formula>
    </cfRule>
  </conditionalFormatting>
  <conditionalFormatting sqref="AH37">
    <cfRule type="cellIs" dxfId="2305" priority="589" operator="lessThan">
      <formula>$C$4</formula>
    </cfRule>
  </conditionalFormatting>
  <conditionalFormatting sqref="AH38">
    <cfRule type="cellIs" dxfId="2304" priority="590" operator="lessThan">
      <formula>$C$4</formula>
    </cfRule>
  </conditionalFormatting>
  <conditionalFormatting sqref="AH39">
    <cfRule type="cellIs" dxfId="2303" priority="591" operator="lessThan">
      <formula>$C$4</formula>
    </cfRule>
  </conditionalFormatting>
  <conditionalFormatting sqref="AH40">
    <cfRule type="cellIs" dxfId="2302" priority="592" operator="lessThan">
      <formula>$C$4</formula>
    </cfRule>
  </conditionalFormatting>
  <conditionalFormatting sqref="AH41">
    <cfRule type="cellIs" dxfId="2301" priority="593" operator="lessThan">
      <formula>$C$4</formula>
    </cfRule>
  </conditionalFormatting>
  <conditionalFormatting sqref="AH42">
    <cfRule type="cellIs" dxfId="2300" priority="594" operator="lessThan">
      <formula>$C$4</formula>
    </cfRule>
  </conditionalFormatting>
  <conditionalFormatting sqref="AH43">
    <cfRule type="cellIs" dxfId="2299" priority="595" operator="lessThan">
      <formula>$C$4</formula>
    </cfRule>
  </conditionalFormatting>
  <conditionalFormatting sqref="AH44">
    <cfRule type="cellIs" dxfId="2298" priority="596" operator="lessThan">
      <formula>$C$4</formula>
    </cfRule>
  </conditionalFormatting>
  <conditionalFormatting sqref="AH45">
    <cfRule type="cellIs" dxfId="2297" priority="597" operator="lessThan">
      <formula>$C$4</formula>
    </cfRule>
  </conditionalFormatting>
  <conditionalFormatting sqref="AH46">
    <cfRule type="cellIs" dxfId="2296" priority="598" operator="lessThan">
      <formula>$C$4</formula>
    </cfRule>
  </conditionalFormatting>
  <conditionalFormatting sqref="AH47">
    <cfRule type="cellIs" dxfId="2295" priority="599" operator="lessThan">
      <formula>$C$4</formula>
    </cfRule>
  </conditionalFormatting>
  <conditionalFormatting sqref="AH48">
    <cfRule type="cellIs" dxfId="2294" priority="600" operator="lessThan">
      <formula>$C$4</formula>
    </cfRule>
  </conditionalFormatting>
  <conditionalFormatting sqref="AH49">
    <cfRule type="cellIs" dxfId="2293" priority="601" operator="lessThan">
      <formula>$C$4</formula>
    </cfRule>
  </conditionalFormatting>
  <conditionalFormatting sqref="AH50">
    <cfRule type="cellIs" dxfId="2292" priority="602" operator="lessThan">
      <formula>$C$4</formula>
    </cfRule>
  </conditionalFormatting>
  <conditionalFormatting sqref="AI11">
    <cfRule type="cellIs" dxfId="2291" priority="603" operator="lessThan">
      <formula>$C$4</formula>
    </cfRule>
  </conditionalFormatting>
  <conditionalFormatting sqref="AI12">
    <cfRule type="cellIs" dxfId="2290" priority="604" operator="lessThan">
      <formula>$C$4</formula>
    </cfRule>
  </conditionalFormatting>
  <conditionalFormatting sqref="AI13">
    <cfRule type="cellIs" dxfId="2289" priority="605" operator="lessThan">
      <formula>$C$4</formula>
    </cfRule>
  </conditionalFormatting>
  <conditionalFormatting sqref="AI14">
    <cfRule type="cellIs" dxfId="2288" priority="606" operator="lessThan">
      <formula>$C$4</formula>
    </cfRule>
  </conditionalFormatting>
  <conditionalFormatting sqref="AI15">
    <cfRule type="cellIs" dxfId="2287" priority="607" operator="lessThan">
      <formula>$C$4</formula>
    </cfRule>
  </conditionalFormatting>
  <conditionalFormatting sqref="AI16">
    <cfRule type="cellIs" dxfId="2286" priority="608" operator="lessThan">
      <formula>$C$4</formula>
    </cfRule>
  </conditionalFormatting>
  <conditionalFormatting sqref="AI17">
    <cfRule type="cellIs" dxfId="2285" priority="609" operator="lessThan">
      <formula>$C$4</formula>
    </cfRule>
  </conditionalFormatting>
  <conditionalFormatting sqref="AI18">
    <cfRule type="cellIs" dxfId="2284" priority="610" operator="lessThan">
      <formula>$C$4</formula>
    </cfRule>
  </conditionalFormatting>
  <conditionalFormatting sqref="AI19">
    <cfRule type="cellIs" dxfId="2283" priority="611" operator="lessThan">
      <formula>$C$4</formula>
    </cfRule>
  </conditionalFormatting>
  <conditionalFormatting sqref="AI20">
    <cfRule type="cellIs" dxfId="2282" priority="612" operator="lessThan">
      <formula>$C$4</formula>
    </cfRule>
  </conditionalFormatting>
  <conditionalFormatting sqref="AI21">
    <cfRule type="cellIs" dxfId="2281" priority="613" operator="lessThan">
      <formula>$C$4</formula>
    </cfRule>
  </conditionalFormatting>
  <conditionalFormatting sqref="AI22">
    <cfRule type="cellIs" dxfId="2280" priority="614" operator="lessThan">
      <formula>$C$4</formula>
    </cfRule>
  </conditionalFormatting>
  <conditionalFormatting sqref="AI23">
    <cfRule type="cellIs" dxfId="2279" priority="615" operator="lessThan">
      <formula>$C$4</formula>
    </cfRule>
  </conditionalFormatting>
  <conditionalFormatting sqref="AI24">
    <cfRule type="cellIs" dxfId="2278" priority="616" operator="lessThan">
      <formula>$C$4</formula>
    </cfRule>
  </conditionalFormatting>
  <conditionalFormatting sqref="AI25">
    <cfRule type="cellIs" dxfId="2277" priority="617" operator="lessThan">
      <formula>$C$4</formula>
    </cfRule>
  </conditionalFormatting>
  <conditionalFormatting sqref="AI26">
    <cfRule type="cellIs" dxfId="2276" priority="618" operator="lessThan">
      <formula>$C$4</formula>
    </cfRule>
  </conditionalFormatting>
  <conditionalFormatting sqref="AI27">
    <cfRule type="cellIs" dxfId="2275" priority="619" operator="lessThan">
      <formula>$C$4</formula>
    </cfRule>
  </conditionalFormatting>
  <conditionalFormatting sqref="AI28">
    <cfRule type="cellIs" dxfId="2274" priority="620" operator="lessThan">
      <formula>$C$4</formula>
    </cfRule>
  </conditionalFormatting>
  <conditionalFormatting sqref="AI29">
    <cfRule type="cellIs" dxfId="2273" priority="621" operator="lessThan">
      <formula>$C$4</formula>
    </cfRule>
  </conditionalFormatting>
  <conditionalFormatting sqref="AI30">
    <cfRule type="cellIs" dxfId="2272" priority="622" operator="lessThan">
      <formula>$C$4</formula>
    </cfRule>
  </conditionalFormatting>
  <conditionalFormatting sqref="AI31">
    <cfRule type="cellIs" dxfId="2271" priority="623" operator="lessThan">
      <formula>$C$4</formula>
    </cfRule>
  </conditionalFormatting>
  <conditionalFormatting sqref="AI32">
    <cfRule type="cellIs" dxfId="2270" priority="624" operator="lessThan">
      <formula>$C$4</formula>
    </cfRule>
  </conditionalFormatting>
  <conditionalFormatting sqref="AI33">
    <cfRule type="cellIs" dxfId="2269" priority="625" operator="lessThan">
      <formula>$C$4</formula>
    </cfRule>
  </conditionalFormatting>
  <conditionalFormatting sqref="AI34">
    <cfRule type="cellIs" dxfId="2268" priority="626" operator="lessThan">
      <formula>$C$4</formula>
    </cfRule>
  </conditionalFormatting>
  <conditionalFormatting sqref="AI35">
    <cfRule type="cellIs" dxfId="2267" priority="627" operator="lessThan">
      <formula>$C$4</formula>
    </cfRule>
  </conditionalFormatting>
  <conditionalFormatting sqref="AI36">
    <cfRule type="cellIs" dxfId="2266" priority="628" operator="lessThan">
      <formula>$C$4</formula>
    </cfRule>
  </conditionalFormatting>
  <conditionalFormatting sqref="AI37">
    <cfRule type="cellIs" dxfId="2265" priority="629" operator="lessThan">
      <formula>$C$4</formula>
    </cfRule>
  </conditionalFormatting>
  <conditionalFormatting sqref="AI38">
    <cfRule type="cellIs" dxfId="2264" priority="630" operator="lessThan">
      <formula>$C$4</formula>
    </cfRule>
  </conditionalFormatting>
  <conditionalFormatting sqref="AI39">
    <cfRule type="cellIs" dxfId="2263" priority="631" operator="lessThan">
      <formula>$C$4</formula>
    </cfRule>
  </conditionalFormatting>
  <conditionalFormatting sqref="AI40">
    <cfRule type="cellIs" dxfId="2262" priority="632" operator="lessThan">
      <formula>$C$4</formula>
    </cfRule>
  </conditionalFormatting>
  <conditionalFormatting sqref="AI41">
    <cfRule type="cellIs" dxfId="2261" priority="633" operator="lessThan">
      <formula>$C$4</formula>
    </cfRule>
  </conditionalFormatting>
  <conditionalFormatting sqref="AI42">
    <cfRule type="cellIs" dxfId="2260" priority="634" operator="lessThan">
      <formula>$C$4</formula>
    </cfRule>
  </conditionalFormatting>
  <conditionalFormatting sqref="AI43">
    <cfRule type="cellIs" dxfId="2259" priority="635" operator="lessThan">
      <formula>$C$4</formula>
    </cfRule>
  </conditionalFormatting>
  <conditionalFormatting sqref="AI44">
    <cfRule type="cellIs" dxfId="2258" priority="636" operator="lessThan">
      <formula>$C$4</formula>
    </cfRule>
  </conditionalFormatting>
  <conditionalFormatting sqref="AI45">
    <cfRule type="cellIs" dxfId="2257" priority="637" operator="lessThan">
      <formula>$C$4</formula>
    </cfRule>
  </conditionalFormatting>
  <conditionalFormatting sqref="AI46">
    <cfRule type="cellIs" dxfId="2256" priority="638" operator="lessThan">
      <formula>$C$4</formula>
    </cfRule>
  </conditionalFormatting>
  <conditionalFormatting sqref="AI47">
    <cfRule type="cellIs" dxfId="2255" priority="639" operator="lessThan">
      <formula>$C$4</formula>
    </cfRule>
  </conditionalFormatting>
  <conditionalFormatting sqref="AI48">
    <cfRule type="cellIs" dxfId="2254" priority="640" operator="lessThan">
      <formula>$C$4</formula>
    </cfRule>
  </conditionalFormatting>
  <conditionalFormatting sqref="AI49">
    <cfRule type="cellIs" dxfId="2253" priority="641" operator="lessThan">
      <formula>$C$4</formula>
    </cfRule>
  </conditionalFormatting>
  <conditionalFormatting sqref="AI50">
    <cfRule type="cellIs" dxfId="2252" priority="642" operator="lessThan">
      <formula>$C$4</formula>
    </cfRule>
  </conditionalFormatting>
  <conditionalFormatting sqref="AJ11">
    <cfRule type="cellIs" dxfId="2251" priority="643" operator="lessThan">
      <formula>$C$4</formula>
    </cfRule>
  </conditionalFormatting>
  <conditionalFormatting sqref="AJ12">
    <cfRule type="cellIs" dxfId="2250" priority="644" operator="lessThan">
      <formula>$C$4</formula>
    </cfRule>
  </conditionalFormatting>
  <conditionalFormatting sqref="AJ13">
    <cfRule type="cellIs" dxfId="2249" priority="645" operator="lessThan">
      <formula>$C$4</formula>
    </cfRule>
  </conditionalFormatting>
  <conditionalFormatting sqref="AJ14">
    <cfRule type="cellIs" dxfId="2248" priority="646" operator="lessThan">
      <formula>$C$4</formula>
    </cfRule>
  </conditionalFormatting>
  <conditionalFormatting sqref="AJ15">
    <cfRule type="cellIs" dxfId="2247" priority="647" operator="lessThan">
      <formula>$C$4</formula>
    </cfRule>
  </conditionalFormatting>
  <conditionalFormatting sqref="AJ16">
    <cfRule type="cellIs" dxfId="2246" priority="648" operator="lessThan">
      <formula>$C$4</formula>
    </cfRule>
  </conditionalFormatting>
  <conditionalFormatting sqref="AJ17">
    <cfRule type="cellIs" dxfId="2245" priority="649" operator="lessThan">
      <formula>$C$4</formula>
    </cfRule>
  </conditionalFormatting>
  <conditionalFormatting sqref="AJ18">
    <cfRule type="cellIs" dxfId="2244" priority="650" operator="lessThan">
      <formula>$C$4</formula>
    </cfRule>
  </conditionalFormatting>
  <conditionalFormatting sqref="AJ19">
    <cfRule type="cellIs" dxfId="2243" priority="651" operator="lessThan">
      <formula>$C$4</formula>
    </cfRule>
  </conditionalFormatting>
  <conditionalFormatting sqref="AJ20">
    <cfRule type="cellIs" dxfId="2242" priority="652" operator="lessThan">
      <formula>$C$4</formula>
    </cfRule>
  </conditionalFormatting>
  <conditionalFormatting sqref="AJ21">
    <cfRule type="cellIs" dxfId="2241" priority="653" operator="lessThan">
      <formula>$C$4</formula>
    </cfRule>
  </conditionalFormatting>
  <conditionalFormatting sqref="AJ22">
    <cfRule type="cellIs" dxfId="2240" priority="654" operator="lessThan">
      <formula>$C$4</formula>
    </cfRule>
  </conditionalFormatting>
  <conditionalFormatting sqref="AJ23">
    <cfRule type="cellIs" dxfId="2239" priority="655" operator="lessThan">
      <formula>$C$4</formula>
    </cfRule>
  </conditionalFormatting>
  <conditionalFormatting sqref="AJ24">
    <cfRule type="cellIs" dxfId="2238" priority="656" operator="lessThan">
      <formula>$C$4</formula>
    </cfRule>
  </conditionalFormatting>
  <conditionalFormatting sqref="AJ25">
    <cfRule type="cellIs" dxfId="2237" priority="657" operator="lessThan">
      <formula>$C$4</formula>
    </cfRule>
  </conditionalFormatting>
  <conditionalFormatting sqref="AJ26">
    <cfRule type="cellIs" dxfId="2236" priority="658" operator="lessThan">
      <formula>$C$4</formula>
    </cfRule>
  </conditionalFormatting>
  <conditionalFormatting sqref="AJ27">
    <cfRule type="cellIs" dxfId="2235" priority="659" operator="lessThan">
      <formula>$C$4</formula>
    </cfRule>
  </conditionalFormatting>
  <conditionalFormatting sqref="AJ28">
    <cfRule type="cellIs" dxfId="2234" priority="660" operator="lessThan">
      <formula>$C$4</formula>
    </cfRule>
  </conditionalFormatting>
  <conditionalFormatting sqref="AJ29">
    <cfRule type="cellIs" dxfId="2233" priority="661" operator="lessThan">
      <formula>$C$4</formula>
    </cfRule>
  </conditionalFormatting>
  <conditionalFormatting sqref="AJ30">
    <cfRule type="cellIs" dxfId="2232" priority="662" operator="lessThan">
      <formula>$C$4</formula>
    </cfRule>
  </conditionalFormatting>
  <conditionalFormatting sqref="AJ31">
    <cfRule type="cellIs" dxfId="2231" priority="663" operator="lessThan">
      <formula>$C$4</formula>
    </cfRule>
  </conditionalFormatting>
  <conditionalFormatting sqref="AJ32">
    <cfRule type="cellIs" dxfId="2230" priority="664" operator="lessThan">
      <formula>$C$4</formula>
    </cfRule>
  </conditionalFormatting>
  <conditionalFormatting sqref="AJ33">
    <cfRule type="cellIs" dxfId="2229" priority="665" operator="lessThan">
      <formula>$C$4</formula>
    </cfRule>
  </conditionalFormatting>
  <conditionalFormatting sqref="AJ34">
    <cfRule type="cellIs" dxfId="2228" priority="666" operator="lessThan">
      <formula>$C$4</formula>
    </cfRule>
  </conditionalFormatting>
  <conditionalFormatting sqref="AJ35">
    <cfRule type="cellIs" dxfId="2227" priority="667" operator="lessThan">
      <formula>$C$4</formula>
    </cfRule>
  </conditionalFormatting>
  <conditionalFormatting sqref="AJ36">
    <cfRule type="cellIs" dxfId="2226" priority="668" operator="lessThan">
      <formula>$C$4</formula>
    </cfRule>
  </conditionalFormatting>
  <conditionalFormatting sqref="AJ37">
    <cfRule type="cellIs" dxfId="2225" priority="669" operator="lessThan">
      <formula>$C$4</formula>
    </cfRule>
  </conditionalFormatting>
  <conditionalFormatting sqref="AJ38">
    <cfRule type="cellIs" dxfId="2224" priority="670" operator="lessThan">
      <formula>$C$4</formula>
    </cfRule>
  </conditionalFormatting>
  <conditionalFormatting sqref="AJ39">
    <cfRule type="cellIs" dxfId="2223" priority="671" operator="lessThan">
      <formula>$C$4</formula>
    </cfRule>
  </conditionalFormatting>
  <conditionalFormatting sqref="AJ40">
    <cfRule type="cellIs" dxfId="2222" priority="672" operator="lessThan">
      <formula>$C$4</formula>
    </cfRule>
  </conditionalFormatting>
  <conditionalFormatting sqref="AJ41">
    <cfRule type="cellIs" dxfId="2221" priority="673" operator="lessThan">
      <formula>$C$4</formula>
    </cfRule>
  </conditionalFormatting>
  <conditionalFormatting sqref="AJ42">
    <cfRule type="cellIs" dxfId="2220" priority="674" operator="lessThan">
      <formula>$C$4</formula>
    </cfRule>
  </conditionalFormatting>
  <conditionalFormatting sqref="AJ43">
    <cfRule type="cellIs" dxfId="2219" priority="675" operator="lessThan">
      <formula>$C$4</formula>
    </cfRule>
  </conditionalFormatting>
  <conditionalFormatting sqref="AJ44">
    <cfRule type="cellIs" dxfId="2218" priority="676" operator="lessThan">
      <formula>$C$4</formula>
    </cfRule>
  </conditionalFormatting>
  <conditionalFormatting sqref="AJ45">
    <cfRule type="cellIs" dxfId="2217" priority="677" operator="lessThan">
      <formula>$C$4</formula>
    </cfRule>
  </conditionalFormatting>
  <conditionalFormatting sqref="AJ46">
    <cfRule type="cellIs" dxfId="2216" priority="678" operator="lessThan">
      <formula>$C$4</formula>
    </cfRule>
  </conditionalFormatting>
  <conditionalFormatting sqref="AJ47">
    <cfRule type="cellIs" dxfId="2215" priority="679" operator="lessThan">
      <formula>$C$4</formula>
    </cfRule>
  </conditionalFormatting>
  <conditionalFormatting sqref="AJ48">
    <cfRule type="cellIs" dxfId="2214" priority="680" operator="lessThan">
      <formula>$C$4</formula>
    </cfRule>
  </conditionalFormatting>
  <conditionalFormatting sqref="AJ49">
    <cfRule type="cellIs" dxfId="2213" priority="681" operator="lessThan">
      <formula>$C$4</formula>
    </cfRule>
  </conditionalFormatting>
  <conditionalFormatting sqref="AJ50">
    <cfRule type="cellIs" dxfId="2212" priority="682" operator="lessThan">
      <formula>$C$4</formula>
    </cfRule>
  </conditionalFormatting>
  <conditionalFormatting sqref="AK11">
    <cfRule type="cellIs" dxfId="2211" priority="683" operator="lessThan">
      <formula>$C$4</formula>
    </cfRule>
  </conditionalFormatting>
  <conditionalFormatting sqref="AK12">
    <cfRule type="cellIs" dxfId="2210" priority="684" operator="lessThan">
      <formula>$C$4</formula>
    </cfRule>
  </conditionalFormatting>
  <conditionalFormatting sqref="AK13">
    <cfRule type="cellIs" dxfId="2209" priority="685" operator="lessThan">
      <formula>$C$4</formula>
    </cfRule>
  </conditionalFormatting>
  <conditionalFormatting sqref="AK14">
    <cfRule type="cellIs" dxfId="2208" priority="686" operator="lessThan">
      <formula>$C$4</formula>
    </cfRule>
  </conditionalFormatting>
  <conditionalFormatting sqref="AK15">
    <cfRule type="cellIs" dxfId="2207" priority="687" operator="lessThan">
      <formula>$C$4</formula>
    </cfRule>
  </conditionalFormatting>
  <conditionalFormatting sqref="AK16">
    <cfRule type="cellIs" dxfId="2206" priority="688" operator="lessThan">
      <formula>$C$4</formula>
    </cfRule>
  </conditionalFormatting>
  <conditionalFormatting sqref="AK17">
    <cfRule type="cellIs" dxfId="2205" priority="689" operator="lessThan">
      <formula>$C$4</formula>
    </cfRule>
  </conditionalFormatting>
  <conditionalFormatting sqref="AK18">
    <cfRule type="cellIs" dxfId="2204" priority="690" operator="lessThan">
      <formula>$C$4</formula>
    </cfRule>
  </conditionalFormatting>
  <conditionalFormatting sqref="AK19">
    <cfRule type="cellIs" dxfId="2203" priority="691" operator="lessThan">
      <formula>$C$4</formula>
    </cfRule>
  </conditionalFormatting>
  <conditionalFormatting sqref="AK20">
    <cfRule type="cellIs" dxfId="2202" priority="692" operator="lessThan">
      <formula>$C$4</formula>
    </cfRule>
  </conditionalFormatting>
  <conditionalFormatting sqref="AK21">
    <cfRule type="cellIs" dxfId="2201" priority="693" operator="lessThan">
      <formula>$C$4</formula>
    </cfRule>
  </conditionalFormatting>
  <conditionalFormatting sqref="AK22">
    <cfRule type="cellIs" dxfId="2200" priority="694" operator="lessThan">
      <formula>$C$4</formula>
    </cfRule>
  </conditionalFormatting>
  <conditionalFormatting sqref="AK23">
    <cfRule type="cellIs" dxfId="2199" priority="695" operator="lessThan">
      <formula>$C$4</formula>
    </cfRule>
  </conditionalFormatting>
  <conditionalFormatting sqref="AK24">
    <cfRule type="cellIs" dxfId="2198" priority="696" operator="lessThan">
      <formula>$C$4</formula>
    </cfRule>
  </conditionalFormatting>
  <conditionalFormatting sqref="AK25">
    <cfRule type="cellIs" dxfId="2197" priority="697" operator="lessThan">
      <formula>$C$4</formula>
    </cfRule>
  </conditionalFormatting>
  <conditionalFormatting sqref="AK26">
    <cfRule type="cellIs" dxfId="2196" priority="698" operator="lessThan">
      <formula>$C$4</formula>
    </cfRule>
  </conditionalFormatting>
  <conditionalFormatting sqref="AK27">
    <cfRule type="cellIs" dxfId="2195" priority="699" operator="lessThan">
      <formula>$C$4</formula>
    </cfRule>
  </conditionalFormatting>
  <conditionalFormatting sqref="AK28">
    <cfRule type="cellIs" dxfId="2194" priority="700" operator="lessThan">
      <formula>$C$4</formula>
    </cfRule>
  </conditionalFormatting>
  <conditionalFormatting sqref="AK29">
    <cfRule type="cellIs" dxfId="2193" priority="701" operator="lessThan">
      <formula>$C$4</formula>
    </cfRule>
  </conditionalFormatting>
  <conditionalFormatting sqref="AK30">
    <cfRule type="cellIs" dxfId="2192" priority="702" operator="lessThan">
      <formula>$C$4</formula>
    </cfRule>
  </conditionalFormatting>
  <conditionalFormatting sqref="AK31">
    <cfRule type="cellIs" dxfId="2191" priority="703" operator="lessThan">
      <formula>$C$4</formula>
    </cfRule>
  </conditionalFormatting>
  <conditionalFormatting sqref="AK32">
    <cfRule type="cellIs" dxfId="2190" priority="704" operator="lessThan">
      <formula>$C$4</formula>
    </cfRule>
  </conditionalFormatting>
  <conditionalFormatting sqref="AK33">
    <cfRule type="cellIs" dxfId="2189" priority="705" operator="lessThan">
      <formula>$C$4</formula>
    </cfRule>
  </conditionalFormatting>
  <conditionalFormatting sqref="AK34">
    <cfRule type="cellIs" dxfId="2188" priority="706" operator="lessThan">
      <formula>$C$4</formula>
    </cfRule>
  </conditionalFormatting>
  <conditionalFormatting sqref="AK35">
    <cfRule type="cellIs" dxfId="2187" priority="707" operator="lessThan">
      <formula>$C$4</formula>
    </cfRule>
  </conditionalFormatting>
  <conditionalFormatting sqref="AK36">
    <cfRule type="cellIs" dxfId="2186" priority="708" operator="lessThan">
      <formula>$C$4</formula>
    </cfRule>
  </conditionalFormatting>
  <conditionalFormatting sqref="AK37">
    <cfRule type="cellIs" dxfId="2185" priority="709" operator="lessThan">
      <formula>$C$4</formula>
    </cfRule>
  </conditionalFormatting>
  <conditionalFormatting sqref="AK38">
    <cfRule type="cellIs" dxfId="2184" priority="710" operator="lessThan">
      <formula>$C$4</formula>
    </cfRule>
  </conditionalFormatting>
  <conditionalFormatting sqref="AK39">
    <cfRule type="cellIs" dxfId="2183" priority="711" operator="lessThan">
      <formula>$C$4</formula>
    </cfRule>
  </conditionalFormatting>
  <conditionalFormatting sqref="AK40">
    <cfRule type="cellIs" dxfId="2182" priority="712" operator="lessThan">
      <formula>$C$4</formula>
    </cfRule>
  </conditionalFormatting>
  <conditionalFormatting sqref="AK41">
    <cfRule type="cellIs" dxfId="2181" priority="713" operator="lessThan">
      <formula>$C$4</formula>
    </cfRule>
  </conditionalFormatting>
  <conditionalFormatting sqref="AK42">
    <cfRule type="cellIs" dxfId="2180" priority="714" operator="lessThan">
      <formula>$C$4</formula>
    </cfRule>
  </conditionalFormatting>
  <conditionalFormatting sqref="AK43">
    <cfRule type="cellIs" dxfId="2179" priority="715" operator="lessThan">
      <formula>$C$4</formula>
    </cfRule>
  </conditionalFormatting>
  <conditionalFormatting sqref="AK44">
    <cfRule type="cellIs" dxfId="2178" priority="716" operator="lessThan">
      <formula>$C$4</formula>
    </cfRule>
  </conditionalFormatting>
  <conditionalFormatting sqref="AK45">
    <cfRule type="cellIs" dxfId="2177" priority="717" operator="lessThan">
      <formula>$C$4</formula>
    </cfRule>
  </conditionalFormatting>
  <conditionalFormatting sqref="AK46">
    <cfRule type="cellIs" dxfId="2176" priority="718" operator="lessThan">
      <formula>$C$4</formula>
    </cfRule>
  </conditionalFormatting>
  <conditionalFormatting sqref="AK47">
    <cfRule type="cellIs" dxfId="2175" priority="719" operator="lessThan">
      <formula>$C$4</formula>
    </cfRule>
  </conditionalFormatting>
  <conditionalFormatting sqref="AK48">
    <cfRule type="cellIs" dxfId="2174" priority="720" operator="lessThan">
      <formula>$C$4</formula>
    </cfRule>
  </conditionalFormatting>
  <conditionalFormatting sqref="AK49">
    <cfRule type="cellIs" dxfId="2173" priority="721" operator="lessThan">
      <formula>$C$4</formula>
    </cfRule>
  </conditionalFormatting>
  <conditionalFormatting sqref="AK50">
    <cfRule type="cellIs" dxfId="2172" priority="722" operator="lessThan">
      <formula>$C$4</formula>
    </cfRule>
  </conditionalFormatting>
  <conditionalFormatting sqref="AL11">
    <cfRule type="cellIs" dxfId="2171" priority="723" operator="lessThan">
      <formula>$C$4</formula>
    </cfRule>
  </conditionalFormatting>
  <conditionalFormatting sqref="AL12">
    <cfRule type="cellIs" dxfId="2170" priority="724" operator="lessThan">
      <formula>$C$4</formula>
    </cfRule>
  </conditionalFormatting>
  <conditionalFormatting sqref="AL13">
    <cfRule type="cellIs" dxfId="2169" priority="725" operator="lessThan">
      <formula>$C$4</formula>
    </cfRule>
  </conditionalFormatting>
  <conditionalFormatting sqref="AL14">
    <cfRule type="cellIs" dxfId="2168" priority="726" operator="lessThan">
      <formula>$C$4</formula>
    </cfRule>
  </conditionalFormatting>
  <conditionalFormatting sqref="AL15">
    <cfRule type="cellIs" dxfId="2167" priority="727" operator="lessThan">
      <formula>$C$4</formula>
    </cfRule>
  </conditionalFormatting>
  <conditionalFormatting sqref="AL16">
    <cfRule type="cellIs" dxfId="2166" priority="728" operator="lessThan">
      <formula>$C$4</formula>
    </cfRule>
  </conditionalFormatting>
  <conditionalFormatting sqref="AL17">
    <cfRule type="cellIs" dxfId="2165" priority="729" operator="lessThan">
      <formula>$C$4</formula>
    </cfRule>
  </conditionalFormatting>
  <conditionalFormatting sqref="AL18">
    <cfRule type="cellIs" dxfId="2164" priority="730" operator="lessThan">
      <formula>$C$4</formula>
    </cfRule>
  </conditionalFormatting>
  <conditionalFormatting sqref="AL19">
    <cfRule type="cellIs" dxfId="2163" priority="731" operator="lessThan">
      <formula>$C$4</formula>
    </cfRule>
  </conditionalFormatting>
  <conditionalFormatting sqref="AL20">
    <cfRule type="cellIs" dxfId="2162" priority="732" operator="lessThan">
      <formula>$C$4</formula>
    </cfRule>
  </conditionalFormatting>
  <conditionalFormatting sqref="AL21">
    <cfRule type="cellIs" dxfId="2161" priority="733" operator="lessThan">
      <formula>$C$4</formula>
    </cfRule>
  </conditionalFormatting>
  <conditionalFormatting sqref="AL22">
    <cfRule type="cellIs" dxfId="2160" priority="734" operator="lessThan">
      <formula>$C$4</formula>
    </cfRule>
  </conditionalFormatting>
  <conditionalFormatting sqref="AL23">
    <cfRule type="cellIs" dxfId="2159" priority="735" operator="lessThan">
      <formula>$C$4</formula>
    </cfRule>
  </conditionalFormatting>
  <conditionalFormatting sqref="AL24">
    <cfRule type="cellIs" dxfId="2158" priority="736" operator="lessThan">
      <formula>$C$4</formula>
    </cfRule>
  </conditionalFormatting>
  <conditionalFormatting sqref="AL25">
    <cfRule type="cellIs" dxfId="2157" priority="737" operator="lessThan">
      <formula>$C$4</formula>
    </cfRule>
  </conditionalFormatting>
  <conditionalFormatting sqref="AL26">
    <cfRule type="cellIs" dxfId="2156" priority="738" operator="lessThan">
      <formula>$C$4</formula>
    </cfRule>
  </conditionalFormatting>
  <conditionalFormatting sqref="AL27">
    <cfRule type="cellIs" dxfId="2155" priority="739" operator="lessThan">
      <formula>$C$4</formula>
    </cfRule>
  </conditionalFormatting>
  <conditionalFormatting sqref="AL28">
    <cfRule type="cellIs" dxfId="2154" priority="740" operator="lessThan">
      <formula>$C$4</formula>
    </cfRule>
  </conditionalFormatting>
  <conditionalFormatting sqref="AL29">
    <cfRule type="cellIs" dxfId="2153" priority="741" operator="lessThan">
      <formula>$C$4</formula>
    </cfRule>
  </conditionalFormatting>
  <conditionalFormatting sqref="AL30">
    <cfRule type="cellIs" dxfId="2152" priority="742" operator="lessThan">
      <formula>$C$4</formula>
    </cfRule>
  </conditionalFormatting>
  <conditionalFormatting sqref="AL31">
    <cfRule type="cellIs" dxfId="2151" priority="743" operator="lessThan">
      <formula>$C$4</formula>
    </cfRule>
  </conditionalFormatting>
  <conditionalFormatting sqref="AL32">
    <cfRule type="cellIs" dxfId="2150" priority="744" operator="lessThan">
      <formula>$C$4</formula>
    </cfRule>
  </conditionalFormatting>
  <conditionalFormatting sqref="AL33">
    <cfRule type="cellIs" dxfId="2149" priority="745" operator="lessThan">
      <formula>$C$4</formula>
    </cfRule>
  </conditionalFormatting>
  <conditionalFormatting sqref="AL34">
    <cfRule type="cellIs" dxfId="2148" priority="746" operator="lessThan">
      <formula>$C$4</formula>
    </cfRule>
  </conditionalFormatting>
  <conditionalFormatting sqref="AL35">
    <cfRule type="cellIs" dxfId="2147" priority="747" operator="lessThan">
      <formula>$C$4</formula>
    </cfRule>
  </conditionalFormatting>
  <conditionalFormatting sqref="AL36">
    <cfRule type="cellIs" dxfId="2146" priority="748" operator="lessThan">
      <formula>$C$4</formula>
    </cfRule>
  </conditionalFormatting>
  <conditionalFormatting sqref="AL37">
    <cfRule type="cellIs" dxfId="2145" priority="749" operator="lessThan">
      <formula>$C$4</formula>
    </cfRule>
  </conditionalFormatting>
  <conditionalFormatting sqref="AL38">
    <cfRule type="cellIs" dxfId="2144" priority="750" operator="lessThan">
      <formula>$C$4</formula>
    </cfRule>
  </conditionalFormatting>
  <conditionalFormatting sqref="AL39">
    <cfRule type="cellIs" dxfId="2143" priority="751" operator="lessThan">
      <formula>$C$4</formula>
    </cfRule>
  </conditionalFormatting>
  <conditionalFormatting sqref="AL40">
    <cfRule type="cellIs" dxfId="2142" priority="752" operator="lessThan">
      <formula>$C$4</formula>
    </cfRule>
  </conditionalFormatting>
  <conditionalFormatting sqref="AL41">
    <cfRule type="cellIs" dxfId="2141" priority="753" operator="lessThan">
      <formula>$C$4</formula>
    </cfRule>
  </conditionalFormatting>
  <conditionalFormatting sqref="AL42">
    <cfRule type="cellIs" dxfId="2140" priority="754" operator="lessThan">
      <formula>$C$4</formula>
    </cfRule>
  </conditionalFormatting>
  <conditionalFormatting sqref="AL43">
    <cfRule type="cellIs" dxfId="2139" priority="755" operator="lessThan">
      <formula>$C$4</formula>
    </cfRule>
  </conditionalFormatting>
  <conditionalFormatting sqref="AL44">
    <cfRule type="cellIs" dxfId="2138" priority="756" operator="lessThan">
      <formula>$C$4</formula>
    </cfRule>
  </conditionalFormatting>
  <conditionalFormatting sqref="AL45">
    <cfRule type="cellIs" dxfId="2137" priority="757" operator="lessThan">
      <formula>$C$4</formula>
    </cfRule>
  </conditionalFormatting>
  <conditionalFormatting sqref="AL46">
    <cfRule type="cellIs" dxfId="2136" priority="758" operator="lessThan">
      <formula>$C$4</formula>
    </cfRule>
  </conditionalFormatting>
  <conditionalFormatting sqref="AL47">
    <cfRule type="cellIs" dxfId="2135" priority="759" operator="lessThan">
      <formula>$C$4</formula>
    </cfRule>
  </conditionalFormatting>
  <conditionalFormatting sqref="AL48">
    <cfRule type="cellIs" dxfId="2134" priority="760" operator="lessThan">
      <formula>$C$4</formula>
    </cfRule>
  </conditionalFormatting>
  <conditionalFormatting sqref="AL49">
    <cfRule type="cellIs" dxfId="2133" priority="761" operator="lessThan">
      <formula>$C$4</formula>
    </cfRule>
  </conditionalFormatting>
  <conditionalFormatting sqref="AL50">
    <cfRule type="cellIs" dxfId="2132" priority="762" operator="lessThan">
      <formula>$C$4</formula>
    </cfRule>
  </conditionalFormatting>
  <conditionalFormatting sqref="AM11">
    <cfRule type="cellIs" dxfId="2131" priority="763" operator="lessThan">
      <formula>$C$4</formula>
    </cfRule>
  </conditionalFormatting>
  <conditionalFormatting sqref="AM12">
    <cfRule type="cellIs" dxfId="2130" priority="764" operator="lessThan">
      <formula>$C$4</formula>
    </cfRule>
  </conditionalFormatting>
  <conditionalFormatting sqref="AM13">
    <cfRule type="cellIs" dxfId="2129" priority="765" operator="lessThan">
      <formula>$C$4</formula>
    </cfRule>
  </conditionalFormatting>
  <conditionalFormatting sqref="AM14">
    <cfRule type="cellIs" dxfId="2128" priority="766" operator="lessThan">
      <formula>$C$4</formula>
    </cfRule>
  </conditionalFormatting>
  <conditionalFormatting sqref="AM15">
    <cfRule type="cellIs" dxfId="2127" priority="767" operator="lessThan">
      <formula>$C$4</formula>
    </cfRule>
  </conditionalFormatting>
  <conditionalFormatting sqref="AM16">
    <cfRule type="cellIs" dxfId="2126" priority="768" operator="lessThan">
      <formula>$C$4</formula>
    </cfRule>
  </conditionalFormatting>
  <conditionalFormatting sqref="AM17">
    <cfRule type="cellIs" dxfId="2125" priority="769" operator="lessThan">
      <formula>$C$4</formula>
    </cfRule>
  </conditionalFormatting>
  <conditionalFormatting sqref="AM18">
    <cfRule type="cellIs" dxfId="2124" priority="770" operator="lessThan">
      <formula>$C$4</formula>
    </cfRule>
  </conditionalFormatting>
  <conditionalFormatting sqref="AM19">
    <cfRule type="cellIs" dxfId="2123" priority="771" operator="lessThan">
      <formula>$C$4</formula>
    </cfRule>
  </conditionalFormatting>
  <conditionalFormatting sqref="AM20">
    <cfRule type="cellIs" dxfId="2122" priority="772" operator="lessThan">
      <formula>$C$4</formula>
    </cfRule>
  </conditionalFormatting>
  <conditionalFormatting sqref="AM21">
    <cfRule type="cellIs" dxfId="2121" priority="773" operator="lessThan">
      <formula>$C$4</formula>
    </cfRule>
  </conditionalFormatting>
  <conditionalFormatting sqref="AM22">
    <cfRule type="cellIs" dxfId="2120" priority="774" operator="lessThan">
      <formula>$C$4</formula>
    </cfRule>
  </conditionalFormatting>
  <conditionalFormatting sqref="AM23">
    <cfRule type="cellIs" dxfId="2119" priority="775" operator="lessThan">
      <formula>$C$4</formula>
    </cfRule>
  </conditionalFormatting>
  <conditionalFormatting sqref="AM24">
    <cfRule type="cellIs" dxfId="2118" priority="776" operator="lessThan">
      <formula>$C$4</formula>
    </cfRule>
  </conditionalFormatting>
  <conditionalFormatting sqref="AM25">
    <cfRule type="cellIs" dxfId="2117" priority="777" operator="lessThan">
      <formula>$C$4</formula>
    </cfRule>
  </conditionalFormatting>
  <conditionalFormatting sqref="AM26">
    <cfRule type="cellIs" dxfId="2116" priority="778" operator="lessThan">
      <formula>$C$4</formula>
    </cfRule>
  </conditionalFormatting>
  <conditionalFormatting sqref="AM27">
    <cfRule type="cellIs" dxfId="2115" priority="779" operator="lessThan">
      <formula>$C$4</formula>
    </cfRule>
  </conditionalFormatting>
  <conditionalFormatting sqref="AM28">
    <cfRule type="cellIs" dxfId="2114" priority="780" operator="lessThan">
      <formula>$C$4</formula>
    </cfRule>
  </conditionalFormatting>
  <conditionalFormatting sqref="AM29">
    <cfRule type="cellIs" dxfId="2113" priority="781" operator="lessThan">
      <formula>$C$4</formula>
    </cfRule>
  </conditionalFormatting>
  <conditionalFormatting sqref="AM30">
    <cfRule type="cellIs" dxfId="2112" priority="782" operator="lessThan">
      <formula>$C$4</formula>
    </cfRule>
  </conditionalFormatting>
  <conditionalFormatting sqref="AM31">
    <cfRule type="cellIs" dxfId="2111" priority="783" operator="lessThan">
      <formula>$C$4</formula>
    </cfRule>
  </conditionalFormatting>
  <conditionalFormatting sqref="AM32">
    <cfRule type="cellIs" dxfId="2110" priority="784" operator="lessThan">
      <formula>$C$4</formula>
    </cfRule>
  </conditionalFormatting>
  <conditionalFormatting sqref="AM33">
    <cfRule type="cellIs" dxfId="2109" priority="785" operator="lessThan">
      <formula>$C$4</formula>
    </cfRule>
  </conditionalFormatting>
  <conditionalFormatting sqref="AM34">
    <cfRule type="cellIs" dxfId="2108" priority="786" operator="lessThan">
      <formula>$C$4</formula>
    </cfRule>
  </conditionalFormatting>
  <conditionalFormatting sqref="AM35">
    <cfRule type="cellIs" dxfId="2107" priority="787" operator="lessThan">
      <formula>$C$4</formula>
    </cfRule>
  </conditionalFormatting>
  <conditionalFormatting sqref="AM36">
    <cfRule type="cellIs" dxfId="2106" priority="788" operator="lessThan">
      <formula>$C$4</formula>
    </cfRule>
  </conditionalFormatting>
  <conditionalFormatting sqref="AM37">
    <cfRule type="cellIs" dxfId="2105" priority="789" operator="lessThan">
      <formula>$C$4</formula>
    </cfRule>
  </conditionalFormatting>
  <conditionalFormatting sqref="AM38">
    <cfRule type="cellIs" dxfId="2104" priority="790" operator="lessThan">
      <formula>$C$4</formula>
    </cfRule>
  </conditionalFormatting>
  <conditionalFormatting sqref="AM39">
    <cfRule type="cellIs" dxfId="2103" priority="791" operator="lessThan">
      <formula>$C$4</formula>
    </cfRule>
  </conditionalFormatting>
  <conditionalFormatting sqref="AM40">
    <cfRule type="cellIs" dxfId="2102" priority="792" operator="lessThan">
      <formula>$C$4</formula>
    </cfRule>
  </conditionalFormatting>
  <conditionalFormatting sqref="AM41">
    <cfRule type="cellIs" dxfId="2101" priority="793" operator="lessThan">
      <formula>$C$4</formula>
    </cfRule>
  </conditionalFormatting>
  <conditionalFormatting sqref="AM42">
    <cfRule type="cellIs" dxfId="2100" priority="794" operator="lessThan">
      <formula>$C$4</formula>
    </cfRule>
  </conditionalFormatting>
  <conditionalFormatting sqref="AM43">
    <cfRule type="cellIs" dxfId="2099" priority="795" operator="lessThan">
      <formula>$C$4</formula>
    </cfRule>
  </conditionalFormatting>
  <conditionalFormatting sqref="AM44">
    <cfRule type="cellIs" dxfId="2098" priority="796" operator="lessThan">
      <formula>$C$4</formula>
    </cfRule>
  </conditionalFormatting>
  <conditionalFormatting sqref="AM45">
    <cfRule type="cellIs" dxfId="2097" priority="797" operator="lessThan">
      <formula>$C$4</formula>
    </cfRule>
  </conditionalFormatting>
  <conditionalFormatting sqref="AM46">
    <cfRule type="cellIs" dxfId="2096" priority="798" operator="lessThan">
      <formula>$C$4</formula>
    </cfRule>
  </conditionalFormatting>
  <conditionalFormatting sqref="AM47">
    <cfRule type="cellIs" dxfId="2095" priority="799" operator="lessThan">
      <formula>$C$4</formula>
    </cfRule>
  </conditionalFormatting>
  <conditionalFormatting sqref="AM48">
    <cfRule type="cellIs" dxfId="2094" priority="800" operator="lessThan">
      <formula>$C$4</formula>
    </cfRule>
  </conditionalFormatting>
  <conditionalFormatting sqref="AM49">
    <cfRule type="cellIs" dxfId="2093" priority="801" operator="lessThan">
      <formula>$C$4</formula>
    </cfRule>
  </conditionalFormatting>
  <conditionalFormatting sqref="AM50">
    <cfRule type="cellIs" dxfId="2092" priority="802" operator="lessThan">
      <formula>$C$4</formula>
    </cfRule>
  </conditionalFormatting>
  <conditionalFormatting sqref="AN11">
    <cfRule type="cellIs" dxfId="2091" priority="803" operator="lessThan">
      <formula>$C$4</formula>
    </cfRule>
  </conditionalFormatting>
  <conditionalFormatting sqref="AN12">
    <cfRule type="cellIs" dxfId="2090" priority="804" operator="lessThan">
      <formula>$C$4</formula>
    </cfRule>
  </conditionalFormatting>
  <conditionalFormatting sqref="AN13">
    <cfRule type="cellIs" dxfId="2089" priority="805" operator="lessThan">
      <formula>$C$4</formula>
    </cfRule>
  </conditionalFormatting>
  <conditionalFormatting sqref="AN14">
    <cfRule type="cellIs" dxfId="2088" priority="806" operator="lessThan">
      <formula>$C$4</formula>
    </cfRule>
  </conditionalFormatting>
  <conditionalFormatting sqref="AN15">
    <cfRule type="cellIs" dxfId="2087" priority="807" operator="lessThan">
      <formula>$C$4</formula>
    </cfRule>
  </conditionalFormatting>
  <conditionalFormatting sqref="AN16">
    <cfRule type="cellIs" dxfId="2086" priority="808" operator="lessThan">
      <formula>$C$4</formula>
    </cfRule>
  </conditionalFormatting>
  <conditionalFormatting sqref="AN17">
    <cfRule type="cellIs" dxfId="2085" priority="809" operator="lessThan">
      <formula>$C$4</formula>
    </cfRule>
  </conditionalFormatting>
  <conditionalFormatting sqref="AN18">
    <cfRule type="cellIs" dxfId="2084" priority="810" operator="lessThan">
      <formula>$C$4</formula>
    </cfRule>
  </conditionalFormatting>
  <conditionalFormatting sqref="AN19">
    <cfRule type="cellIs" dxfId="2083" priority="811" operator="lessThan">
      <formula>$C$4</formula>
    </cfRule>
  </conditionalFormatting>
  <conditionalFormatting sqref="AN20">
    <cfRule type="cellIs" dxfId="2082" priority="812" operator="lessThan">
      <formula>$C$4</formula>
    </cfRule>
  </conditionalFormatting>
  <conditionalFormatting sqref="AN21">
    <cfRule type="cellIs" dxfId="2081" priority="813" operator="lessThan">
      <formula>$C$4</formula>
    </cfRule>
  </conditionalFormatting>
  <conditionalFormatting sqref="AN22">
    <cfRule type="cellIs" dxfId="2080" priority="814" operator="lessThan">
      <formula>$C$4</formula>
    </cfRule>
  </conditionalFormatting>
  <conditionalFormatting sqref="AN23">
    <cfRule type="cellIs" dxfId="2079" priority="815" operator="lessThan">
      <formula>$C$4</formula>
    </cfRule>
  </conditionalFormatting>
  <conditionalFormatting sqref="AN24">
    <cfRule type="cellIs" dxfId="2078" priority="816" operator="lessThan">
      <formula>$C$4</formula>
    </cfRule>
  </conditionalFormatting>
  <conditionalFormatting sqref="AN25">
    <cfRule type="cellIs" dxfId="2077" priority="817" operator="lessThan">
      <formula>$C$4</formula>
    </cfRule>
  </conditionalFormatting>
  <conditionalFormatting sqref="AN26">
    <cfRule type="cellIs" dxfId="2076" priority="818" operator="lessThan">
      <formula>$C$4</formula>
    </cfRule>
  </conditionalFormatting>
  <conditionalFormatting sqref="AN27">
    <cfRule type="cellIs" dxfId="2075" priority="819" operator="lessThan">
      <formula>$C$4</formula>
    </cfRule>
  </conditionalFormatting>
  <conditionalFormatting sqref="AN28">
    <cfRule type="cellIs" dxfId="2074" priority="820" operator="lessThan">
      <formula>$C$4</formula>
    </cfRule>
  </conditionalFormatting>
  <conditionalFormatting sqref="AN29">
    <cfRule type="cellIs" dxfId="2073" priority="821" operator="lessThan">
      <formula>$C$4</formula>
    </cfRule>
  </conditionalFormatting>
  <conditionalFormatting sqref="AN30">
    <cfRule type="cellIs" dxfId="2072" priority="822" operator="lessThan">
      <formula>$C$4</formula>
    </cfRule>
  </conditionalFormatting>
  <conditionalFormatting sqref="AN31">
    <cfRule type="cellIs" dxfId="2071" priority="823" operator="lessThan">
      <formula>$C$4</formula>
    </cfRule>
  </conditionalFormatting>
  <conditionalFormatting sqref="AN32">
    <cfRule type="cellIs" dxfId="2070" priority="824" operator="lessThan">
      <formula>$C$4</formula>
    </cfRule>
  </conditionalFormatting>
  <conditionalFormatting sqref="AN33">
    <cfRule type="cellIs" dxfId="2069" priority="825" operator="lessThan">
      <formula>$C$4</formula>
    </cfRule>
  </conditionalFormatting>
  <conditionalFormatting sqref="AN34">
    <cfRule type="cellIs" dxfId="2068" priority="826" operator="lessThan">
      <formula>$C$4</formula>
    </cfRule>
  </conditionalFormatting>
  <conditionalFormatting sqref="AN35">
    <cfRule type="cellIs" dxfId="2067" priority="827" operator="lessThan">
      <formula>$C$4</formula>
    </cfRule>
  </conditionalFormatting>
  <conditionalFormatting sqref="AN36">
    <cfRule type="cellIs" dxfId="2066" priority="828" operator="lessThan">
      <formula>$C$4</formula>
    </cfRule>
  </conditionalFormatting>
  <conditionalFormatting sqref="AN37">
    <cfRule type="cellIs" dxfId="2065" priority="829" operator="lessThan">
      <formula>$C$4</formula>
    </cfRule>
  </conditionalFormatting>
  <conditionalFormatting sqref="AN38">
    <cfRule type="cellIs" dxfId="2064" priority="830" operator="lessThan">
      <formula>$C$4</formula>
    </cfRule>
  </conditionalFormatting>
  <conditionalFormatting sqref="AN39">
    <cfRule type="cellIs" dxfId="2063" priority="831" operator="lessThan">
      <formula>$C$4</formula>
    </cfRule>
  </conditionalFormatting>
  <conditionalFormatting sqref="AN40">
    <cfRule type="cellIs" dxfId="2062" priority="832" operator="lessThan">
      <formula>$C$4</formula>
    </cfRule>
  </conditionalFormatting>
  <conditionalFormatting sqref="AN41">
    <cfRule type="cellIs" dxfId="2061" priority="833" operator="lessThan">
      <formula>$C$4</formula>
    </cfRule>
  </conditionalFormatting>
  <conditionalFormatting sqref="AN42">
    <cfRule type="cellIs" dxfId="2060" priority="834" operator="lessThan">
      <formula>$C$4</formula>
    </cfRule>
  </conditionalFormatting>
  <conditionalFormatting sqref="AN43">
    <cfRule type="cellIs" dxfId="2059" priority="835" operator="lessThan">
      <formula>$C$4</formula>
    </cfRule>
  </conditionalFormatting>
  <conditionalFormatting sqref="AN44">
    <cfRule type="cellIs" dxfId="2058" priority="836" operator="lessThan">
      <formula>$C$4</formula>
    </cfRule>
  </conditionalFormatting>
  <conditionalFormatting sqref="AN45">
    <cfRule type="cellIs" dxfId="2057" priority="837" operator="lessThan">
      <formula>$C$4</formula>
    </cfRule>
  </conditionalFormatting>
  <conditionalFormatting sqref="AN46">
    <cfRule type="cellIs" dxfId="2056" priority="838" operator="lessThan">
      <formula>$C$4</formula>
    </cfRule>
  </conditionalFormatting>
  <conditionalFormatting sqref="AN47">
    <cfRule type="cellIs" dxfId="2055" priority="839" operator="lessThan">
      <formula>$C$4</formula>
    </cfRule>
  </conditionalFormatting>
  <conditionalFormatting sqref="AN48">
    <cfRule type="cellIs" dxfId="2054" priority="840" operator="lessThan">
      <formula>$C$4</formula>
    </cfRule>
  </conditionalFormatting>
  <conditionalFormatting sqref="AN49">
    <cfRule type="cellIs" dxfId="2053" priority="841" operator="lessThan">
      <formula>$C$4</formula>
    </cfRule>
  </conditionalFormatting>
  <conditionalFormatting sqref="AN50">
    <cfRule type="cellIs" dxfId="2052" priority="842" operator="lessThan">
      <formula>$C$4</formula>
    </cfRule>
  </conditionalFormatting>
  <conditionalFormatting sqref="AO11">
    <cfRule type="cellIs" dxfId="2051" priority="843" operator="lessThan">
      <formula>$C$4</formula>
    </cfRule>
  </conditionalFormatting>
  <conditionalFormatting sqref="AO12">
    <cfRule type="cellIs" dxfId="2050" priority="844" operator="lessThan">
      <formula>$C$4</formula>
    </cfRule>
  </conditionalFormatting>
  <conditionalFormatting sqref="AO13">
    <cfRule type="cellIs" dxfId="2049" priority="845" operator="lessThan">
      <formula>$C$4</formula>
    </cfRule>
  </conditionalFormatting>
  <conditionalFormatting sqref="AO14">
    <cfRule type="cellIs" dxfId="2048" priority="846" operator="lessThan">
      <formula>$C$4</formula>
    </cfRule>
  </conditionalFormatting>
  <conditionalFormatting sqref="AO15">
    <cfRule type="cellIs" dxfId="2047" priority="847" operator="lessThan">
      <formula>$C$4</formula>
    </cfRule>
  </conditionalFormatting>
  <conditionalFormatting sqref="AO16">
    <cfRule type="cellIs" dxfId="2046" priority="848" operator="lessThan">
      <formula>$C$4</formula>
    </cfRule>
  </conditionalFormatting>
  <conditionalFormatting sqref="AO17">
    <cfRule type="cellIs" dxfId="2045" priority="849" operator="lessThan">
      <formula>$C$4</formula>
    </cfRule>
  </conditionalFormatting>
  <conditionalFormatting sqref="AO18">
    <cfRule type="cellIs" dxfId="2044" priority="850" operator="lessThan">
      <formula>$C$4</formula>
    </cfRule>
  </conditionalFormatting>
  <conditionalFormatting sqref="AO19">
    <cfRule type="cellIs" dxfId="2043" priority="851" operator="lessThan">
      <formula>$C$4</formula>
    </cfRule>
  </conditionalFormatting>
  <conditionalFormatting sqref="AO20">
    <cfRule type="cellIs" dxfId="2042" priority="852" operator="lessThan">
      <formula>$C$4</formula>
    </cfRule>
  </conditionalFormatting>
  <conditionalFormatting sqref="AO21">
    <cfRule type="cellIs" dxfId="2041" priority="853" operator="lessThan">
      <formula>$C$4</formula>
    </cfRule>
  </conditionalFormatting>
  <conditionalFormatting sqref="AO22">
    <cfRule type="cellIs" dxfId="2040" priority="854" operator="lessThan">
      <formula>$C$4</formula>
    </cfRule>
  </conditionalFormatting>
  <conditionalFormatting sqref="AO23">
    <cfRule type="cellIs" dxfId="2039" priority="855" operator="lessThan">
      <formula>$C$4</formula>
    </cfRule>
  </conditionalFormatting>
  <conditionalFormatting sqref="AO24">
    <cfRule type="cellIs" dxfId="2038" priority="856" operator="lessThan">
      <formula>$C$4</formula>
    </cfRule>
  </conditionalFormatting>
  <conditionalFormatting sqref="AO25">
    <cfRule type="cellIs" dxfId="2037" priority="857" operator="lessThan">
      <formula>$C$4</formula>
    </cfRule>
  </conditionalFormatting>
  <conditionalFormatting sqref="AO26">
    <cfRule type="cellIs" dxfId="2036" priority="858" operator="lessThan">
      <formula>$C$4</formula>
    </cfRule>
  </conditionalFormatting>
  <conditionalFormatting sqref="AO27">
    <cfRule type="cellIs" dxfId="2035" priority="859" operator="lessThan">
      <formula>$C$4</formula>
    </cfRule>
  </conditionalFormatting>
  <conditionalFormatting sqref="AO28">
    <cfRule type="cellIs" dxfId="2034" priority="860" operator="lessThan">
      <formula>$C$4</formula>
    </cfRule>
  </conditionalFormatting>
  <conditionalFormatting sqref="AO29">
    <cfRule type="cellIs" dxfId="2033" priority="861" operator="lessThan">
      <formula>$C$4</formula>
    </cfRule>
  </conditionalFormatting>
  <conditionalFormatting sqref="AO30">
    <cfRule type="cellIs" dxfId="2032" priority="862" operator="lessThan">
      <formula>$C$4</formula>
    </cfRule>
  </conditionalFormatting>
  <conditionalFormatting sqref="AO31">
    <cfRule type="cellIs" dxfId="2031" priority="863" operator="lessThan">
      <formula>$C$4</formula>
    </cfRule>
  </conditionalFormatting>
  <conditionalFormatting sqref="AO32">
    <cfRule type="cellIs" dxfId="2030" priority="864" operator="lessThan">
      <formula>$C$4</formula>
    </cfRule>
  </conditionalFormatting>
  <conditionalFormatting sqref="AO33">
    <cfRule type="cellIs" dxfId="2029" priority="865" operator="lessThan">
      <formula>$C$4</formula>
    </cfRule>
  </conditionalFormatting>
  <conditionalFormatting sqref="AO34">
    <cfRule type="cellIs" dxfId="2028" priority="866" operator="lessThan">
      <formula>$C$4</formula>
    </cfRule>
  </conditionalFormatting>
  <conditionalFormatting sqref="AO35">
    <cfRule type="cellIs" dxfId="2027" priority="867" operator="lessThan">
      <formula>$C$4</formula>
    </cfRule>
  </conditionalFormatting>
  <conditionalFormatting sqref="AO36">
    <cfRule type="cellIs" dxfId="2026" priority="868" operator="lessThan">
      <formula>$C$4</formula>
    </cfRule>
  </conditionalFormatting>
  <conditionalFormatting sqref="AO37">
    <cfRule type="cellIs" dxfId="2025" priority="869" operator="lessThan">
      <formula>$C$4</formula>
    </cfRule>
  </conditionalFormatting>
  <conditionalFormatting sqref="AO38">
    <cfRule type="cellIs" dxfId="2024" priority="870" operator="lessThan">
      <formula>$C$4</formula>
    </cfRule>
  </conditionalFormatting>
  <conditionalFormatting sqref="AO39">
    <cfRule type="cellIs" dxfId="2023" priority="871" operator="lessThan">
      <formula>$C$4</formula>
    </cfRule>
  </conditionalFormatting>
  <conditionalFormatting sqref="AO40">
    <cfRule type="cellIs" dxfId="2022" priority="872" operator="lessThan">
      <formula>$C$4</formula>
    </cfRule>
  </conditionalFormatting>
  <conditionalFormatting sqref="AO41">
    <cfRule type="cellIs" dxfId="2021" priority="873" operator="lessThan">
      <formula>$C$4</formula>
    </cfRule>
  </conditionalFormatting>
  <conditionalFormatting sqref="AO42">
    <cfRule type="cellIs" dxfId="2020" priority="874" operator="lessThan">
      <formula>$C$4</formula>
    </cfRule>
  </conditionalFormatting>
  <conditionalFormatting sqref="AO43">
    <cfRule type="cellIs" dxfId="2019" priority="875" operator="lessThan">
      <formula>$C$4</formula>
    </cfRule>
  </conditionalFormatting>
  <conditionalFormatting sqref="AO44">
    <cfRule type="cellIs" dxfId="2018" priority="876" operator="lessThan">
      <formula>$C$4</formula>
    </cfRule>
  </conditionalFormatting>
  <conditionalFormatting sqref="AO45">
    <cfRule type="cellIs" dxfId="2017" priority="877" operator="lessThan">
      <formula>$C$4</formula>
    </cfRule>
  </conditionalFormatting>
  <conditionalFormatting sqref="AO46">
    <cfRule type="cellIs" dxfId="2016" priority="878" operator="lessThan">
      <formula>$C$4</formula>
    </cfRule>
  </conditionalFormatting>
  <conditionalFormatting sqref="AO47">
    <cfRule type="cellIs" dxfId="2015" priority="879" operator="lessThan">
      <formula>$C$4</formula>
    </cfRule>
  </conditionalFormatting>
  <conditionalFormatting sqref="AO48">
    <cfRule type="cellIs" dxfId="2014" priority="880" operator="lessThan">
      <formula>$C$4</formula>
    </cfRule>
  </conditionalFormatting>
  <conditionalFormatting sqref="AO49">
    <cfRule type="cellIs" dxfId="2013" priority="881" operator="lessThan">
      <formula>$C$4</formula>
    </cfRule>
  </conditionalFormatting>
  <conditionalFormatting sqref="AO50">
    <cfRule type="cellIs" dxfId="2012" priority="882" operator="lessThan">
      <formula>$C$4</formula>
    </cfRule>
  </conditionalFormatting>
  <conditionalFormatting sqref="AP11">
    <cfRule type="cellIs" dxfId="2011" priority="883" operator="lessThan">
      <formula>$C$4</formula>
    </cfRule>
  </conditionalFormatting>
  <conditionalFormatting sqref="AP12">
    <cfRule type="cellIs" dxfId="2010" priority="884" operator="lessThan">
      <formula>$C$4</formula>
    </cfRule>
  </conditionalFormatting>
  <conditionalFormatting sqref="AP13">
    <cfRule type="cellIs" dxfId="2009" priority="885" operator="lessThan">
      <formula>$C$4</formula>
    </cfRule>
  </conditionalFormatting>
  <conditionalFormatting sqref="AP14">
    <cfRule type="cellIs" dxfId="2008" priority="886" operator="lessThan">
      <formula>$C$4</formula>
    </cfRule>
  </conditionalFormatting>
  <conditionalFormatting sqref="AP15">
    <cfRule type="cellIs" dxfId="2007" priority="887" operator="lessThan">
      <formula>$C$4</formula>
    </cfRule>
  </conditionalFormatting>
  <conditionalFormatting sqref="AP16">
    <cfRule type="cellIs" dxfId="2006" priority="888" operator="lessThan">
      <formula>$C$4</formula>
    </cfRule>
  </conditionalFormatting>
  <conditionalFormatting sqref="AP17">
    <cfRule type="cellIs" dxfId="2005" priority="889" operator="lessThan">
      <formula>$C$4</formula>
    </cfRule>
  </conditionalFormatting>
  <conditionalFormatting sqref="AP18">
    <cfRule type="cellIs" dxfId="2004" priority="890" operator="lessThan">
      <formula>$C$4</formula>
    </cfRule>
  </conditionalFormatting>
  <conditionalFormatting sqref="AP19">
    <cfRule type="cellIs" dxfId="2003" priority="891" operator="lessThan">
      <formula>$C$4</formula>
    </cfRule>
  </conditionalFormatting>
  <conditionalFormatting sqref="AP20">
    <cfRule type="cellIs" dxfId="2002" priority="892" operator="lessThan">
      <formula>$C$4</formula>
    </cfRule>
  </conditionalFormatting>
  <conditionalFormatting sqref="AP21">
    <cfRule type="cellIs" dxfId="2001" priority="893" operator="lessThan">
      <formula>$C$4</formula>
    </cfRule>
  </conditionalFormatting>
  <conditionalFormatting sqref="AP22">
    <cfRule type="cellIs" dxfId="2000" priority="894" operator="lessThan">
      <formula>$C$4</formula>
    </cfRule>
  </conditionalFormatting>
  <conditionalFormatting sqref="AP23">
    <cfRule type="cellIs" dxfId="1999" priority="895" operator="lessThan">
      <formula>$C$4</formula>
    </cfRule>
  </conditionalFormatting>
  <conditionalFormatting sqref="AP24">
    <cfRule type="cellIs" dxfId="1998" priority="896" operator="lessThan">
      <formula>$C$4</formula>
    </cfRule>
  </conditionalFormatting>
  <conditionalFormatting sqref="AP25">
    <cfRule type="cellIs" dxfId="1997" priority="897" operator="lessThan">
      <formula>$C$4</formula>
    </cfRule>
  </conditionalFormatting>
  <conditionalFormatting sqref="AP26">
    <cfRule type="cellIs" dxfId="1996" priority="898" operator="lessThan">
      <formula>$C$4</formula>
    </cfRule>
  </conditionalFormatting>
  <conditionalFormatting sqref="AP27">
    <cfRule type="cellIs" dxfId="1995" priority="899" operator="lessThan">
      <formula>$C$4</formula>
    </cfRule>
  </conditionalFormatting>
  <conditionalFormatting sqref="AP28">
    <cfRule type="cellIs" dxfId="1994" priority="900" operator="lessThan">
      <formula>$C$4</formula>
    </cfRule>
  </conditionalFormatting>
  <conditionalFormatting sqref="AP29">
    <cfRule type="cellIs" dxfId="1993" priority="901" operator="lessThan">
      <formula>$C$4</formula>
    </cfRule>
  </conditionalFormatting>
  <conditionalFormatting sqref="AP30">
    <cfRule type="cellIs" dxfId="1992" priority="902" operator="lessThan">
      <formula>$C$4</formula>
    </cfRule>
  </conditionalFormatting>
  <conditionalFormatting sqref="AP31">
    <cfRule type="cellIs" dxfId="1991" priority="903" operator="lessThan">
      <formula>$C$4</formula>
    </cfRule>
  </conditionalFormatting>
  <conditionalFormatting sqref="AP32">
    <cfRule type="cellIs" dxfId="1990" priority="904" operator="lessThan">
      <formula>$C$4</formula>
    </cfRule>
  </conditionalFormatting>
  <conditionalFormatting sqref="AP33">
    <cfRule type="cellIs" dxfId="1989" priority="905" operator="lessThan">
      <formula>$C$4</formula>
    </cfRule>
  </conditionalFormatting>
  <conditionalFormatting sqref="AP34">
    <cfRule type="cellIs" dxfId="1988" priority="906" operator="lessThan">
      <formula>$C$4</formula>
    </cfRule>
  </conditionalFormatting>
  <conditionalFormatting sqref="AP35">
    <cfRule type="cellIs" dxfId="1987" priority="907" operator="lessThan">
      <formula>$C$4</formula>
    </cfRule>
  </conditionalFormatting>
  <conditionalFormatting sqref="AP36">
    <cfRule type="cellIs" dxfId="1986" priority="908" operator="lessThan">
      <formula>$C$4</formula>
    </cfRule>
  </conditionalFormatting>
  <conditionalFormatting sqref="AP37">
    <cfRule type="cellIs" dxfId="1985" priority="909" operator="lessThan">
      <formula>$C$4</formula>
    </cfRule>
  </conditionalFormatting>
  <conditionalFormatting sqref="AP38">
    <cfRule type="cellIs" dxfId="1984" priority="910" operator="lessThan">
      <formula>$C$4</formula>
    </cfRule>
  </conditionalFormatting>
  <conditionalFormatting sqref="AP39">
    <cfRule type="cellIs" dxfId="1983" priority="911" operator="lessThan">
      <formula>$C$4</formula>
    </cfRule>
  </conditionalFormatting>
  <conditionalFormatting sqref="AP40">
    <cfRule type="cellIs" dxfId="1982" priority="912" operator="lessThan">
      <formula>$C$4</formula>
    </cfRule>
  </conditionalFormatting>
  <conditionalFormatting sqref="AP41">
    <cfRule type="cellIs" dxfId="1981" priority="913" operator="lessThan">
      <formula>$C$4</formula>
    </cfRule>
  </conditionalFormatting>
  <conditionalFormatting sqref="AP42">
    <cfRule type="cellIs" dxfId="1980" priority="914" operator="lessThan">
      <formula>$C$4</formula>
    </cfRule>
  </conditionalFormatting>
  <conditionalFormatting sqref="AP43">
    <cfRule type="cellIs" dxfId="1979" priority="915" operator="lessThan">
      <formula>$C$4</formula>
    </cfRule>
  </conditionalFormatting>
  <conditionalFormatting sqref="AP44">
    <cfRule type="cellIs" dxfId="1978" priority="916" operator="lessThan">
      <formula>$C$4</formula>
    </cfRule>
  </conditionalFormatting>
  <conditionalFormatting sqref="AP45">
    <cfRule type="cellIs" dxfId="1977" priority="917" operator="lessThan">
      <formula>$C$4</formula>
    </cfRule>
  </conditionalFormatting>
  <conditionalFormatting sqref="AP46">
    <cfRule type="cellIs" dxfId="1976" priority="918" operator="lessThan">
      <formula>$C$4</formula>
    </cfRule>
  </conditionalFormatting>
  <conditionalFormatting sqref="AP47">
    <cfRule type="cellIs" dxfId="1975" priority="919" operator="lessThan">
      <formula>$C$4</formula>
    </cfRule>
  </conditionalFormatting>
  <conditionalFormatting sqref="AP48">
    <cfRule type="cellIs" dxfId="1974" priority="920" operator="lessThan">
      <formula>$C$4</formula>
    </cfRule>
  </conditionalFormatting>
  <conditionalFormatting sqref="AP49">
    <cfRule type="cellIs" dxfId="1973" priority="921" operator="lessThan">
      <formula>$C$4</formula>
    </cfRule>
  </conditionalFormatting>
  <conditionalFormatting sqref="AP50">
    <cfRule type="cellIs" dxfId="1972" priority="922" operator="lessThan">
      <formula>$C$4</formula>
    </cfRule>
  </conditionalFormatting>
  <conditionalFormatting sqref="AQ11">
    <cfRule type="cellIs" dxfId="1971" priority="923" operator="lessThan">
      <formula>$C$4</formula>
    </cfRule>
  </conditionalFormatting>
  <conditionalFormatting sqref="AQ12">
    <cfRule type="cellIs" dxfId="1970" priority="924" operator="lessThan">
      <formula>$C$4</formula>
    </cfRule>
  </conditionalFormatting>
  <conditionalFormatting sqref="AQ13">
    <cfRule type="cellIs" dxfId="1969" priority="925" operator="lessThan">
      <formula>$C$4</formula>
    </cfRule>
  </conditionalFormatting>
  <conditionalFormatting sqref="AQ14">
    <cfRule type="cellIs" dxfId="1968" priority="926" operator="lessThan">
      <formula>$C$4</formula>
    </cfRule>
  </conditionalFormatting>
  <conditionalFormatting sqref="AQ15">
    <cfRule type="cellIs" dxfId="1967" priority="927" operator="lessThan">
      <formula>$C$4</formula>
    </cfRule>
  </conditionalFormatting>
  <conditionalFormatting sqref="AQ16">
    <cfRule type="cellIs" dxfId="1966" priority="928" operator="lessThan">
      <formula>$C$4</formula>
    </cfRule>
  </conditionalFormatting>
  <conditionalFormatting sqref="AQ17">
    <cfRule type="cellIs" dxfId="1965" priority="929" operator="lessThan">
      <formula>$C$4</formula>
    </cfRule>
  </conditionalFormatting>
  <conditionalFormatting sqref="AQ18">
    <cfRule type="cellIs" dxfId="1964" priority="930" operator="lessThan">
      <formula>$C$4</formula>
    </cfRule>
  </conditionalFormatting>
  <conditionalFormatting sqref="AQ19">
    <cfRule type="cellIs" dxfId="1963" priority="931" operator="lessThan">
      <formula>$C$4</formula>
    </cfRule>
  </conditionalFormatting>
  <conditionalFormatting sqref="AQ20">
    <cfRule type="cellIs" dxfId="1962" priority="932" operator="lessThan">
      <formula>$C$4</formula>
    </cfRule>
  </conditionalFormatting>
  <conditionalFormatting sqref="AQ21">
    <cfRule type="cellIs" dxfId="1961" priority="933" operator="lessThan">
      <formula>$C$4</formula>
    </cfRule>
  </conditionalFormatting>
  <conditionalFormatting sqref="AQ22">
    <cfRule type="cellIs" dxfId="1960" priority="934" operator="lessThan">
      <formula>$C$4</formula>
    </cfRule>
  </conditionalFormatting>
  <conditionalFormatting sqref="AQ23">
    <cfRule type="cellIs" dxfId="1959" priority="935" operator="lessThan">
      <formula>$C$4</formula>
    </cfRule>
  </conditionalFormatting>
  <conditionalFormatting sqref="AQ24">
    <cfRule type="cellIs" dxfId="1958" priority="936" operator="lessThan">
      <formula>$C$4</formula>
    </cfRule>
  </conditionalFormatting>
  <conditionalFormatting sqref="AQ25">
    <cfRule type="cellIs" dxfId="1957" priority="937" operator="lessThan">
      <formula>$C$4</formula>
    </cfRule>
  </conditionalFormatting>
  <conditionalFormatting sqref="AQ26">
    <cfRule type="cellIs" dxfId="1956" priority="938" operator="lessThan">
      <formula>$C$4</formula>
    </cfRule>
  </conditionalFormatting>
  <conditionalFormatting sqref="AQ27">
    <cfRule type="cellIs" dxfId="1955" priority="939" operator="lessThan">
      <formula>$C$4</formula>
    </cfRule>
  </conditionalFormatting>
  <conditionalFormatting sqref="AQ28">
    <cfRule type="cellIs" dxfId="1954" priority="940" operator="lessThan">
      <formula>$C$4</formula>
    </cfRule>
  </conditionalFormatting>
  <conditionalFormatting sqref="AQ29">
    <cfRule type="cellIs" dxfId="1953" priority="941" operator="lessThan">
      <formula>$C$4</formula>
    </cfRule>
  </conditionalFormatting>
  <conditionalFormatting sqref="AQ30">
    <cfRule type="cellIs" dxfId="1952" priority="942" operator="lessThan">
      <formula>$C$4</formula>
    </cfRule>
  </conditionalFormatting>
  <conditionalFormatting sqref="AQ31">
    <cfRule type="cellIs" dxfId="1951" priority="943" operator="lessThan">
      <formula>$C$4</formula>
    </cfRule>
  </conditionalFormatting>
  <conditionalFormatting sqref="AQ32">
    <cfRule type="cellIs" dxfId="1950" priority="944" operator="lessThan">
      <formula>$C$4</formula>
    </cfRule>
  </conditionalFormatting>
  <conditionalFormatting sqref="AQ33">
    <cfRule type="cellIs" dxfId="1949" priority="945" operator="lessThan">
      <formula>$C$4</formula>
    </cfRule>
  </conditionalFormatting>
  <conditionalFormatting sqref="AQ34">
    <cfRule type="cellIs" dxfId="1948" priority="946" operator="lessThan">
      <formula>$C$4</formula>
    </cfRule>
  </conditionalFormatting>
  <conditionalFormatting sqref="AQ35">
    <cfRule type="cellIs" dxfId="1947" priority="947" operator="lessThan">
      <formula>$C$4</formula>
    </cfRule>
  </conditionalFormatting>
  <conditionalFormatting sqref="AQ36">
    <cfRule type="cellIs" dxfId="1946" priority="948" operator="lessThan">
      <formula>$C$4</formula>
    </cfRule>
  </conditionalFormatting>
  <conditionalFormatting sqref="AQ37">
    <cfRule type="cellIs" dxfId="1945" priority="949" operator="lessThan">
      <formula>$C$4</formula>
    </cfRule>
  </conditionalFormatting>
  <conditionalFormatting sqref="AQ38">
    <cfRule type="cellIs" dxfId="1944" priority="950" operator="lessThan">
      <formula>$C$4</formula>
    </cfRule>
  </conditionalFormatting>
  <conditionalFormatting sqref="AQ39">
    <cfRule type="cellIs" dxfId="1943" priority="951" operator="lessThan">
      <formula>$C$4</formula>
    </cfRule>
  </conditionalFormatting>
  <conditionalFormatting sqref="AQ40">
    <cfRule type="cellIs" dxfId="1942" priority="952" operator="lessThan">
      <formula>$C$4</formula>
    </cfRule>
  </conditionalFormatting>
  <conditionalFormatting sqref="AQ41">
    <cfRule type="cellIs" dxfId="1941" priority="953" operator="lessThan">
      <formula>$C$4</formula>
    </cfRule>
  </conditionalFormatting>
  <conditionalFormatting sqref="AQ42">
    <cfRule type="cellIs" dxfId="1940" priority="954" operator="lessThan">
      <formula>$C$4</formula>
    </cfRule>
  </conditionalFormatting>
  <conditionalFormatting sqref="AQ43">
    <cfRule type="cellIs" dxfId="1939" priority="955" operator="lessThan">
      <formula>$C$4</formula>
    </cfRule>
  </conditionalFormatting>
  <conditionalFormatting sqref="AQ44">
    <cfRule type="cellIs" dxfId="1938" priority="956" operator="lessThan">
      <formula>$C$4</formula>
    </cfRule>
  </conditionalFormatting>
  <conditionalFormatting sqref="AQ45">
    <cfRule type="cellIs" dxfId="1937" priority="957" operator="lessThan">
      <formula>$C$4</formula>
    </cfRule>
  </conditionalFormatting>
  <conditionalFormatting sqref="AQ46">
    <cfRule type="cellIs" dxfId="1936" priority="958" operator="lessThan">
      <formula>$C$4</formula>
    </cfRule>
  </conditionalFormatting>
  <conditionalFormatting sqref="AQ47">
    <cfRule type="cellIs" dxfId="1935" priority="959" operator="lessThan">
      <formula>$C$4</formula>
    </cfRule>
  </conditionalFormatting>
  <conditionalFormatting sqref="AQ48">
    <cfRule type="cellIs" dxfId="1934" priority="960" operator="lessThan">
      <formula>$C$4</formula>
    </cfRule>
  </conditionalFormatting>
  <conditionalFormatting sqref="AQ49">
    <cfRule type="cellIs" dxfId="1933" priority="961" operator="lessThan">
      <formula>$C$4</formula>
    </cfRule>
  </conditionalFormatting>
  <conditionalFormatting sqref="AQ50">
    <cfRule type="cellIs" dxfId="1932" priority="962" operator="lessThan">
      <formula>$C$4</formula>
    </cfRule>
  </conditionalFormatting>
  <conditionalFormatting sqref="AR11">
    <cfRule type="cellIs" dxfId="1931" priority="963" operator="lessThan">
      <formula>$C$4</formula>
    </cfRule>
  </conditionalFormatting>
  <conditionalFormatting sqref="AR12">
    <cfRule type="cellIs" dxfId="1930" priority="964" operator="lessThan">
      <formula>$C$4</formula>
    </cfRule>
  </conditionalFormatting>
  <conditionalFormatting sqref="AR13">
    <cfRule type="cellIs" dxfId="1929" priority="965" operator="lessThan">
      <formula>$C$4</formula>
    </cfRule>
  </conditionalFormatting>
  <conditionalFormatting sqref="AR14">
    <cfRule type="cellIs" dxfId="1928" priority="966" operator="lessThan">
      <formula>$C$4</formula>
    </cfRule>
  </conditionalFormatting>
  <conditionalFormatting sqref="AR15">
    <cfRule type="cellIs" dxfId="1927" priority="967" operator="lessThan">
      <formula>$C$4</formula>
    </cfRule>
  </conditionalFormatting>
  <conditionalFormatting sqref="AR16">
    <cfRule type="cellIs" dxfId="1926" priority="968" operator="lessThan">
      <formula>$C$4</formula>
    </cfRule>
  </conditionalFormatting>
  <conditionalFormatting sqref="AR17">
    <cfRule type="cellIs" dxfId="1925" priority="969" operator="lessThan">
      <formula>$C$4</formula>
    </cfRule>
  </conditionalFormatting>
  <conditionalFormatting sqref="AR18">
    <cfRule type="cellIs" dxfId="1924" priority="970" operator="lessThan">
      <formula>$C$4</formula>
    </cfRule>
  </conditionalFormatting>
  <conditionalFormatting sqref="AR19">
    <cfRule type="cellIs" dxfId="1923" priority="971" operator="lessThan">
      <formula>$C$4</formula>
    </cfRule>
  </conditionalFormatting>
  <conditionalFormatting sqref="AR20">
    <cfRule type="cellIs" dxfId="1922" priority="972" operator="lessThan">
      <formula>$C$4</formula>
    </cfRule>
  </conditionalFormatting>
  <conditionalFormatting sqref="AR21">
    <cfRule type="cellIs" dxfId="1921" priority="973" operator="lessThan">
      <formula>$C$4</formula>
    </cfRule>
  </conditionalFormatting>
  <conditionalFormatting sqref="AR22">
    <cfRule type="cellIs" dxfId="1920" priority="974" operator="lessThan">
      <formula>$C$4</formula>
    </cfRule>
  </conditionalFormatting>
  <conditionalFormatting sqref="AR23">
    <cfRule type="cellIs" dxfId="1919" priority="975" operator="lessThan">
      <formula>$C$4</formula>
    </cfRule>
  </conditionalFormatting>
  <conditionalFormatting sqref="AR24">
    <cfRule type="cellIs" dxfId="1918" priority="976" operator="lessThan">
      <formula>$C$4</formula>
    </cfRule>
  </conditionalFormatting>
  <conditionalFormatting sqref="AR25">
    <cfRule type="cellIs" dxfId="1917" priority="977" operator="lessThan">
      <formula>$C$4</formula>
    </cfRule>
  </conditionalFormatting>
  <conditionalFormatting sqref="AR26">
    <cfRule type="cellIs" dxfId="1916" priority="978" operator="lessThan">
      <formula>$C$4</formula>
    </cfRule>
  </conditionalFormatting>
  <conditionalFormatting sqref="AR27">
    <cfRule type="cellIs" dxfId="1915" priority="979" operator="lessThan">
      <formula>$C$4</formula>
    </cfRule>
  </conditionalFormatting>
  <conditionalFormatting sqref="AR28">
    <cfRule type="cellIs" dxfId="1914" priority="980" operator="lessThan">
      <formula>$C$4</formula>
    </cfRule>
  </conditionalFormatting>
  <conditionalFormatting sqref="AR29">
    <cfRule type="cellIs" dxfId="1913" priority="981" operator="lessThan">
      <formula>$C$4</formula>
    </cfRule>
  </conditionalFormatting>
  <conditionalFormatting sqref="AR30">
    <cfRule type="cellIs" dxfId="1912" priority="982" operator="lessThan">
      <formula>$C$4</formula>
    </cfRule>
  </conditionalFormatting>
  <conditionalFormatting sqref="AR31">
    <cfRule type="cellIs" dxfId="1911" priority="983" operator="lessThan">
      <formula>$C$4</formula>
    </cfRule>
  </conditionalFormatting>
  <conditionalFormatting sqref="AR32">
    <cfRule type="cellIs" dxfId="1910" priority="984" operator="lessThan">
      <formula>$C$4</formula>
    </cfRule>
  </conditionalFormatting>
  <conditionalFormatting sqref="AR33">
    <cfRule type="cellIs" dxfId="1909" priority="985" operator="lessThan">
      <formula>$C$4</formula>
    </cfRule>
  </conditionalFormatting>
  <conditionalFormatting sqref="AR34">
    <cfRule type="cellIs" dxfId="1908" priority="986" operator="lessThan">
      <formula>$C$4</formula>
    </cfRule>
  </conditionalFormatting>
  <conditionalFormatting sqref="AR35">
    <cfRule type="cellIs" dxfId="1907" priority="987" operator="lessThan">
      <formula>$C$4</formula>
    </cfRule>
  </conditionalFormatting>
  <conditionalFormatting sqref="AR36">
    <cfRule type="cellIs" dxfId="1906" priority="988" operator="lessThan">
      <formula>$C$4</formula>
    </cfRule>
  </conditionalFormatting>
  <conditionalFormatting sqref="AR37">
    <cfRule type="cellIs" dxfId="1905" priority="989" operator="lessThan">
      <formula>$C$4</formula>
    </cfRule>
  </conditionalFormatting>
  <conditionalFormatting sqref="AR38">
    <cfRule type="cellIs" dxfId="1904" priority="990" operator="lessThan">
      <formula>$C$4</formula>
    </cfRule>
  </conditionalFormatting>
  <conditionalFormatting sqref="AR39">
    <cfRule type="cellIs" dxfId="1903" priority="991" operator="lessThan">
      <formula>$C$4</formula>
    </cfRule>
  </conditionalFormatting>
  <conditionalFormatting sqref="AR40">
    <cfRule type="cellIs" dxfId="1902" priority="992" operator="lessThan">
      <formula>$C$4</formula>
    </cfRule>
  </conditionalFormatting>
  <conditionalFormatting sqref="AR41">
    <cfRule type="cellIs" dxfId="1901" priority="993" operator="lessThan">
      <formula>$C$4</formula>
    </cfRule>
  </conditionalFormatting>
  <conditionalFormatting sqref="AR42">
    <cfRule type="cellIs" dxfId="1900" priority="994" operator="lessThan">
      <formula>$C$4</formula>
    </cfRule>
  </conditionalFormatting>
  <conditionalFormatting sqref="AR43">
    <cfRule type="cellIs" dxfId="1899" priority="995" operator="lessThan">
      <formula>$C$4</formula>
    </cfRule>
  </conditionalFormatting>
  <conditionalFormatting sqref="AR44">
    <cfRule type="cellIs" dxfId="1898" priority="996" operator="lessThan">
      <formula>$C$4</formula>
    </cfRule>
  </conditionalFormatting>
  <conditionalFormatting sqref="AR45">
    <cfRule type="cellIs" dxfId="1897" priority="997" operator="lessThan">
      <formula>$C$4</formula>
    </cfRule>
  </conditionalFormatting>
  <conditionalFormatting sqref="AR46">
    <cfRule type="cellIs" dxfId="1896" priority="998" operator="lessThan">
      <formula>$C$4</formula>
    </cfRule>
  </conditionalFormatting>
  <conditionalFormatting sqref="AR47">
    <cfRule type="cellIs" dxfId="1895" priority="999" operator="lessThan">
      <formula>$C$4</formula>
    </cfRule>
  </conditionalFormatting>
  <conditionalFormatting sqref="AR48">
    <cfRule type="cellIs" dxfId="1894" priority="1000" operator="lessThan">
      <formula>$C$4</formula>
    </cfRule>
  </conditionalFormatting>
  <conditionalFormatting sqref="AR49">
    <cfRule type="cellIs" dxfId="1893" priority="1001" operator="lessThan">
      <formula>$C$4</formula>
    </cfRule>
  </conditionalFormatting>
  <conditionalFormatting sqref="AR50">
    <cfRule type="cellIs" dxfId="1892" priority="1002" operator="lessThan">
      <formula>$C$4</formula>
    </cfRule>
  </conditionalFormatting>
  <conditionalFormatting sqref="AS11">
    <cfRule type="cellIs" dxfId="1891" priority="1003" operator="lessThan">
      <formula>$C$4</formula>
    </cfRule>
  </conditionalFormatting>
  <conditionalFormatting sqref="AS12">
    <cfRule type="cellIs" dxfId="1890" priority="1004" operator="lessThan">
      <formula>$C$4</formula>
    </cfRule>
  </conditionalFormatting>
  <conditionalFormatting sqref="AS13">
    <cfRule type="cellIs" dxfId="1889" priority="1005" operator="lessThan">
      <formula>$C$4</formula>
    </cfRule>
  </conditionalFormatting>
  <conditionalFormatting sqref="AS14">
    <cfRule type="cellIs" dxfId="1888" priority="1006" operator="lessThan">
      <formula>$C$4</formula>
    </cfRule>
  </conditionalFormatting>
  <conditionalFormatting sqref="AS15">
    <cfRule type="cellIs" dxfId="1887" priority="1007" operator="lessThan">
      <formula>$C$4</formula>
    </cfRule>
  </conditionalFormatting>
  <conditionalFormatting sqref="AS16">
    <cfRule type="cellIs" dxfId="1886" priority="1008" operator="lessThan">
      <formula>$C$4</formula>
    </cfRule>
  </conditionalFormatting>
  <conditionalFormatting sqref="AS17">
    <cfRule type="cellIs" dxfId="1885" priority="1009" operator="lessThan">
      <formula>$C$4</formula>
    </cfRule>
  </conditionalFormatting>
  <conditionalFormatting sqref="AS18">
    <cfRule type="cellIs" dxfId="1884" priority="1010" operator="lessThan">
      <formula>$C$4</formula>
    </cfRule>
  </conditionalFormatting>
  <conditionalFormatting sqref="AS19">
    <cfRule type="cellIs" dxfId="1883" priority="1011" operator="lessThan">
      <formula>$C$4</formula>
    </cfRule>
  </conditionalFormatting>
  <conditionalFormatting sqref="AS20">
    <cfRule type="cellIs" dxfId="1882" priority="1012" operator="lessThan">
      <formula>$C$4</formula>
    </cfRule>
  </conditionalFormatting>
  <conditionalFormatting sqref="AS21">
    <cfRule type="cellIs" dxfId="1881" priority="1013" operator="lessThan">
      <formula>$C$4</formula>
    </cfRule>
  </conditionalFormatting>
  <conditionalFormatting sqref="AS22">
    <cfRule type="cellIs" dxfId="1880" priority="1014" operator="lessThan">
      <formula>$C$4</formula>
    </cfRule>
  </conditionalFormatting>
  <conditionalFormatting sqref="AS23">
    <cfRule type="cellIs" dxfId="1879" priority="1015" operator="lessThan">
      <formula>$C$4</formula>
    </cfRule>
  </conditionalFormatting>
  <conditionalFormatting sqref="AS24">
    <cfRule type="cellIs" dxfId="1878" priority="1016" operator="lessThan">
      <formula>$C$4</formula>
    </cfRule>
  </conditionalFormatting>
  <conditionalFormatting sqref="AS25">
    <cfRule type="cellIs" dxfId="1877" priority="1017" operator="lessThan">
      <formula>$C$4</formula>
    </cfRule>
  </conditionalFormatting>
  <conditionalFormatting sqref="AS26">
    <cfRule type="cellIs" dxfId="1876" priority="1018" operator="lessThan">
      <formula>$C$4</formula>
    </cfRule>
  </conditionalFormatting>
  <conditionalFormatting sqref="AS27">
    <cfRule type="cellIs" dxfId="1875" priority="1019" operator="lessThan">
      <formula>$C$4</formula>
    </cfRule>
  </conditionalFormatting>
  <conditionalFormatting sqref="AS28">
    <cfRule type="cellIs" dxfId="1874" priority="1020" operator="lessThan">
      <formula>$C$4</formula>
    </cfRule>
  </conditionalFormatting>
  <conditionalFormatting sqref="AS29">
    <cfRule type="cellIs" dxfId="1873" priority="1021" operator="lessThan">
      <formula>$C$4</formula>
    </cfRule>
  </conditionalFormatting>
  <conditionalFormatting sqref="AS30">
    <cfRule type="cellIs" dxfId="1872" priority="1022" operator="lessThan">
      <formula>$C$4</formula>
    </cfRule>
  </conditionalFormatting>
  <conditionalFormatting sqref="AS31">
    <cfRule type="cellIs" dxfId="1871" priority="1023" operator="lessThan">
      <formula>$C$4</formula>
    </cfRule>
  </conditionalFormatting>
  <conditionalFormatting sqref="AS32">
    <cfRule type="cellIs" dxfId="1870" priority="1024" operator="lessThan">
      <formula>$C$4</formula>
    </cfRule>
  </conditionalFormatting>
  <conditionalFormatting sqref="AS33">
    <cfRule type="cellIs" dxfId="1869" priority="1025" operator="lessThan">
      <formula>$C$4</formula>
    </cfRule>
  </conditionalFormatting>
  <conditionalFormatting sqref="AS34">
    <cfRule type="cellIs" dxfId="1868" priority="1026" operator="lessThan">
      <formula>$C$4</formula>
    </cfRule>
  </conditionalFormatting>
  <conditionalFormatting sqref="AS35">
    <cfRule type="cellIs" dxfId="1867" priority="1027" operator="lessThan">
      <formula>$C$4</formula>
    </cfRule>
  </conditionalFormatting>
  <conditionalFormatting sqref="AS36">
    <cfRule type="cellIs" dxfId="1866" priority="1028" operator="lessThan">
      <formula>$C$4</formula>
    </cfRule>
  </conditionalFormatting>
  <conditionalFormatting sqref="AS37">
    <cfRule type="cellIs" dxfId="1865" priority="1029" operator="lessThan">
      <formula>$C$4</formula>
    </cfRule>
  </conditionalFormatting>
  <conditionalFormatting sqref="AS38">
    <cfRule type="cellIs" dxfId="1864" priority="1030" operator="lessThan">
      <formula>$C$4</formula>
    </cfRule>
  </conditionalFormatting>
  <conditionalFormatting sqref="AS39">
    <cfRule type="cellIs" dxfId="1863" priority="1031" operator="lessThan">
      <formula>$C$4</formula>
    </cfRule>
  </conditionalFormatting>
  <conditionalFormatting sqref="AS40">
    <cfRule type="cellIs" dxfId="1862" priority="1032" operator="lessThan">
      <formula>$C$4</formula>
    </cfRule>
  </conditionalFormatting>
  <conditionalFormatting sqref="AS41">
    <cfRule type="cellIs" dxfId="1861" priority="1033" operator="lessThan">
      <formula>$C$4</formula>
    </cfRule>
  </conditionalFormatting>
  <conditionalFormatting sqref="AS42">
    <cfRule type="cellIs" dxfId="1860" priority="1034" operator="lessThan">
      <formula>$C$4</formula>
    </cfRule>
  </conditionalFormatting>
  <conditionalFormatting sqref="AS43">
    <cfRule type="cellIs" dxfId="1859" priority="1035" operator="lessThan">
      <formula>$C$4</formula>
    </cfRule>
  </conditionalFormatting>
  <conditionalFormatting sqref="AS44">
    <cfRule type="cellIs" dxfId="1858" priority="1036" operator="lessThan">
      <formula>$C$4</formula>
    </cfRule>
  </conditionalFormatting>
  <conditionalFormatting sqref="AS45">
    <cfRule type="cellIs" dxfId="1857" priority="1037" operator="lessThan">
      <formula>$C$4</formula>
    </cfRule>
  </conditionalFormatting>
  <conditionalFormatting sqref="AS46">
    <cfRule type="cellIs" dxfId="1856" priority="1038" operator="lessThan">
      <formula>$C$4</formula>
    </cfRule>
  </conditionalFormatting>
  <conditionalFormatting sqref="AS47">
    <cfRule type="cellIs" dxfId="1855" priority="1039" operator="lessThan">
      <formula>$C$4</formula>
    </cfRule>
  </conditionalFormatting>
  <conditionalFormatting sqref="AS48">
    <cfRule type="cellIs" dxfId="1854" priority="1040" operator="lessThan">
      <formula>$C$4</formula>
    </cfRule>
  </conditionalFormatting>
  <conditionalFormatting sqref="AS49">
    <cfRule type="cellIs" dxfId="1853" priority="1041" operator="lessThan">
      <formula>$C$4</formula>
    </cfRule>
  </conditionalFormatting>
  <conditionalFormatting sqref="AS50">
    <cfRule type="cellIs" dxfId="1852" priority="1042" operator="lessThan">
      <formula>$C$4</formula>
    </cfRule>
  </conditionalFormatting>
  <conditionalFormatting sqref="AT11">
    <cfRule type="cellIs" dxfId="1851" priority="1043" operator="lessThan">
      <formula>$C$4</formula>
    </cfRule>
  </conditionalFormatting>
  <conditionalFormatting sqref="AT12">
    <cfRule type="cellIs" dxfId="1850" priority="1044" operator="lessThan">
      <formula>$C$4</formula>
    </cfRule>
  </conditionalFormatting>
  <conditionalFormatting sqref="AT13">
    <cfRule type="cellIs" dxfId="1849" priority="1045" operator="lessThan">
      <formula>$C$4</formula>
    </cfRule>
  </conditionalFormatting>
  <conditionalFormatting sqref="AT14">
    <cfRule type="cellIs" dxfId="1848" priority="1046" operator="lessThan">
      <formula>$C$4</formula>
    </cfRule>
  </conditionalFormatting>
  <conditionalFormatting sqref="AT15">
    <cfRule type="cellIs" dxfId="1847" priority="1047" operator="lessThan">
      <formula>$C$4</formula>
    </cfRule>
  </conditionalFormatting>
  <conditionalFormatting sqref="AT16">
    <cfRule type="cellIs" dxfId="1846" priority="1048" operator="lessThan">
      <formula>$C$4</formula>
    </cfRule>
  </conditionalFormatting>
  <conditionalFormatting sqref="AT17">
    <cfRule type="cellIs" dxfId="1845" priority="1049" operator="lessThan">
      <formula>$C$4</formula>
    </cfRule>
  </conditionalFormatting>
  <conditionalFormatting sqref="AT18">
    <cfRule type="cellIs" dxfId="1844" priority="1050" operator="lessThan">
      <formula>$C$4</formula>
    </cfRule>
  </conditionalFormatting>
  <conditionalFormatting sqref="AT19">
    <cfRule type="cellIs" dxfId="1843" priority="1051" operator="lessThan">
      <formula>$C$4</formula>
    </cfRule>
  </conditionalFormatting>
  <conditionalFormatting sqref="AT20">
    <cfRule type="cellIs" dxfId="1842" priority="1052" operator="lessThan">
      <formula>$C$4</formula>
    </cfRule>
  </conditionalFormatting>
  <conditionalFormatting sqref="AT21">
    <cfRule type="cellIs" dxfId="1841" priority="1053" operator="lessThan">
      <formula>$C$4</formula>
    </cfRule>
  </conditionalFormatting>
  <conditionalFormatting sqref="AT22">
    <cfRule type="cellIs" dxfId="1840" priority="1054" operator="lessThan">
      <formula>$C$4</formula>
    </cfRule>
  </conditionalFormatting>
  <conditionalFormatting sqref="AT23">
    <cfRule type="cellIs" dxfId="1839" priority="1055" operator="lessThan">
      <formula>$C$4</formula>
    </cfRule>
  </conditionalFormatting>
  <conditionalFormatting sqref="AT24">
    <cfRule type="cellIs" dxfId="1838" priority="1056" operator="lessThan">
      <formula>$C$4</formula>
    </cfRule>
  </conditionalFormatting>
  <conditionalFormatting sqref="AT25">
    <cfRule type="cellIs" dxfId="1837" priority="1057" operator="lessThan">
      <formula>$C$4</formula>
    </cfRule>
  </conditionalFormatting>
  <conditionalFormatting sqref="AT26">
    <cfRule type="cellIs" dxfId="1836" priority="1058" operator="lessThan">
      <formula>$C$4</formula>
    </cfRule>
  </conditionalFormatting>
  <conditionalFormatting sqref="AT27">
    <cfRule type="cellIs" dxfId="1835" priority="1059" operator="lessThan">
      <formula>$C$4</formula>
    </cfRule>
  </conditionalFormatting>
  <conditionalFormatting sqref="AT28">
    <cfRule type="cellIs" dxfId="1834" priority="1060" operator="lessThan">
      <formula>$C$4</formula>
    </cfRule>
  </conditionalFormatting>
  <conditionalFormatting sqref="AT29">
    <cfRule type="cellIs" dxfId="1833" priority="1061" operator="lessThan">
      <formula>$C$4</formula>
    </cfRule>
  </conditionalFormatting>
  <conditionalFormatting sqref="AT30">
    <cfRule type="cellIs" dxfId="1832" priority="1062" operator="lessThan">
      <formula>$C$4</formula>
    </cfRule>
  </conditionalFormatting>
  <conditionalFormatting sqref="AT31">
    <cfRule type="cellIs" dxfId="1831" priority="1063" operator="lessThan">
      <formula>$C$4</formula>
    </cfRule>
  </conditionalFormatting>
  <conditionalFormatting sqref="AT32">
    <cfRule type="cellIs" dxfId="1830" priority="1064" operator="lessThan">
      <formula>$C$4</formula>
    </cfRule>
  </conditionalFormatting>
  <conditionalFormatting sqref="AT33">
    <cfRule type="cellIs" dxfId="1829" priority="1065" operator="lessThan">
      <formula>$C$4</formula>
    </cfRule>
  </conditionalFormatting>
  <conditionalFormatting sqref="AT34">
    <cfRule type="cellIs" dxfId="1828" priority="1066" operator="lessThan">
      <formula>$C$4</formula>
    </cfRule>
  </conditionalFormatting>
  <conditionalFormatting sqref="AT35">
    <cfRule type="cellIs" dxfId="1827" priority="1067" operator="lessThan">
      <formula>$C$4</formula>
    </cfRule>
  </conditionalFormatting>
  <conditionalFormatting sqref="AT36">
    <cfRule type="cellIs" dxfId="1826" priority="1068" operator="lessThan">
      <formula>$C$4</formula>
    </cfRule>
  </conditionalFormatting>
  <conditionalFormatting sqref="AT37">
    <cfRule type="cellIs" dxfId="1825" priority="1069" operator="lessThan">
      <formula>$C$4</formula>
    </cfRule>
  </conditionalFormatting>
  <conditionalFormatting sqref="AT38">
    <cfRule type="cellIs" dxfId="1824" priority="1070" operator="lessThan">
      <formula>$C$4</formula>
    </cfRule>
  </conditionalFormatting>
  <conditionalFormatting sqref="AT39">
    <cfRule type="cellIs" dxfId="1823" priority="1071" operator="lessThan">
      <formula>$C$4</formula>
    </cfRule>
  </conditionalFormatting>
  <conditionalFormatting sqref="AT40">
    <cfRule type="cellIs" dxfId="1822" priority="1072" operator="lessThan">
      <formula>$C$4</formula>
    </cfRule>
  </conditionalFormatting>
  <conditionalFormatting sqref="AT41">
    <cfRule type="cellIs" dxfId="1821" priority="1073" operator="lessThan">
      <formula>$C$4</formula>
    </cfRule>
  </conditionalFormatting>
  <conditionalFormatting sqref="AT42">
    <cfRule type="cellIs" dxfId="1820" priority="1074" operator="lessThan">
      <formula>$C$4</formula>
    </cfRule>
  </conditionalFormatting>
  <conditionalFormatting sqref="AT43">
    <cfRule type="cellIs" dxfId="1819" priority="1075" operator="lessThan">
      <formula>$C$4</formula>
    </cfRule>
  </conditionalFormatting>
  <conditionalFormatting sqref="AT44">
    <cfRule type="cellIs" dxfId="1818" priority="1076" operator="lessThan">
      <formula>$C$4</formula>
    </cfRule>
  </conditionalFormatting>
  <conditionalFormatting sqref="AT45">
    <cfRule type="cellIs" dxfId="1817" priority="1077" operator="lessThan">
      <formula>$C$4</formula>
    </cfRule>
  </conditionalFormatting>
  <conditionalFormatting sqref="AT46">
    <cfRule type="cellIs" dxfId="1816" priority="1078" operator="lessThan">
      <formula>$C$4</formula>
    </cfRule>
  </conditionalFormatting>
  <conditionalFormatting sqref="AT47">
    <cfRule type="cellIs" dxfId="1815" priority="1079" operator="lessThan">
      <formula>$C$4</formula>
    </cfRule>
  </conditionalFormatting>
  <conditionalFormatting sqref="AT48">
    <cfRule type="cellIs" dxfId="1814" priority="1080" operator="lessThan">
      <formula>$C$4</formula>
    </cfRule>
  </conditionalFormatting>
  <conditionalFormatting sqref="AT49">
    <cfRule type="cellIs" dxfId="1813" priority="1081" operator="lessThan">
      <formula>$C$4</formula>
    </cfRule>
  </conditionalFormatting>
  <conditionalFormatting sqref="AT50">
    <cfRule type="cellIs" dxfId="1812" priority="1082" operator="lessThan">
      <formula>$C$4</formula>
    </cfRule>
  </conditionalFormatting>
  <conditionalFormatting sqref="AU11:AU36">
    <cfRule type="cellIs" dxfId="1811" priority="1083" operator="lessThan">
      <formula>$C$4</formula>
    </cfRule>
  </conditionalFormatting>
  <conditionalFormatting sqref="AU12">
    <cfRule type="cellIs" dxfId="1810" priority="1084" operator="lessThan">
      <formula>$C$4</formula>
    </cfRule>
  </conditionalFormatting>
  <conditionalFormatting sqref="AU13">
    <cfRule type="cellIs" dxfId="1809" priority="1085" operator="lessThan">
      <formula>$C$4</formula>
    </cfRule>
  </conditionalFormatting>
  <conditionalFormatting sqref="AU14">
    <cfRule type="cellIs" dxfId="1808" priority="1086" operator="lessThan">
      <formula>$C$4</formula>
    </cfRule>
  </conditionalFormatting>
  <conditionalFormatting sqref="AU15">
    <cfRule type="cellIs" dxfId="1807" priority="1087" operator="lessThan">
      <formula>$C$4</formula>
    </cfRule>
  </conditionalFormatting>
  <conditionalFormatting sqref="AU16">
    <cfRule type="cellIs" dxfId="1806" priority="1088" operator="lessThan">
      <formula>$C$4</formula>
    </cfRule>
  </conditionalFormatting>
  <conditionalFormatting sqref="AU17">
    <cfRule type="cellIs" dxfId="1805" priority="1089" operator="lessThan">
      <formula>$C$4</formula>
    </cfRule>
  </conditionalFormatting>
  <conditionalFormatting sqref="AU18">
    <cfRule type="cellIs" dxfId="1804" priority="1090" operator="lessThan">
      <formula>$C$4</formula>
    </cfRule>
  </conditionalFormatting>
  <conditionalFormatting sqref="AU19">
    <cfRule type="cellIs" dxfId="1803" priority="1091" operator="lessThan">
      <formula>$C$4</formula>
    </cfRule>
  </conditionalFormatting>
  <conditionalFormatting sqref="AU20">
    <cfRule type="cellIs" dxfId="1802" priority="1092" operator="lessThan">
      <formula>$C$4</formula>
    </cfRule>
  </conditionalFormatting>
  <conditionalFormatting sqref="AU21">
    <cfRule type="cellIs" dxfId="1801" priority="1093" operator="lessThan">
      <formula>$C$4</formula>
    </cfRule>
  </conditionalFormatting>
  <conditionalFormatting sqref="AU22">
    <cfRule type="cellIs" dxfId="1800" priority="1094" operator="lessThan">
      <formula>$C$4</formula>
    </cfRule>
  </conditionalFormatting>
  <conditionalFormatting sqref="AU23">
    <cfRule type="cellIs" dxfId="1799" priority="1095" operator="lessThan">
      <formula>$C$4</formula>
    </cfRule>
  </conditionalFormatting>
  <conditionalFormatting sqref="AU24">
    <cfRule type="cellIs" dxfId="1798" priority="1096" operator="lessThan">
      <formula>$C$4</formula>
    </cfRule>
  </conditionalFormatting>
  <conditionalFormatting sqref="AU25">
    <cfRule type="cellIs" dxfId="1797" priority="1097" operator="lessThan">
      <formula>$C$4</formula>
    </cfRule>
  </conditionalFormatting>
  <conditionalFormatting sqref="AU26">
    <cfRule type="cellIs" dxfId="1796" priority="1098" operator="lessThan">
      <formula>$C$4</formula>
    </cfRule>
  </conditionalFormatting>
  <conditionalFormatting sqref="AU27">
    <cfRule type="cellIs" dxfId="1795" priority="1099" operator="lessThan">
      <formula>$C$4</formula>
    </cfRule>
  </conditionalFormatting>
  <conditionalFormatting sqref="AU28">
    <cfRule type="cellIs" dxfId="1794" priority="1100" operator="lessThan">
      <formula>$C$4</formula>
    </cfRule>
  </conditionalFormatting>
  <conditionalFormatting sqref="AU29">
    <cfRule type="cellIs" dxfId="1793" priority="1101" operator="lessThan">
      <formula>$C$4</formula>
    </cfRule>
  </conditionalFormatting>
  <conditionalFormatting sqref="AU30">
    <cfRule type="cellIs" dxfId="1792" priority="1102" operator="lessThan">
      <formula>$C$4</formula>
    </cfRule>
  </conditionalFormatting>
  <conditionalFormatting sqref="AU31">
    <cfRule type="cellIs" dxfId="1791" priority="1103" operator="lessThan">
      <formula>$C$4</formula>
    </cfRule>
  </conditionalFormatting>
  <conditionalFormatting sqref="AU32">
    <cfRule type="cellIs" dxfId="1790" priority="1104" operator="lessThan">
      <formula>$C$4</formula>
    </cfRule>
  </conditionalFormatting>
  <conditionalFormatting sqref="AU33">
    <cfRule type="cellIs" dxfId="1789" priority="1105" operator="lessThan">
      <formula>$C$4</formula>
    </cfRule>
  </conditionalFormatting>
  <conditionalFormatting sqref="AU34">
    <cfRule type="cellIs" dxfId="1788" priority="1106" operator="lessThan">
      <formula>$C$4</formula>
    </cfRule>
  </conditionalFormatting>
  <conditionalFormatting sqref="AU35">
    <cfRule type="cellIs" dxfId="1787" priority="1107" operator="lessThan">
      <formula>$C$4</formula>
    </cfRule>
  </conditionalFormatting>
  <conditionalFormatting sqref="AU36">
    <cfRule type="cellIs" dxfId="1786" priority="1108" operator="lessThan">
      <formula>$C$4</formula>
    </cfRule>
  </conditionalFormatting>
  <conditionalFormatting sqref="AU37">
    <cfRule type="cellIs" dxfId="1785" priority="1109" operator="lessThan">
      <formula>$C$4</formula>
    </cfRule>
  </conditionalFormatting>
  <conditionalFormatting sqref="AU38">
    <cfRule type="cellIs" dxfId="1784" priority="1110" operator="lessThan">
      <formula>$C$4</formula>
    </cfRule>
  </conditionalFormatting>
  <conditionalFormatting sqref="AU39">
    <cfRule type="cellIs" dxfId="1783" priority="1111" operator="lessThan">
      <formula>$C$4</formula>
    </cfRule>
  </conditionalFormatting>
  <conditionalFormatting sqref="AU40">
    <cfRule type="cellIs" dxfId="1782" priority="1112" operator="lessThan">
      <formula>$C$4</formula>
    </cfRule>
  </conditionalFormatting>
  <conditionalFormatting sqref="AU41">
    <cfRule type="cellIs" dxfId="1781" priority="1113" operator="lessThan">
      <formula>$C$4</formula>
    </cfRule>
  </conditionalFormatting>
  <conditionalFormatting sqref="AU42">
    <cfRule type="cellIs" dxfId="1780" priority="1114" operator="lessThan">
      <formula>$C$4</formula>
    </cfRule>
  </conditionalFormatting>
  <conditionalFormatting sqref="AU43">
    <cfRule type="cellIs" dxfId="1779" priority="1115" operator="lessThan">
      <formula>$C$4</formula>
    </cfRule>
  </conditionalFormatting>
  <conditionalFormatting sqref="AU44">
    <cfRule type="cellIs" dxfId="1778" priority="1116" operator="lessThan">
      <formula>$C$4</formula>
    </cfRule>
  </conditionalFormatting>
  <conditionalFormatting sqref="AU45">
    <cfRule type="cellIs" dxfId="1777" priority="1117" operator="lessThan">
      <formula>$C$4</formula>
    </cfRule>
  </conditionalFormatting>
  <conditionalFormatting sqref="AU46">
    <cfRule type="cellIs" dxfId="1776" priority="1118" operator="lessThan">
      <formula>$C$4</formula>
    </cfRule>
  </conditionalFormatting>
  <conditionalFormatting sqref="AU47">
    <cfRule type="cellIs" dxfId="1775" priority="1119" operator="lessThan">
      <formula>$C$4</formula>
    </cfRule>
  </conditionalFormatting>
  <conditionalFormatting sqref="AU48">
    <cfRule type="cellIs" dxfId="1774" priority="1120" operator="lessThan">
      <formula>$C$4</formula>
    </cfRule>
  </conditionalFormatting>
  <conditionalFormatting sqref="AU49">
    <cfRule type="cellIs" dxfId="1773" priority="1121" operator="lessThan">
      <formula>$C$4</formula>
    </cfRule>
  </conditionalFormatting>
  <conditionalFormatting sqref="AU50">
    <cfRule type="cellIs" dxfId="1772" priority="1122" operator="lessThan">
      <formula>$C$4</formula>
    </cfRule>
  </conditionalFormatting>
  <conditionalFormatting sqref="AV11">
    <cfRule type="cellIs" dxfId="1771" priority="1123" operator="lessThan">
      <formula>$C$4</formula>
    </cfRule>
  </conditionalFormatting>
  <conditionalFormatting sqref="AV12">
    <cfRule type="cellIs" dxfId="1770" priority="1124" operator="lessThan">
      <formula>$C$4</formula>
    </cfRule>
  </conditionalFormatting>
  <conditionalFormatting sqref="AV13">
    <cfRule type="cellIs" dxfId="1769" priority="1125" operator="lessThan">
      <formula>$C$4</formula>
    </cfRule>
  </conditionalFormatting>
  <conditionalFormatting sqref="AV14">
    <cfRule type="cellIs" dxfId="1768" priority="1126" operator="lessThan">
      <formula>$C$4</formula>
    </cfRule>
  </conditionalFormatting>
  <conditionalFormatting sqref="AV15">
    <cfRule type="cellIs" dxfId="1767" priority="1127" operator="lessThan">
      <formula>$C$4</formula>
    </cfRule>
  </conditionalFormatting>
  <conditionalFormatting sqref="AV16">
    <cfRule type="cellIs" dxfId="1766" priority="1128" operator="lessThan">
      <formula>$C$4</formula>
    </cfRule>
  </conditionalFormatting>
  <conditionalFormatting sqref="AV17">
    <cfRule type="cellIs" dxfId="1765" priority="1129" operator="lessThan">
      <formula>$C$4</formula>
    </cfRule>
  </conditionalFormatting>
  <conditionalFormatting sqref="AV18">
    <cfRule type="cellIs" dxfId="1764" priority="1130" operator="lessThan">
      <formula>$C$4</formula>
    </cfRule>
  </conditionalFormatting>
  <conditionalFormatting sqref="AV19">
    <cfRule type="cellIs" dxfId="1763" priority="1131" operator="lessThan">
      <formula>$C$4</formula>
    </cfRule>
  </conditionalFormatting>
  <conditionalFormatting sqref="AV20">
    <cfRule type="cellIs" dxfId="1762" priority="1132" operator="lessThan">
      <formula>$C$4</formula>
    </cfRule>
  </conditionalFormatting>
  <conditionalFormatting sqref="AV21">
    <cfRule type="cellIs" dxfId="1761" priority="1133" operator="lessThan">
      <formula>$C$4</formula>
    </cfRule>
  </conditionalFormatting>
  <conditionalFormatting sqref="AV22">
    <cfRule type="cellIs" dxfId="1760" priority="1134" operator="lessThan">
      <formula>$C$4</formula>
    </cfRule>
  </conditionalFormatting>
  <conditionalFormatting sqref="AV23">
    <cfRule type="cellIs" dxfId="1759" priority="1135" operator="lessThan">
      <formula>$C$4</formula>
    </cfRule>
  </conditionalFormatting>
  <conditionalFormatting sqref="AV24">
    <cfRule type="cellIs" dxfId="1758" priority="1136" operator="lessThan">
      <formula>$C$4</formula>
    </cfRule>
  </conditionalFormatting>
  <conditionalFormatting sqref="AV25">
    <cfRule type="cellIs" dxfId="1757" priority="1137" operator="lessThan">
      <formula>$C$4</formula>
    </cfRule>
  </conditionalFormatting>
  <conditionalFormatting sqref="AV26">
    <cfRule type="cellIs" dxfId="1756" priority="1138" operator="lessThan">
      <formula>$C$4</formula>
    </cfRule>
  </conditionalFormatting>
  <conditionalFormatting sqref="AV27">
    <cfRule type="cellIs" dxfId="1755" priority="1139" operator="lessThan">
      <formula>$C$4</formula>
    </cfRule>
  </conditionalFormatting>
  <conditionalFormatting sqref="AV28">
    <cfRule type="cellIs" dxfId="1754" priority="1140" operator="lessThan">
      <formula>$C$4</formula>
    </cfRule>
  </conditionalFormatting>
  <conditionalFormatting sqref="AV29">
    <cfRule type="cellIs" dxfId="1753" priority="1141" operator="lessThan">
      <formula>$C$4</formula>
    </cfRule>
  </conditionalFormatting>
  <conditionalFormatting sqref="AV30">
    <cfRule type="cellIs" dxfId="1752" priority="1142" operator="lessThan">
      <formula>$C$4</formula>
    </cfRule>
  </conditionalFormatting>
  <conditionalFormatting sqref="AV31">
    <cfRule type="cellIs" dxfId="1751" priority="1143" operator="lessThan">
      <formula>$C$4</formula>
    </cfRule>
  </conditionalFormatting>
  <conditionalFormatting sqref="AV32">
    <cfRule type="cellIs" dxfId="1750" priority="1144" operator="lessThan">
      <formula>$C$4</formula>
    </cfRule>
  </conditionalFormatting>
  <conditionalFormatting sqref="AV33">
    <cfRule type="cellIs" dxfId="1749" priority="1145" operator="lessThan">
      <formula>$C$4</formula>
    </cfRule>
  </conditionalFormatting>
  <conditionalFormatting sqref="AV34">
    <cfRule type="cellIs" dxfId="1748" priority="1146" operator="lessThan">
      <formula>$C$4</formula>
    </cfRule>
  </conditionalFormatting>
  <conditionalFormatting sqref="AV35">
    <cfRule type="cellIs" dxfId="1747" priority="1147" operator="lessThan">
      <formula>$C$4</formula>
    </cfRule>
  </conditionalFormatting>
  <conditionalFormatting sqref="AV36">
    <cfRule type="cellIs" dxfId="1746" priority="1148" operator="lessThan">
      <formula>$C$4</formula>
    </cfRule>
  </conditionalFormatting>
  <conditionalFormatting sqref="AV37">
    <cfRule type="cellIs" dxfId="1745" priority="1149" operator="lessThan">
      <formula>$C$4</formula>
    </cfRule>
  </conditionalFormatting>
  <conditionalFormatting sqref="AV38">
    <cfRule type="cellIs" dxfId="1744" priority="1150" operator="lessThan">
      <formula>$C$4</formula>
    </cfRule>
  </conditionalFormatting>
  <conditionalFormatting sqref="AV39">
    <cfRule type="cellIs" dxfId="1743" priority="1151" operator="lessThan">
      <formula>$C$4</formula>
    </cfRule>
  </conditionalFormatting>
  <conditionalFormatting sqref="AV40">
    <cfRule type="cellIs" dxfId="1742" priority="1152" operator="lessThan">
      <formula>$C$4</formula>
    </cfRule>
  </conditionalFormatting>
  <conditionalFormatting sqref="AV41">
    <cfRule type="cellIs" dxfId="1741" priority="1153" operator="lessThan">
      <formula>$C$4</formula>
    </cfRule>
  </conditionalFormatting>
  <conditionalFormatting sqref="AV42">
    <cfRule type="cellIs" dxfId="1740" priority="1154" operator="lessThan">
      <formula>$C$4</formula>
    </cfRule>
  </conditionalFormatting>
  <conditionalFormatting sqref="AV43">
    <cfRule type="cellIs" dxfId="1739" priority="1155" operator="lessThan">
      <formula>$C$4</formula>
    </cfRule>
  </conditionalFormatting>
  <conditionalFormatting sqref="AV44">
    <cfRule type="cellIs" dxfId="1738" priority="1156" operator="lessThan">
      <formula>$C$4</formula>
    </cfRule>
  </conditionalFormatting>
  <conditionalFormatting sqref="AV45">
    <cfRule type="cellIs" dxfId="1737" priority="1157" operator="lessThan">
      <formula>$C$4</formula>
    </cfRule>
  </conditionalFormatting>
  <conditionalFormatting sqref="AV46">
    <cfRule type="cellIs" dxfId="1736" priority="1158" operator="lessThan">
      <formula>$C$4</formula>
    </cfRule>
  </conditionalFormatting>
  <conditionalFormatting sqref="AV47">
    <cfRule type="cellIs" dxfId="1735" priority="1159" operator="lessThan">
      <formula>$C$4</formula>
    </cfRule>
  </conditionalFormatting>
  <conditionalFormatting sqref="AV48">
    <cfRule type="cellIs" dxfId="1734" priority="1160" operator="lessThan">
      <formula>$C$4</formula>
    </cfRule>
  </conditionalFormatting>
  <conditionalFormatting sqref="AV49">
    <cfRule type="cellIs" dxfId="1733" priority="1161" operator="lessThan">
      <formula>$C$4</formula>
    </cfRule>
  </conditionalFormatting>
  <conditionalFormatting sqref="AV50">
    <cfRule type="cellIs" dxfId="1732" priority="1162" operator="lessThan">
      <formula>$C$4</formula>
    </cfRule>
  </conditionalFormatting>
  <conditionalFormatting sqref="AW11">
    <cfRule type="cellIs" dxfId="1731" priority="1163" operator="lessThan">
      <formula>$C$4</formula>
    </cfRule>
  </conditionalFormatting>
  <conditionalFormatting sqref="AW12">
    <cfRule type="cellIs" dxfId="1730" priority="1164" operator="lessThan">
      <formula>$C$4</formula>
    </cfRule>
  </conditionalFormatting>
  <conditionalFormatting sqref="AW13">
    <cfRule type="cellIs" dxfId="1729" priority="1165" operator="lessThan">
      <formula>$C$4</formula>
    </cfRule>
  </conditionalFormatting>
  <conditionalFormatting sqref="AW14">
    <cfRule type="cellIs" dxfId="1728" priority="1166" operator="lessThan">
      <formula>$C$4</formula>
    </cfRule>
  </conditionalFormatting>
  <conditionalFormatting sqref="AW15">
    <cfRule type="cellIs" dxfId="1727" priority="1167" operator="lessThan">
      <formula>$C$4</formula>
    </cfRule>
  </conditionalFormatting>
  <conditionalFormatting sqref="AW16">
    <cfRule type="cellIs" dxfId="1726" priority="1168" operator="lessThan">
      <formula>$C$4</formula>
    </cfRule>
  </conditionalFormatting>
  <conditionalFormatting sqref="AW17">
    <cfRule type="cellIs" dxfId="1725" priority="1169" operator="lessThan">
      <formula>$C$4</formula>
    </cfRule>
  </conditionalFormatting>
  <conditionalFormatting sqref="AW18">
    <cfRule type="cellIs" dxfId="1724" priority="1170" operator="lessThan">
      <formula>$C$4</formula>
    </cfRule>
  </conditionalFormatting>
  <conditionalFormatting sqref="AW19">
    <cfRule type="cellIs" dxfId="1723" priority="1171" operator="lessThan">
      <formula>$C$4</formula>
    </cfRule>
  </conditionalFormatting>
  <conditionalFormatting sqref="AW20">
    <cfRule type="cellIs" dxfId="1722" priority="1172" operator="lessThan">
      <formula>$C$4</formula>
    </cfRule>
  </conditionalFormatting>
  <conditionalFormatting sqref="AW21">
    <cfRule type="cellIs" dxfId="1721" priority="1173" operator="lessThan">
      <formula>$C$4</formula>
    </cfRule>
  </conditionalFormatting>
  <conditionalFormatting sqref="AW22">
    <cfRule type="cellIs" dxfId="1720" priority="1174" operator="lessThan">
      <formula>$C$4</formula>
    </cfRule>
  </conditionalFormatting>
  <conditionalFormatting sqref="AW23">
    <cfRule type="cellIs" dxfId="1719" priority="1175" operator="lessThan">
      <formula>$C$4</formula>
    </cfRule>
  </conditionalFormatting>
  <conditionalFormatting sqref="AW24">
    <cfRule type="cellIs" dxfId="1718" priority="1176" operator="lessThan">
      <formula>$C$4</formula>
    </cfRule>
  </conditionalFormatting>
  <conditionalFormatting sqref="AW25">
    <cfRule type="cellIs" dxfId="1717" priority="1177" operator="lessThan">
      <formula>$C$4</formula>
    </cfRule>
  </conditionalFormatting>
  <conditionalFormatting sqref="AW26">
    <cfRule type="cellIs" dxfId="1716" priority="1178" operator="lessThan">
      <formula>$C$4</formula>
    </cfRule>
  </conditionalFormatting>
  <conditionalFormatting sqref="AW27">
    <cfRule type="cellIs" dxfId="1715" priority="1179" operator="lessThan">
      <formula>$C$4</formula>
    </cfRule>
  </conditionalFormatting>
  <conditionalFormatting sqref="AW28">
    <cfRule type="cellIs" dxfId="1714" priority="1180" operator="lessThan">
      <formula>$C$4</formula>
    </cfRule>
  </conditionalFormatting>
  <conditionalFormatting sqref="AW29">
    <cfRule type="cellIs" dxfId="1713" priority="1181" operator="lessThan">
      <formula>$C$4</formula>
    </cfRule>
  </conditionalFormatting>
  <conditionalFormatting sqref="AW30">
    <cfRule type="cellIs" dxfId="1712" priority="1182" operator="lessThan">
      <formula>$C$4</formula>
    </cfRule>
  </conditionalFormatting>
  <conditionalFormatting sqref="AW31">
    <cfRule type="cellIs" dxfId="1711" priority="1183" operator="lessThan">
      <formula>$C$4</formula>
    </cfRule>
  </conditionalFormatting>
  <conditionalFormatting sqref="AW32">
    <cfRule type="cellIs" dxfId="1710" priority="1184" operator="lessThan">
      <formula>$C$4</formula>
    </cfRule>
  </conditionalFormatting>
  <conditionalFormatting sqref="AW33">
    <cfRule type="cellIs" dxfId="1709" priority="1185" operator="lessThan">
      <formula>$C$4</formula>
    </cfRule>
  </conditionalFormatting>
  <conditionalFormatting sqref="AW34">
    <cfRule type="cellIs" dxfId="1708" priority="1186" operator="lessThan">
      <formula>$C$4</formula>
    </cfRule>
  </conditionalFormatting>
  <conditionalFormatting sqref="AW35">
    <cfRule type="cellIs" dxfId="1707" priority="1187" operator="lessThan">
      <formula>$C$4</formula>
    </cfRule>
  </conditionalFormatting>
  <conditionalFormatting sqref="AW36">
    <cfRule type="cellIs" dxfId="1706" priority="1188" operator="lessThan">
      <formula>$C$4</formula>
    </cfRule>
  </conditionalFormatting>
  <conditionalFormatting sqref="AW37">
    <cfRule type="cellIs" dxfId="1705" priority="1189" operator="lessThan">
      <formula>$C$4</formula>
    </cfRule>
  </conditionalFormatting>
  <conditionalFormatting sqref="AW38">
    <cfRule type="cellIs" dxfId="1704" priority="1190" operator="lessThan">
      <formula>$C$4</formula>
    </cfRule>
  </conditionalFormatting>
  <conditionalFormatting sqref="AW39">
    <cfRule type="cellIs" dxfId="1703" priority="1191" operator="lessThan">
      <formula>$C$4</formula>
    </cfRule>
  </conditionalFormatting>
  <conditionalFormatting sqref="AW40">
    <cfRule type="cellIs" dxfId="1702" priority="1192" operator="lessThan">
      <formula>$C$4</formula>
    </cfRule>
  </conditionalFormatting>
  <conditionalFormatting sqref="AW41">
    <cfRule type="cellIs" dxfId="1701" priority="1193" operator="lessThan">
      <formula>$C$4</formula>
    </cfRule>
  </conditionalFormatting>
  <conditionalFormatting sqref="AW42">
    <cfRule type="cellIs" dxfId="1700" priority="1194" operator="lessThan">
      <formula>$C$4</formula>
    </cfRule>
  </conditionalFormatting>
  <conditionalFormatting sqref="AW43">
    <cfRule type="cellIs" dxfId="1699" priority="1195" operator="lessThan">
      <formula>$C$4</formula>
    </cfRule>
  </conditionalFormatting>
  <conditionalFormatting sqref="AW44">
    <cfRule type="cellIs" dxfId="1698" priority="1196" operator="lessThan">
      <formula>$C$4</formula>
    </cfRule>
  </conditionalFormatting>
  <conditionalFormatting sqref="AW45">
    <cfRule type="cellIs" dxfId="1697" priority="1197" operator="lessThan">
      <formula>$C$4</formula>
    </cfRule>
  </conditionalFormatting>
  <conditionalFormatting sqref="AW46">
    <cfRule type="cellIs" dxfId="1696" priority="1198" operator="lessThan">
      <formula>$C$4</formula>
    </cfRule>
  </conditionalFormatting>
  <conditionalFormatting sqref="AW47">
    <cfRule type="cellIs" dxfId="1695" priority="1199" operator="lessThan">
      <formula>$C$4</formula>
    </cfRule>
  </conditionalFormatting>
  <conditionalFormatting sqref="AW48">
    <cfRule type="cellIs" dxfId="1694" priority="1200" operator="lessThan">
      <formula>$C$4</formula>
    </cfRule>
  </conditionalFormatting>
  <conditionalFormatting sqref="AW49">
    <cfRule type="cellIs" dxfId="1693" priority="1201" operator="lessThan">
      <formula>$C$4</formula>
    </cfRule>
  </conditionalFormatting>
  <conditionalFormatting sqref="AW50">
    <cfRule type="cellIs" dxfId="1692" priority="1202" operator="lessThan">
      <formula>$C$4</formula>
    </cfRule>
  </conditionalFormatting>
  <conditionalFormatting sqref="AX11">
    <cfRule type="cellIs" dxfId="1691" priority="1203" operator="lessThan">
      <formula>$C$4</formula>
    </cfRule>
  </conditionalFormatting>
  <conditionalFormatting sqref="AX12">
    <cfRule type="cellIs" dxfId="1690" priority="1204" operator="lessThan">
      <formula>$C$4</formula>
    </cfRule>
  </conditionalFormatting>
  <conditionalFormatting sqref="AX13">
    <cfRule type="cellIs" dxfId="1689" priority="1205" operator="lessThan">
      <formula>$C$4</formula>
    </cfRule>
  </conditionalFormatting>
  <conditionalFormatting sqref="AX14">
    <cfRule type="cellIs" dxfId="1688" priority="1206" operator="lessThan">
      <formula>$C$4</formula>
    </cfRule>
  </conditionalFormatting>
  <conditionalFormatting sqref="AX15">
    <cfRule type="cellIs" dxfId="1687" priority="1207" operator="lessThan">
      <formula>$C$4</formula>
    </cfRule>
  </conditionalFormatting>
  <conditionalFormatting sqref="AX16">
    <cfRule type="cellIs" dxfId="1686" priority="1208" operator="lessThan">
      <formula>$C$4</formula>
    </cfRule>
  </conditionalFormatting>
  <conditionalFormatting sqref="AX17">
    <cfRule type="cellIs" dxfId="1685" priority="1209" operator="lessThan">
      <formula>$C$4</formula>
    </cfRule>
  </conditionalFormatting>
  <conditionalFormatting sqref="AX18">
    <cfRule type="cellIs" dxfId="1684" priority="1210" operator="lessThan">
      <formula>$C$4</formula>
    </cfRule>
  </conditionalFormatting>
  <conditionalFormatting sqref="AX19">
    <cfRule type="cellIs" dxfId="1683" priority="1211" operator="lessThan">
      <formula>$C$4</formula>
    </cfRule>
  </conditionalFormatting>
  <conditionalFormatting sqref="AX20">
    <cfRule type="cellIs" dxfId="1682" priority="1212" operator="lessThan">
      <formula>$C$4</formula>
    </cfRule>
  </conditionalFormatting>
  <conditionalFormatting sqref="AX21">
    <cfRule type="cellIs" dxfId="1681" priority="1213" operator="lessThan">
      <formula>$C$4</formula>
    </cfRule>
  </conditionalFormatting>
  <conditionalFormatting sqref="AX22">
    <cfRule type="cellIs" dxfId="1680" priority="1214" operator="lessThan">
      <formula>$C$4</formula>
    </cfRule>
  </conditionalFormatting>
  <conditionalFormatting sqref="AX23">
    <cfRule type="cellIs" dxfId="1679" priority="1215" operator="lessThan">
      <formula>$C$4</formula>
    </cfRule>
  </conditionalFormatting>
  <conditionalFormatting sqref="AX24">
    <cfRule type="cellIs" dxfId="1678" priority="1216" operator="lessThan">
      <formula>$C$4</formula>
    </cfRule>
  </conditionalFormatting>
  <conditionalFormatting sqref="AX25">
    <cfRule type="cellIs" dxfId="1677" priority="1217" operator="lessThan">
      <formula>$C$4</formula>
    </cfRule>
  </conditionalFormatting>
  <conditionalFormatting sqref="AX26">
    <cfRule type="cellIs" dxfId="1676" priority="1218" operator="lessThan">
      <formula>$C$4</formula>
    </cfRule>
  </conditionalFormatting>
  <conditionalFormatting sqref="AX27">
    <cfRule type="cellIs" dxfId="1675" priority="1219" operator="lessThan">
      <formula>$C$4</formula>
    </cfRule>
  </conditionalFormatting>
  <conditionalFormatting sqref="AX28">
    <cfRule type="cellIs" dxfId="1674" priority="1220" operator="lessThan">
      <formula>$C$4</formula>
    </cfRule>
  </conditionalFormatting>
  <conditionalFormatting sqref="AX29">
    <cfRule type="cellIs" dxfId="1673" priority="1221" operator="lessThan">
      <formula>$C$4</formula>
    </cfRule>
  </conditionalFormatting>
  <conditionalFormatting sqref="AX30">
    <cfRule type="cellIs" dxfId="1672" priority="1222" operator="lessThan">
      <formula>$C$4</formula>
    </cfRule>
  </conditionalFormatting>
  <conditionalFormatting sqref="AX31">
    <cfRule type="cellIs" dxfId="1671" priority="1223" operator="lessThan">
      <formula>$C$4</formula>
    </cfRule>
  </conditionalFormatting>
  <conditionalFormatting sqref="AX32">
    <cfRule type="cellIs" dxfId="1670" priority="1224" operator="lessThan">
      <formula>$C$4</formula>
    </cfRule>
  </conditionalFormatting>
  <conditionalFormatting sqref="AX33">
    <cfRule type="cellIs" dxfId="1669" priority="1225" operator="lessThan">
      <formula>$C$4</formula>
    </cfRule>
  </conditionalFormatting>
  <conditionalFormatting sqref="AX34">
    <cfRule type="cellIs" dxfId="1668" priority="1226" operator="lessThan">
      <formula>$C$4</formula>
    </cfRule>
  </conditionalFormatting>
  <conditionalFormatting sqref="AX35">
    <cfRule type="cellIs" dxfId="1667" priority="1227" operator="lessThan">
      <formula>$C$4</formula>
    </cfRule>
  </conditionalFormatting>
  <conditionalFormatting sqref="AX36">
    <cfRule type="cellIs" dxfId="1666" priority="1228" operator="lessThan">
      <formula>$C$4</formula>
    </cfRule>
  </conditionalFormatting>
  <conditionalFormatting sqref="AX37">
    <cfRule type="cellIs" dxfId="1665" priority="1229" operator="lessThan">
      <formula>$C$4</formula>
    </cfRule>
  </conditionalFormatting>
  <conditionalFormatting sqref="AX38">
    <cfRule type="cellIs" dxfId="1664" priority="1230" operator="lessThan">
      <formula>$C$4</formula>
    </cfRule>
  </conditionalFormatting>
  <conditionalFormatting sqref="AX39">
    <cfRule type="cellIs" dxfId="1663" priority="1231" operator="lessThan">
      <formula>$C$4</formula>
    </cfRule>
  </conditionalFormatting>
  <conditionalFormatting sqref="AX40">
    <cfRule type="cellIs" dxfId="1662" priority="1232" operator="lessThan">
      <formula>$C$4</formula>
    </cfRule>
  </conditionalFormatting>
  <conditionalFormatting sqref="AX41">
    <cfRule type="cellIs" dxfId="1661" priority="1233" operator="lessThan">
      <formula>$C$4</formula>
    </cfRule>
  </conditionalFormatting>
  <conditionalFormatting sqref="AX42">
    <cfRule type="cellIs" dxfId="1660" priority="1234" operator="lessThan">
      <formula>$C$4</formula>
    </cfRule>
  </conditionalFormatting>
  <conditionalFormatting sqref="AX43">
    <cfRule type="cellIs" dxfId="1659" priority="1235" operator="lessThan">
      <formula>$C$4</formula>
    </cfRule>
  </conditionalFormatting>
  <conditionalFormatting sqref="AX44">
    <cfRule type="cellIs" dxfId="1658" priority="1236" operator="lessThan">
      <formula>$C$4</formula>
    </cfRule>
  </conditionalFormatting>
  <conditionalFormatting sqref="AX45">
    <cfRule type="cellIs" dxfId="1657" priority="1237" operator="lessThan">
      <formula>$C$4</formula>
    </cfRule>
  </conditionalFormatting>
  <conditionalFormatting sqref="AX46">
    <cfRule type="cellIs" dxfId="1656" priority="1238" operator="lessThan">
      <formula>$C$4</formula>
    </cfRule>
  </conditionalFormatting>
  <conditionalFormatting sqref="AX47">
    <cfRule type="cellIs" dxfId="1655" priority="1239" operator="lessThan">
      <formula>$C$4</formula>
    </cfRule>
  </conditionalFormatting>
  <conditionalFormatting sqref="AX48">
    <cfRule type="cellIs" dxfId="1654" priority="1240" operator="lessThan">
      <formula>$C$4</formula>
    </cfRule>
  </conditionalFormatting>
  <conditionalFormatting sqref="AX49">
    <cfRule type="cellIs" dxfId="1653" priority="1241" operator="lessThan">
      <formula>$C$4</formula>
    </cfRule>
  </conditionalFormatting>
  <conditionalFormatting sqref="AX50">
    <cfRule type="cellIs" dxfId="1652" priority="1242" operator="lessThan">
      <formula>$C$4</formula>
    </cfRule>
  </conditionalFormatting>
  <conditionalFormatting sqref="AY11">
    <cfRule type="cellIs" dxfId="1651" priority="1243" operator="lessThan">
      <formula>$C$4</formula>
    </cfRule>
  </conditionalFormatting>
  <conditionalFormatting sqref="AY12">
    <cfRule type="cellIs" dxfId="1650" priority="1244" operator="lessThan">
      <formula>$C$4</formula>
    </cfRule>
  </conditionalFormatting>
  <conditionalFormatting sqref="AY13">
    <cfRule type="cellIs" dxfId="1649" priority="1245" operator="lessThan">
      <formula>$C$4</formula>
    </cfRule>
  </conditionalFormatting>
  <conditionalFormatting sqref="AY14">
    <cfRule type="cellIs" dxfId="1648" priority="1246" operator="lessThan">
      <formula>$C$4</formula>
    </cfRule>
  </conditionalFormatting>
  <conditionalFormatting sqref="AY15">
    <cfRule type="cellIs" dxfId="1647" priority="1247" operator="lessThan">
      <formula>$C$4</formula>
    </cfRule>
  </conditionalFormatting>
  <conditionalFormatting sqref="AY16">
    <cfRule type="cellIs" dxfId="1646" priority="1248" operator="lessThan">
      <formula>$C$4</formula>
    </cfRule>
  </conditionalFormatting>
  <conditionalFormatting sqref="AY17">
    <cfRule type="cellIs" dxfId="1645" priority="1249" operator="lessThan">
      <formula>$C$4</formula>
    </cfRule>
  </conditionalFormatting>
  <conditionalFormatting sqref="AY18">
    <cfRule type="cellIs" dxfId="1644" priority="1250" operator="lessThan">
      <formula>$C$4</formula>
    </cfRule>
  </conditionalFormatting>
  <conditionalFormatting sqref="AY19">
    <cfRule type="cellIs" dxfId="1643" priority="1251" operator="lessThan">
      <formula>$C$4</formula>
    </cfRule>
  </conditionalFormatting>
  <conditionalFormatting sqref="AY20">
    <cfRule type="cellIs" dxfId="1642" priority="1252" operator="lessThan">
      <formula>$C$4</formula>
    </cfRule>
  </conditionalFormatting>
  <conditionalFormatting sqref="AY21">
    <cfRule type="cellIs" dxfId="1641" priority="1253" operator="lessThan">
      <formula>$C$4</formula>
    </cfRule>
  </conditionalFormatting>
  <conditionalFormatting sqref="AY22">
    <cfRule type="cellIs" dxfId="1640" priority="1254" operator="lessThan">
      <formula>$C$4</formula>
    </cfRule>
  </conditionalFormatting>
  <conditionalFormatting sqref="AY23">
    <cfRule type="cellIs" dxfId="1639" priority="1255" operator="lessThan">
      <formula>$C$4</formula>
    </cfRule>
  </conditionalFormatting>
  <conditionalFormatting sqref="AY24">
    <cfRule type="cellIs" dxfId="1638" priority="1256" operator="lessThan">
      <formula>$C$4</formula>
    </cfRule>
  </conditionalFormatting>
  <conditionalFormatting sqref="AY25">
    <cfRule type="cellIs" dxfId="1637" priority="1257" operator="lessThan">
      <formula>$C$4</formula>
    </cfRule>
  </conditionalFormatting>
  <conditionalFormatting sqref="AY26">
    <cfRule type="cellIs" dxfId="1636" priority="1258" operator="lessThan">
      <formula>$C$4</formula>
    </cfRule>
  </conditionalFormatting>
  <conditionalFormatting sqref="AY27">
    <cfRule type="cellIs" dxfId="1635" priority="1259" operator="lessThan">
      <formula>$C$4</formula>
    </cfRule>
  </conditionalFormatting>
  <conditionalFormatting sqref="AY28">
    <cfRule type="cellIs" dxfId="1634" priority="1260" operator="lessThan">
      <formula>$C$4</formula>
    </cfRule>
  </conditionalFormatting>
  <conditionalFormatting sqref="AY29">
    <cfRule type="cellIs" dxfId="1633" priority="1261" operator="lessThan">
      <formula>$C$4</formula>
    </cfRule>
  </conditionalFormatting>
  <conditionalFormatting sqref="AY30">
    <cfRule type="cellIs" dxfId="1632" priority="1262" operator="lessThan">
      <formula>$C$4</formula>
    </cfRule>
  </conditionalFormatting>
  <conditionalFormatting sqref="AY31">
    <cfRule type="cellIs" dxfId="1631" priority="1263" operator="lessThan">
      <formula>$C$4</formula>
    </cfRule>
  </conditionalFormatting>
  <conditionalFormatting sqref="AY32">
    <cfRule type="cellIs" dxfId="1630" priority="1264" operator="lessThan">
      <formula>$C$4</formula>
    </cfRule>
  </conditionalFormatting>
  <conditionalFormatting sqref="AY33">
    <cfRule type="cellIs" dxfId="1629" priority="1265" operator="lessThan">
      <formula>$C$4</formula>
    </cfRule>
  </conditionalFormatting>
  <conditionalFormatting sqref="AY34">
    <cfRule type="cellIs" dxfId="1628" priority="1266" operator="lessThan">
      <formula>$C$4</formula>
    </cfRule>
  </conditionalFormatting>
  <conditionalFormatting sqref="AY35">
    <cfRule type="cellIs" dxfId="1627" priority="1267" operator="lessThan">
      <formula>$C$4</formula>
    </cfRule>
  </conditionalFormatting>
  <conditionalFormatting sqref="AY36">
    <cfRule type="cellIs" dxfId="1626" priority="1268" operator="lessThan">
      <formula>$C$4</formula>
    </cfRule>
  </conditionalFormatting>
  <conditionalFormatting sqref="AY37">
    <cfRule type="cellIs" dxfId="1625" priority="1269" operator="lessThan">
      <formula>$C$4</formula>
    </cfRule>
  </conditionalFormatting>
  <conditionalFormatting sqref="AY38">
    <cfRule type="cellIs" dxfId="1624" priority="1270" operator="lessThan">
      <formula>$C$4</formula>
    </cfRule>
  </conditionalFormatting>
  <conditionalFormatting sqref="AY39">
    <cfRule type="cellIs" dxfId="1623" priority="1271" operator="lessThan">
      <formula>$C$4</formula>
    </cfRule>
  </conditionalFormatting>
  <conditionalFormatting sqref="AY40">
    <cfRule type="cellIs" dxfId="1622" priority="1272" operator="lessThan">
      <formula>$C$4</formula>
    </cfRule>
  </conditionalFormatting>
  <conditionalFormatting sqref="AY41">
    <cfRule type="cellIs" dxfId="1621" priority="1273" operator="lessThan">
      <formula>$C$4</formula>
    </cfRule>
  </conditionalFormatting>
  <conditionalFormatting sqref="AY42">
    <cfRule type="cellIs" dxfId="1620" priority="1274" operator="lessThan">
      <formula>$C$4</formula>
    </cfRule>
  </conditionalFormatting>
  <conditionalFormatting sqref="AY43">
    <cfRule type="cellIs" dxfId="1619" priority="1275" operator="lessThan">
      <formula>$C$4</formula>
    </cfRule>
  </conditionalFormatting>
  <conditionalFormatting sqref="AY44">
    <cfRule type="cellIs" dxfId="1618" priority="1276" operator="lessThan">
      <formula>$C$4</formula>
    </cfRule>
  </conditionalFormatting>
  <conditionalFormatting sqref="AY45">
    <cfRule type="cellIs" dxfId="1617" priority="1277" operator="lessThan">
      <formula>$C$4</formula>
    </cfRule>
  </conditionalFormatting>
  <conditionalFormatting sqref="AY46">
    <cfRule type="cellIs" dxfId="1616" priority="1278" operator="lessThan">
      <formula>$C$4</formula>
    </cfRule>
  </conditionalFormatting>
  <conditionalFormatting sqref="AY47">
    <cfRule type="cellIs" dxfId="1615" priority="1279" operator="lessThan">
      <formula>$C$4</formula>
    </cfRule>
  </conditionalFormatting>
  <conditionalFormatting sqref="AY48">
    <cfRule type="cellIs" dxfId="1614" priority="1280" operator="lessThan">
      <formula>$C$4</formula>
    </cfRule>
  </conditionalFormatting>
  <conditionalFormatting sqref="AY49">
    <cfRule type="cellIs" dxfId="1613" priority="1281" operator="lessThan">
      <formula>$C$4</formula>
    </cfRule>
  </conditionalFormatting>
  <conditionalFormatting sqref="AY50">
    <cfRule type="cellIs" dxfId="1612" priority="1282" operator="lessThan">
      <formula>$C$4</formula>
    </cfRule>
  </conditionalFormatting>
  <conditionalFormatting sqref="AZ11">
    <cfRule type="cellIs" dxfId="1611" priority="1283" operator="lessThan">
      <formula>$C$4</formula>
    </cfRule>
  </conditionalFormatting>
  <conditionalFormatting sqref="AZ12">
    <cfRule type="cellIs" dxfId="1610" priority="1284" operator="lessThan">
      <formula>$C$4</formula>
    </cfRule>
  </conditionalFormatting>
  <conditionalFormatting sqref="AZ13">
    <cfRule type="cellIs" dxfId="1609" priority="1285" operator="lessThan">
      <formula>$C$4</formula>
    </cfRule>
  </conditionalFormatting>
  <conditionalFormatting sqref="AZ14">
    <cfRule type="cellIs" dxfId="1608" priority="1286" operator="lessThan">
      <formula>$C$4</formula>
    </cfRule>
  </conditionalFormatting>
  <conditionalFormatting sqref="AZ15">
    <cfRule type="cellIs" dxfId="1607" priority="1287" operator="lessThan">
      <formula>$C$4</formula>
    </cfRule>
  </conditionalFormatting>
  <conditionalFormatting sqref="AZ16">
    <cfRule type="cellIs" dxfId="1606" priority="1288" operator="lessThan">
      <formula>$C$4</formula>
    </cfRule>
  </conditionalFormatting>
  <conditionalFormatting sqref="AZ17">
    <cfRule type="cellIs" dxfId="1605" priority="1289" operator="lessThan">
      <formula>$C$4</formula>
    </cfRule>
  </conditionalFormatting>
  <conditionalFormatting sqref="AZ18">
    <cfRule type="cellIs" dxfId="1604" priority="1290" operator="lessThan">
      <formula>$C$4</formula>
    </cfRule>
  </conditionalFormatting>
  <conditionalFormatting sqref="AZ19">
    <cfRule type="cellIs" dxfId="1603" priority="1291" operator="lessThan">
      <formula>$C$4</formula>
    </cfRule>
  </conditionalFormatting>
  <conditionalFormatting sqref="AZ20">
    <cfRule type="cellIs" dxfId="1602" priority="1292" operator="lessThan">
      <formula>$C$4</formula>
    </cfRule>
  </conditionalFormatting>
  <conditionalFormatting sqref="AZ21">
    <cfRule type="cellIs" dxfId="1601" priority="1293" operator="lessThan">
      <formula>$C$4</formula>
    </cfRule>
  </conditionalFormatting>
  <conditionalFormatting sqref="AZ22">
    <cfRule type="cellIs" dxfId="1600" priority="1294" operator="lessThan">
      <formula>$C$4</formula>
    </cfRule>
  </conditionalFormatting>
  <conditionalFormatting sqref="AZ23">
    <cfRule type="cellIs" dxfId="1599" priority="1295" operator="lessThan">
      <formula>$C$4</formula>
    </cfRule>
  </conditionalFormatting>
  <conditionalFormatting sqref="AZ24">
    <cfRule type="cellIs" dxfId="1598" priority="1296" operator="lessThan">
      <formula>$C$4</formula>
    </cfRule>
  </conditionalFormatting>
  <conditionalFormatting sqref="AZ25">
    <cfRule type="cellIs" dxfId="1597" priority="1297" operator="lessThan">
      <formula>$C$4</formula>
    </cfRule>
  </conditionalFormatting>
  <conditionalFormatting sqref="AZ26">
    <cfRule type="cellIs" dxfId="1596" priority="1298" operator="lessThan">
      <formula>$C$4</formula>
    </cfRule>
  </conditionalFormatting>
  <conditionalFormatting sqref="AZ27">
    <cfRule type="cellIs" dxfId="1595" priority="1299" operator="lessThan">
      <formula>$C$4</formula>
    </cfRule>
  </conditionalFormatting>
  <conditionalFormatting sqref="AZ28">
    <cfRule type="cellIs" dxfId="1594" priority="1300" operator="lessThan">
      <formula>$C$4</formula>
    </cfRule>
  </conditionalFormatting>
  <conditionalFormatting sqref="AZ29">
    <cfRule type="cellIs" dxfId="1593" priority="1301" operator="lessThan">
      <formula>$C$4</formula>
    </cfRule>
  </conditionalFormatting>
  <conditionalFormatting sqref="AZ30">
    <cfRule type="cellIs" dxfId="1592" priority="1302" operator="lessThan">
      <formula>$C$4</formula>
    </cfRule>
  </conditionalFormatting>
  <conditionalFormatting sqref="AZ31">
    <cfRule type="cellIs" dxfId="1591" priority="1303" operator="lessThan">
      <formula>$C$4</formula>
    </cfRule>
  </conditionalFormatting>
  <conditionalFormatting sqref="AZ32">
    <cfRule type="cellIs" dxfId="1590" priority="1304" operator="lessThan">
      <formula>$C$4</formula>
    </cfRule>
  </conditionalFormatting>
  <conditionalFormatting sqref="AZ33">
    <cfRule type="cellIs" dxfId="1589" priority="1305" operator="lessThan">
      <formula>$C$4</formula>
    </cfRule>
  </conditionalFormatting>
  <conditionalFormatting sqref="AZ34">
    <cfRule type="cellIs" dxfId="1588" priority="1306" operator="lessThan">
      <formula>$C$4</formula>
    </cfRule>
  </conditionalFormatting>
  <conditionalFormatting sqref="AZ35">
    <cfRule type="cellIs" dxfId="1587" priority="1307" operator="lessThan">
      <formula>$C$4</formula>
    </cfRule>
  </conditionalFormatting>
  <conditionalFormatting sqref="AZ36">
    <cfRule type="cellIs" dxfId="1586" priority="1308" operator="lessThan">
      <formula>$C$4</formula>
    </cfRule>
  </conditionalFormatting>
  <conditionalFormatting sqref="AZ37">
    <cfRule type="cellIs" dxfId="1585" priority="1309" operator="lessThan">
      <formula>$C$4</formula>
    </cfRule>
  </conditionalFormatting>
  <conditionalFormatting sqref="AZ38">
    <cfRule type="cellIs" dxfId="1584" priority="1310" operator="lessThan">
      <formula>$C$4</formula>
    </cfRule>
  </conditionalFormatting>
  <conditionalFormatting sqref="AZ39">
    <cfRule type="cellIs" dxfId="1583" priority="1311" operator="lessThan">
      <formula>$C$4</formula>
    </cfRule>
  </conditionalFormatting>
  <conditionalFormatting sqref="AZ40">
    <cfRule type="cellIs" dxfId="1582" priority="1312" operator="lessThan">
      <formula>$C$4</formula>
    </cfRule>
  </conditionalFormatting>
  <conditionalFormatting sqref="AZ41">
    <cfRule type="cellIs" dxfId="1581" priority="1313" operator="lessThan">
      <formula>$C$4</formula>
    </cfRule>
  </conditionalFormatting>
  <conditionalFormatting sqref="AZ42">
    <cfRule type="cellIs" dxfId="1580" priority="1314" operator="lessThan">
      <formula>$C$4</formula>
    </cfRule>
  </conditionalFormatting>
  <conditionalFormatting sqref="AZ43">
    <cfRule type="cellIs" dxfId="1579" priority="1315" operator="lessThan">
      <formula>$C$4</formula>
    </cfRule>
  </conditionalFormatting>
  <conditionalFormatting sqref="AZ44">
    <cfRule type="cellIs" dxfId="1578" priority="1316" operator="lessThan">
      <formula>$C$4</formula>
    </cfRule>
  </conditionalFormatting>
  <conditionalFormatting sqref="AZ45">
    <cfRule type="cellIs" dxfId="1577" priority="1317" operator="lessThan">
      <formula>$C$4</formula>
    </cfRule>
  </conditionalFormatting>
  <conditionalFormatting sqref="AZ46">
    <cfRule type="cellIs" dxfId="1576" priority="1318" operator="lessThan">
      <formula>$C$4</formula>
    </cfRule>
  </conditionalFormatting>
  <conditionalFormatting sqref="AZ47">
    <cfRule type="cellIs" dxfId="1575" priority="1319" operator="lessThan">
      <formula>$C$4</formula>
    </cfRule>
  </conditionalFormatting>
  <conditionalFormatting sqref="AZ48">
    <cfRule type="cellIs" dxfId="1574" priority="1320" operator="lessThan">
      <formula>$C$4</formula>
    </cfRule>
  </conditionalFormatting>
  <conditionalFormatting sqref="AZ49">
    <cfRule type="cellIs" dxfId="1573" priority="1321" operator="lessThan">
      <formula>$C$4</formula>
    </cfRule>
  </conditionalFormatting>
  <conditionalFormatting sqref="AZ50">
    <cfRule type="cellIs" dxfId="1572" priority="1322" operator="lessThan">
      <formula>$C$4</formula>
    </cfRule>
  </conditionalFormatting>
  <conditionalFormatting sqref="BA11">
    <cfRule type="cellIs" dxfId="1571" priority="1323" operator="lessThan">
      <formula>$C$4</formula>
    </cfRule>
  </conditionalFormatting>
  <conditionalFormatting sqref="BA12">
    <cfRule type="cellIs" dxfId="1570" priority="1324" operator="lessThan">
      <formula>$C$4</formula>
    </cfRule>
  </conditionalFormatting>
  <conditionalFormatting sqref="BA13">
    <cfRule type="cellIs" dxfId="1569" priority="1325" operator="lessThan">
      <formula>$C$4</formula>
    </cfRule>
  </conditionalFormatting>
  <conditionalFormatting sqref="BA14">
    <cfRule type="cellIs" dxfId="1568" priority="1326" operator="lessThan">
      <formula>$C$4</formula>
    </cfRule>
  </conditionalFormatting>
  <conditionalFormatting sqref="BA15">
    <cfRule type="cellIs" dxfId="1567" priority="1327" operator="lessThan">
      <formula>$C$4</formula>
    </cfRule>
  </conditionalFormatting>
  <conditionalFormatting sqref="BA16">
    <cfRule type="cellIs" dxfId="1566" priority="1328" operator="lessThan">
      <formula>$C$4</formula>
    </cfRule>
  </conditionalFormatting>
  <conditionalFormatting sqref="BA17">
    <cfRule type="cellIs" dxfId="1565" priority="1329" operator="lessThan">
      <formula>$C$4</formula>
    </cfRule>
  </conditionalFormatting>
  <conditionalFormatting sqref="BA18">
    <cfRule type="cellIs" dxfId="1564" priority="1330" operator="lessThan">
      <formula>$C$4</formula>
    </cfRule>
  </conditionalFormatting>
  <conditionalFormatting sqref="BA19">
    <cfRule type="cellIs" dxfId="1563" priority="1331" operator="lessThan">
      <formula>$C$4</formula>
    </cfRule>
  </conditionalFormatting>
  <conditionalFormatting sqref="BA20">
    <cfRule type="cellIs" dxfId="1562" priority="1332" operator="lessThan">
      <formula>$C$4</formula>
    </cfRule>
  </conditionalFormatting>
  <conditionalFormatting sqref="BA21">
    <cfRule type="cellIs" dxfId="1561" priority="1333" operator="lessThan">
      <formula>$C$4</formula>
    </cfRule>
  </conditionalFormatting>
  <conditionalFormatting sqref="BA22">
    <cfRule type="cellIs" dxfId="1560" priority="1334" operator="lessThan">
      <formula>$C$4</formula>
    </cfRule>
  </conditionalFormatting>
  <conditionalFormatting sqref="BA23">
    <cfRule type="cellIs" dxfId="1559" priority="1335" operator="lessThan">
      <formula>$C$4</formula>
    </cfRule>
  </conditionalFormatting>
  <conditionalFormatting sqref="BA24">
    <cfRule type="cellIs" dxfId="1558" priority="1336" operator="lessThan">
      <formula>$C$4</formula>
    </cfRule>
  </conditionalFormatting>
  <conditionalFormatting sqref="BA25">
    <cfRule type="cellIs" dxfId="1557" priority="1337" operator="lessThan">
      <formula>$C$4</formula>
    </cfRule>
  </conditionalFormatting>
  <conditionalFormatting sqref="BA26">
    <cfRule type="cellIs" dxfId="1556" priority="1338" operator="lessThan">
      <formula>$C$4</formula>
    </cfRule>
  </conditionalFormatting>
  <conditionalFormatting sqref="BA27">
    <cfRule type="cellIs" dxfId="1555" priority="1339" operator="lessThan">
      <formula>$C$4</formula>
    </cfRule>
  </conditionalFormatting>
  <conditionalFormatting sqref="BA28">
    <cfRule type="cellIs" dxfId="1554" priority="1340" operator="lessThan">
      <formula>$C$4</formula>
    </cfRule>
  </conditionalFormatting>
  <conditionalFormatting sqref="BA29">
    <cfRule type="cellIs" dxfId="1553" priority="1341" operator="lessThan">
      <formula>$C$4</formula>
    </cfRule>
  </conditionalFormatting>
  <conditionalFormatting sqref="BA30">
    <cfRule type="cellIs" dxfId="1552" priority="1342" operator="lessThan">
      <formula>$C$4</formula>
    </cfRule>
  </conditionalFormatting>
  <conditionalFormatting sqref="BA31">
    <cfRule type="cellIs" dxfId="1551" priority="1343" operator="lessThan">
      <formula>$C$4</formula>
    </cfRule>
  </conditionalFormatting>
  <conditionalFormatting sqref="BA32">
    <cfRule type="cellIs" dxfId="1550" priority="1344" operator="lessThan">
      <formula>$C$4</formula>
    </cfRule>
  </conditionalFormatting>
  <conditionalFormatting sqref="BA33">
    <cfRule type="cellIs" dxfId="1549" priority="1345" operator="lessThan">
      <formula>$C$4</formula>
    </cfRule>
  </conditionalFormatting>
  <conditionalFormatting sqref="BA34">
    <cfRule type="cellIs" dxfId="1548" priority="1346" operator="lessThan">
      <formula>$C$4</formula>
    </cfRule>
  </conditionalFormatting>
  <conditionalFormatting sqref="BA35">
    <cfRule type="cellIs" dxfId="1547" priority="1347" operator="lessThan">
      <formula>$C$4</formula>
    </cfRule>
  </conditionalFormatting>
  <conditionalFormatting sqref="BA36">
    <cfRule type="cellIs" dxfId="1546" priority="1348" operator="lessThan">
      <formula>$C$4</formula>
    </cfRule>
  </conditionalFormatting>
  <conditionalFormatting sqref="BA37">
    <cfRule type="cellIs" dxfId="1545" priority="1349" operator="lessThan">
      <formula>$C$4</formula>
    </cfRule>
  </conditionalFormatting>
  <conditionalFormatting sqref="BA38">
    <cfRule type="cellIs" dxfId="1544" priority="1350" operator="lessThan">
      <formula>$C$4</formula>
    </cfRule>
  </conditionalFormatting>
  <conditionalFormatting sqref="BA39">
    <cfRule type="cellIs" dxfId="1543" priority="1351" operator="lessThan">
      <formula>$C$4</formula>
    </cfRule>
  </conditionalFormatting>
  <conditionalFormatting sqref="BA40">
    <cfRule type="cellIs" dxfId="1542" priority="1352" operator="lessThan">
      <formula>$C$4</formula>
    </cfRule>
  </conditionalFormatting>
  <conditionalFormatting sqref="BA41">
    <cfRule type="cellIs" dxfId="1541" priority="1353" operator="lessThan">
      <formula>$C$4</formula>
    </cfRule>
  </conditionalFormatting>
  <conditionalFormatting sqref="BA42">
    <cfRule type="cellIs" dxfId="1540" priority="1354" operator="lessThan">
      <formula>$C$4</formula>
    </cfRule>
  </conditionalFormatting>
  <conditionalFormatting sqref="BA43">
    <cfRule type="cellIs" dxfId="1539" priority="1355" operator="lessThan">
      <formula>$C$4</formula>
    </cfRule>
  </conditionalFormatting>
  <conditionalFormatting sqref="BA44">
    <cfRule type="cellIs" dxfId="1538" priority="1356" operator="lessThan">
      <formula>$C$4</formula>
    </cfRule>
  </conditionalFormatting>
  <conditionalFormatting sqref="BA45">
    <cfRule type="cellIs" dxfId="1537" priority="1357" operator="lessThan">
      <formula>$C$4</formula>
    </cfRule>
  </conditionalFormatting>
  <conditionalFormatting sqref="BA46">
    <cfRule type="cellIs" dxfId="1536" priority="1358" operator="lessThan">
      <formula>$C$4</formula>
    </cfRule>
  </conditionalFormatting>
  <conditionalFormatting sqref="BA47">
    <cfRule type="cellIs" dxfId="1535" priority="1359" operator="lessThan">
      <formula>$C$4</formula>
    </cfRule>
  </conditionalFormatting>
  <conditionalFormatting sqref="BA48">
    <cfRule type="cellIs" dxfId="1534" priority="1360" operator="lessThan">
      <formula>$C$4</formula>
    </cfRule>
  </conditionalFormatting>
  <conditionalFormatting sqref="BA49">
    <cfRule type="cellIs" dxfId="1533" priority="1361" operator="lessThan">
      <formula>$C$4</formula>
    </cfRule>
  </conditionalFormatting>
  <conditionalFormatting sqref="BA50">
    <cfRule type="cellIs" dxfId="1532" priority="1362" operator="lessThan">
      <formula>$C$4</formula>
    </cfRule>
  </conditionalFormatting>
  <conditionalFormatting sqref="BB11">
    <cfRule type="cellIs" dxfId="1531" priority="1363" operator="lessThan">
      <formula>$C$4</formula>
    </cfRule>
  </conditionalFormatting>
  <conditionalFormatting sqref="BB12">
    <cfRule type="cellIs" dxfId="1530" priority="1364" operator="lessThan">
      <formula>$C$4</formula>
    </cfRule>
  </conditionalFormatting>
  <conditionalFormatting sqref="BB13">
    <cfRule type="cellIs" dxfId="1529" priority="1365" operator="lessThan">
      <formula>$C$4</formula>
    </cfRule>
  </conditionalFormatting>
  <conditionalFormatting sqref="BB14">
    <cfRule type="cellIs" dxfId="1528" priority="1366" operator="lessThan">
      <formula>$C$4</formula>
    </cfRule>
  </conditionalFormatting>
  <conditionalFormatting sqref="BB15">
    <cfRule type="cellIs" dxfId="1527" priority="1367" operator="lessThan">
      <formula>$C$4</formula>
    </cfRule>
  </conditionalFormatting>
  <conditionalFormatting sqref="BB16">
    <cfRule type="cellIs" dxfId="1526" priority="1368" operator="lessThan">
      <formula>$C$4</formula>
    </cfRule>
  </conditionalFormatting>
  <conditionalFormatting sqref="BB17">
    <cfRule type="cellIs" dxfId="1525" priority="1369" operator="lessThan">
      <formula>$C$4</formula>
    </cfRule>
  </conditionalFormatting>
  <conditionalFormatting sqref="BB18">
    <cfRule type="cellIs" dxfId="1524" priority="1370" operator="lessThan">
      <formula>$C$4</formula>
    </cfRule>
  </conditionalFormatting>
  <conditionalFormatting sqref="BB19">
    <cfRule type="cellIs" dxfId="1523" priority="1371" operator="lessThan">
      <formula>$C$4</formula>
    </cfRule>
  </conditionalFormatting>
  <conditionalFormatting sqref="BB20">
    <cfRule type="cellIs" dxfId="1522" priority="1372" operator="lessThan">
      <formula>$C$4</formula>
    </cfRule>
  </conditionalFormatting>
  <conditionalFormatting sqref="BB21">
    <cfRule type="cellIs" dxfId="1521" priority="1373" operator="lessThan">
      <formula>$C$4</formula>
    </cfRule>
  </conditionalFormatting>
  <conditionalFormatting sqref="BB22">
    <cfRule type="cellIs" dxfId="1520" priority="1374" operator="lessThan">
      <formula>$C$4</formula>
    </cfRule>
  </conditionalFormatting>
  <conditionalFormatting sqref="BB23">
    <cfRule type="cellIs" dxfId="1519" priority="1375" operator="lessThan">
      <formula>$C$4</formula>
    </cfRule>
  </conditionalFormatting>
  <conditionalFormatting sqref="BB24">
    <cfRule type="cellIs" dxfId="1518" priority="1376" operator="lessThan">
      <formula>$C$4</formula>
    </cfRule>
  </conditionalFormatting>
  <conditionalFormatting sqref="BB25">
    <cfRule type="cellIs" dxfId="1517" priority="1377" operator="lessThan">
      <formula>$C$4</formula>
    </cfRule>
  </conditionalFormatting>
  <conditionalFormatting sqref="BB26">
    <cfRule type="cellIs" dxfId="1516" priority="1378" operator="lessThan">
      <formula>$C$4</formula>
    </cfRule>
  </conditionalFormatting>
  <conditionalFormatting sqref="BB27">
    <cfRule type="cellIs" dxfId="1515" priority="1379" operator="lessThan">
      <formula>$C$4</formula>
    </cfRule>
  </conditionalFormatting>
  <conditionalFormatting sqref="BB28">
    <cfRule type="cellIs" dxfId="1514" priority="1380" operator="lessThan">
      <formula>$C$4</formula>
    </cfRule>
  </conditionalFormatting>
  <conditionalFormatting sqref="BB29">
    <cfRule type="cellIs" dxfId="1513" priority="1381" operator="lessThan">
      <formula>$C$4</formula>
    </cfRule>
  </conditionalFormatting>
  <conditionalFormatting sqref="BB30">
    <cfRule type="cellIs" dxfId="1512" priority="1382" operator="lessThan">
      <formula>$C$4</formula>
    </cfRule>
  </conditionalFormatting>
  <conditionalFormatting sqref="BB31">
    <cfRule type="cellIs" dxfId="1511" priority="1383" operator="lessThan">
      <formula>$C$4</formula>
    </cfRule>
  </conditionalFormatting>
  <conditionalFormatting sqref="BB32">
    <cfRule type="cellIs" dxfId="1510" priority="1384" operator="lessThan">
      <formula>$C$4</formula>
    </cfRule>
  </conditionalFormatting>
  <conditionalFormatting sqref="BB33">
    <cfRule type="cellIs" dxfId="1509" priority="1385" operator="lessThan">
      <formula>$C$4</formula>
    </cfRule>
  </conditionalFormatting>
  <conditionalFormatting sqref="BB34">
    <cfRule type="cellIs" dxfId="1508" priority="1386" operator="lessThan">
      <formula>$C$4</formula>
    </cfRule>
  </conditionalFormatting>
  <conditionalFormatting sqref="BB35">
    <cfRule type="cellIs" dxfId="1507" priority="1387" operator="lessThan">
      <formula>$C$4</formula>
    </cfRule>
  </conditionalFormatting>
  <conditionalFormatting sqref="BB36">
    <cfRule type="cellIs" dxfId="1506" priority="1388" operator="lessThan">
      <formula>$C$4</formula>
    </cfRule>
  </conditionalFormatting>
  <conditionalFormatting sqref="BB37">
    <cfRule type="cellIs" dxfId="1505" priority="1389" operator="lessThan">
      <formula>$C$4</formula>
    </cfRule>
  </conditionalFormatting>
  <conditionalFormatting sqref="BB38">
    <cfRule type="cellIs" dxfId="1504" priority="1390" operator="lessThan">
      <formula>$C$4</formula>
    </cfRule>
  </conditionalFormatting>
  <conditionalFormatting sqref="BB39">
    <cfRule type="cellIs" dxfId="1503" priority="1391" operator="lessThan">
      <formula>$C$4</formula>
    </cfRule>
  </conditionalFormatting>
  <conditionalFormatting sqref="BB40">
    <cfRule type="cellIs" dxfId="1502" priority="1392" operator="lessThan">
      <formula>$C$4</formula>
    </cfRule>
  </conditionalFormatting>
  <conditionalFormatting sqref="BB41">
    <cfRule type="cellIs" dxfId="1501" priority="1393" operator="lessThan">
      <formula>$C$4</formula>
    </cfRule>
  </conditionalFormatting>
  <conditionalFormatting sqref="BB42">
    <cfRule type="cellIs" dxfId="1500" priority="1394" operator="lessThan">
      <formula>$C$4</formula>
    </cfRule>
  </conditionalFormatting>
  <conditionalFormatting sqref="BB43">
    <cfRule type="cellIs" dxfId="1499" priority="1395" operator="lessThan">
      <formula>$C$4</formula>
    </cfRule>
  </conditionalFormatting>
  <conditionalFormatting sqref="BB44">
    <cfRule type="cellIs" dxfId="1498" priority="1396" operator="lessThan">
      <formula>$C$4</formula>
    </cfRule>
  </conditionalFormatting>
  <conditionalFormatting sqref="BB45">
    <cfRule type="cellIs" dxfId="1497" priority="1397" operator="lessThan">
      <formula>$C$4</formula>
    </cfRule>
  </conditionalFormatting>
  <conditionalFormatting sqref="BB46">
    <cfRule type="cellIs" dxfId="1496" priority="1398" operator="lessThan">
      <formula>$C$4</formula>
    </cfRule>
  </conditionalFormatting>
  <conditionalFormatting sqref="BB47">
    <cfRule type="cellIs" dxfId="1495" priority="1399" operator="lessThan">
      <formula>$C$4</formula>
    </cfRule>
  </conditionalFormatting>
  <conditionalFormatting sqref="BB48">
    <cfRule type="cellIs" dxfId="1494" priority="1400" operator="lessThan">
      <formula>$C$4</formula>
    </cfRule>
  </conditionalFormatting>
  <conditionalFormatting sqref="BB49">
    <cfRule type="cellIs" dxfId="1493" priority="1401" operator="lessThan">
      <formula>$C$4</formula>
    </cfRule>
  </conditionalFormatting>
  <conditionalFormatting sqref="BB50">
    <cfRule type="cellIs" dxfId="1492" priority="1402" operator="lessThan">
      <formula>$C$4</formula>
    </cfRule>
  </conditionalFormatting>
  <conditionalFormatting sqref="BC11">
    <cfRule type="cellIs" dxfId="1491" priority="1403" operator="lessThan">
      <formula>$C$4</formula>
    </cfRule>
  </conditionalFormatting>
  <conditionalFormatting sqref="BC12">
    <cfRule type="cellIs" dxfId="1490" priority="1404" operator="lessThan">
      <formula>$C$4</formula>
    </cfRule>
  </conditionalFormatting>
  <conditionalFormatting sqref="BC13">
    <cfRule type="cellIs" dxfId="1489" priority="1405" operator="lessThan">
      <formula>$C$4</formula>
    </cfRule>
  </conditionalFormatting>
  <conditionalFormatting sqref="BC14">
    <cfRule type="cellIs" dxfId="1488" priority="1406" operator="lessThan">
      <formula>$C$4</formula>
    </cfRule>
  </conditionalFormatting>
  <conditionalFormatting sqref="BC15">
    <cfRule type="cellIs" dxfId="1487" priority="1407" operator="lessThan">
      <formula>$C$4</formula>
    </cfRule>
  </conditionalFormatting>
  <conditionalFormatting sqref="BC16">
    <cfRule type="cellIs" dxfId="1486" priority="1408" operator="lessThan">
      <formula>$C$4</formula>
    </cfRule>
  </conditionalFormatting>
  <conditionalFormatting sqref="BC17">
    <cfRule type="cellIs" dxfId="1485" priority="1409" operator="lessThan">
      <formula>$C$4</formula>
    </cfRule>
  </conditionalFormatting>
  <conditionalFormatting sqref="BC18">
    <cfRule type="cellIs" dxfId="1484" priority="1410" operator="lessThan">
      <formula>$C$4</formula>
    </cfRule>
  </conditionalFormatting>
  <conditionalFormatting sqref="BC19">
    <cfRule type="cellIs" dxfId="1483" priority="1411" operator="lessThan">
      <formula>$C$4</formula>
    </cfRule>
  </conditionalFormatting>
  <conditionalFormatting sqref="BC20">
    <cfRule type="cellIs" dxfId="1482" priority="1412" operator="lessThan">
      <formula>$C$4</formula>
    </cfRule>
  </conditionalFormatting>
  <conditionalFormatting sqref="BC21">
    <cfRule type="cellIs" dxfId="1481" priority="1413" operator="lessThan">
      <formula>$C$4</formula>
    </cfRule>
  </conditionalFormatting>
  <conditionalFormatting sqref="BC22">
    <cfRule type="cellIs" dxfId="1480" priority="1414" operator="lessThan">
      <formula>$C$4</formula>
    </cfRule>
  </conditionalFormatting>
  <conditionalFormatting sqref="BC23">
    <cfRule type="cellIs" dxfId="1479" priority="1415" operator="lessThan">
      <formula>$C$4</formula>
    </cfRule>
  </conditionalFormatting>
  <conditionalFormatting sqref="BC24">
    <cfRule type="cellIs" dxfId="1478" priority="1416" operator="lessThan">
      <formula>$C$4</formula>
    </cfRule>
  </conditionalFormatting>
  <conditionalFormatting sqref="BC25">
    <cfRule type="cellIs" dxfId="1477" priority="1417" operator="lessThan">
      <formula>$C$4</formula>
    </cfRule>
  </conditionalFormatting>
  <conditionalFormatting sqref="BC26">
    <cfRule type="cellIs" dxfId="1476" priority="1418" operator="lessThan">
      <formula>$C$4</formula>
    </cfRule>
  </conditionalFormatting>
  <conditionalFormatting sqref="BC27">
    <cfRule type="cellIs" dxfId="1475" priority="1419" operator="lessThan">
      <formula>$C$4</formula>
    </cfRule>
  </conditionalFormatting>
  <conditionalFormatting sqref="BC28">
    <cfRule type="cellIs" dxfId="1474" priority="1420" operator="lessThan">
      <formula>$C$4</formula>
    </cfRule>
  </conditionalFormatting>
  <conditionalFormatting sqref="BC29">
    <cfRule type="cellIs" dxfId="1473" priority="1421" operator="lessThan">
      <formula>$C$4</formula>
    </cfRule>
  </conditionalFormatting>
  <conditionalFormatting sqref="BC30">
    <cfRule type="cellIs" dxfId="1472" priority="1422" operator="lessThan">
      <formula>$C$4</formula>
    </cfRule>
  </conditionalFormatting>
  <conditionalFormatting sqref="BC31">
    <cfRule type="cellIs" dxfId="1471" priority="1423" operator="lessThan">
      <formula>$C$4</formula>
    </cfRule>
  </conditionalFormatting>
  <conditionalFormatting sqref="BC32">
    <cfRule type="cellIs" dxfId="1470" priority="1424" operator="lessThan">
      <formula>$C$4</formula>
    </cfRule>
  </conditionalFormatting>
  <conditionalFormatting sqref="BC33">
    <cfRule type="cellIs" dxfId="1469" priority="1425" operator="lessThan">
      <formula>$C$4</formula>
    </cfRule>
  </conditionalFormatting>
  <conditionalFormatting sqref="BC34">
    <cfRule type="cellIs" dxfId="1468" priority="1426" operator="lessThan">
      <formula>$C$4</formula>
    </cfRule>
  </conditionalFormatting>
  <conditionalFormatting sqref="BC35">
    <cfRule type="cellIs" dxfId="1467" priority="1427" operator="lessThan">
      <formula>$C$4</formula>
    </cfRule>
  </conditionalFormatting>
  <conditionalFormatting sqref="BC36">
    <cfRule type="cellIs" dxfId="1466" priority="1428" operator="lessThan">
      <formula>$C$4</formula>
    </cfRule>
  </conditionalFormatting>
  <conditionalFormatting sqref="BC37">
    <cfRule type="cellIs" dxfId="1465" priority="1429" operator="lessThan">
      <formula>$C$4</formula>
    </cfRule>
  </conditionalFormatting>
  <conditionalFormatting sqref="BC38">
    <cfRule type="cellIs" dxfId="1464" priority="1430" operator="lessThan">
      <formula>$C$4</formula>
    </cfRule>
  </conditionalFormatting>
  <conditionalFormatting sqref="BC39">
    <cfRule type="cellIs" dxfId="1463" priority="1431" operator="lessThan">
      <formula>$C$4</formula>
    </cfRule>
  </conditionalFormatting>
  <conditionalFormatting sqref="BC40">
    <cfRule type="cellIs" dxfId="1462" priority="1432" operator="lessThan">
      <formula>$C$4</formula>
    </cfRule>
  </conditionalFormatting>
  <conditionalFormatting sqref="BC41">
    <cfRule type="cellIs" dxfId="1461" priority="1433" operator="lessThan">
      <formula>$C$4</formula>
    </cfRule>
  </conditionalFormatting>
  <conditionalFormatting sqref="BC42">
    <cfRule type="cellIs" dxfId="1460" priority="1434" operator="lessThan">
      <formula>$C$4</formula>
    </cfRule>
  </conditionalFormatting>
  <conditionalFormatting sqref="BC43">
    <cfRule type="cellIs" dxfId="1459" priority="1435" operator="lessThan">
      <formula>$C$4</formula>
    </cfRule>
  </conditionalFormatting>
  <conditionalFormatting sqref="BC44">
    <cfRule type="cellIs" dxfId="1458" priority="1436" operator="lessThan">
      <formula>$C$4</formula>
    </cfRule>
  </conditionalFormatting>
  <conditionalFormatting sqref="BC45">
    <cfRule type="cellIs" dxfId="1457" priority="1437" operator="lessThan">
      <formula>$C$4</formula>
    </cfRule>
  </conditionalFormatting>
  <conditionalFormatting sqref="BC46">
    <cfRule type="cellIs" dxfId="1456" priority="1438" operator="lessThan">
      <formula>$C$4</formula>
    </cfRule>
  </conditionalFormatting>
  <conditionalFormatting sqref="BC47">
    <cfRule type="cellIs" dxfId="1455" priority="1439" operator="lessThan">
      <formula>$C$4</formula>
    </cfRule>
  </conditionalFormatting>
  <conditionalFormatting sqref="BC48">
    <cfRule type="cellIs" dxfId="1454" priority="1440" operator="lessThan">
      <formula>$C$4</formula>
    </cfRule>
  </conditionalFormatting>
  <conditionalFormatting sqref="BC49">
    <cfRule type="cellIs" dxfId="1453" priority="1441" operator="lessThan">
      <formula>$C$4</formula>
    </cfRule>
  </conditionalFormatting>
  <conditionalFormatting sqref="BC50">
    <cfRule type="cellIs" dxfId="1452" priority="1442" operator="lessThan">
      <formula>$C$4</formula>
    </cfRule>
  </conditionalFormatting>
  <conditionalFormatting sqref="BD11">
    <cfRule type="cellIs" dxfId="1451" priority="1443" operator="lessThan">
      <formula>$C$4</formula>
    </cfRule>
  </conditionalFormatting>
  <conditionalFormatting sqref="BD12">
    <cfRule type="cellIs" dxfId="1450" priority="1444" operator="lessThan">
      <formula>$C$4</formula>
    </cfRule>
  </conditionalFormatting>
  <conditionalFormatting sqref="BD13">
    <cfRule type="cellIs" dxfId="1449" priority="1445" operator="lessThan">
      <formula>$C$4</formula>
    </cfRule>
  </conditionalFormatting>
  <conditionalFormatting sqref="BD14">
    <cfRule type="cellIs" dxfId="1448" priority="1446" operator="lessThan">
      <formula>$C$4</formula>
    </cfRule>
  </conditionalFormatting>
  <conditionalFormatting sqref="BD15">
    <cfRule type="cellIs" dxfId="1447" priority="1447" operator="lessThan">
      <formula>$C$4</formula>
    </cfRule>
  </conditionalFormatting>
  <conditionalFormatting sqref="BD16">
    <cfRule type="cellIs" dxfId="1446" priority="1448" operator="lessThan">
      <formula>$C$4</formula>
    </cfRule>
  </conditionalFormatting>
  <conditionalFormatting sqref="BD17">
    <cfRule type="cellIs" dxfId="1445" priority="1449" operator="lessThan">
      <formula>$C$4</formula>
    </cfRule>
  </conditionalFormatting>
  <conditionalFormatting sqref="BD18">
    <cfRule type="cellIs" dxfId="1444" priority="1450" operator="lessThan">
      <formula>$C$4</formula>
    </cfRule>
  </conditionalFormatting>
  <conditionalFormatting sqref="BD19">
    <cfRule type="cellIs" dxfId="1443" priority="1451" operator="lessThan">
      <formula>$C$4</formula>
    </cfRule>
  </conditionalFormatting>
  <conditionalFormatting sqref="BD20">
    <cfRule type="cellIs" dxfId="1442" priority="1452" operator="lessThan">
      <formula>$C$4</formula>
    </cfRule>
  </conditionalFormatting>
  <conditionalFormatting sqref="BD21">
    <cfRule type="cellIs" dxfId="1441" priority="1453" operator="lessThan">
      <formula>$C$4</formula>
    </cfRule>
  </conditionalFormatting>
  <conditionalFormatting sqref="BD22">
    <cfRule type="cellIs" dxfId="1440" priority="1454" operator="lessThan">
      <formula>$C$4</formula>
    </cfRule>
  </conditionalFormatting>
  <conditionalFormatting sqref="BD23">
    <cfRule type="cellIs" dxfId="1439" priority="1455" operator="lessThan">
      <formula>$C$4</formula>
    </cfRule>
  </conditionalFormatting>
  <conditionalFormatting sqref="BD24">
    <cfRule type="cellIs" dxfId="1438" priority="1456" operator="lessThan">
      <formula>$C$4</formula>
    </cfRule>
  </conditionalFormatting>
  <conditionalFormatting sqref="BD25">
    <cfRule type="cellIs" dxfId="1437" priority="1457" operator="lessThan">
      <formula>$C$4</formula>
    </cfRule>
  </conditionalFormatting>
  <conditionalFormatting sqref="BD26">
    <cfRule type="cellIs" dxfId="1436" priority="1458" operator="lessThan">
      <formula>$C$4</formula>
    </cfRule>
  </conditionalFormatting>
  <conditionalFormatting sqref="BD27">
    <cfRule type="cellIs" dxfId="1435" priority="1459" operator="lessThan">
      <formula>$C$4</formula>
    </cfRule>
  </conditionalFormatting>
  <conditionalFormatting sqref="BD28">
    <cfRule type="cellIs" dxfId="1434" priority="1460" operator="lessThan">
      <formula>$C$4</formula>
    </cfRule>
  </conditionalFormatting>
  <conditionalFormatting sqref="BD29">
    <cfRule type="cellIs" dxfId="1433" priority="1461" operator="lessThan">
      <formula>$C$4</formula>
    </cfRule>
  </conditionalFormatting>
  <conditionalFormatting sqref="BD30">
    <cfRule type="cellIs" dxfId="1432" priority="1462" operator="lessThan">
      <formula>$C$4</formula>
    </cfRule>
  </conditionalFormatting>
  <conditionalFormatting sqref="BD31">
    <cfRule type="cellIs" dxfId="1431" priority="1463" operator="lessThan">
      <formula>$C$4</formula>
    </cfRule>
  </conditionalFormatting>
  <conditionalFormatting sqref="BD32">
    <cfRule type="cellIs" dxfId="1430" priority="1464" operator="lessThan">
      <formula>$C$4</formula>
    </cfRule>
  </conditionalFormatting>
  <conditionalFormatting sqref="BD33">
    <cfRule type="cellIs" dxfId="1429" priority="1465" operator="lessThan">
      <formula>$C$4</formula>
    </cfRule>
  </conditionalFormatting>
  <conditionalFormatting sqref="BD34">
    <cfRule type="cellIs" dxfId="1428" priority="1466" operator="lessThan">
      <formula>$C$4</formula>
    </cfRule>
  </conditionalFormatting>
  <conditionalFormatting sqref="BD35">
    <cfRule type="cellIs" dxfId="1427" priority="1467" operator="lessThan">
      <formula>$C$4</formula>
    </cfRule>
  </conditionalFormatting>
  <conditionalFormatting sqref="BD36">
    <cfRule type="cellIs" dxfId="1426" priority="1468" operator="lessThan">
      <formula>$C$4</formula>
    </cfRule>
  </conditionalFormatting>
  <conditionalFormatting sqref="BD37">
    <cfRule type="cellIs" dxfId="1425" priority="1469" operator="lessThan">
      <formula>$C$4</formula>
    </cfRule>
  </conditionalFormatting>
  <conditionalFormatting sqref="BD38">
    <cfRule type="cellIs" dxfId="1424" priority="1470" operator="lessThan">
      <formula>$C$4</formula>
    </cfRule>
  </conditionalFormatting>
  <conditionalFormatting sqref="BD39">
    <cfRule type="cellIs" dxfId="1423" priority="1471" operator="lessThan">
      <formula>$C$4</formula>
    </cfRule>
  </conditionalFormatting>
  <conditionalFormatting sqref="BD40">
    <cfRule type="cellIs" dxfId="1422" priority="1472" operator="lessThan">
      <formula>$C$4</formula>
    </cfRule>
  </conditionalFormatting>
  <conditionalFormatting sqref="BD41">
    <cfRule type="cellIs" dxfId="1421" priority="1473" operator="lessThan">
      <formula>$C$4</formula>
    </cfRule>
  </conditionalFormatting>
  <conditionalFormatting sqref="BD42">
    <cfRule type="cellIs" dxfId="1420" priority="1474" operator="lessThan">
      <formula>$C$4</formula>
    </cfRule>
  </conditionalFormatting>
  <conditionalFormatting sqref="BD43">
    <cfRule type="cellIs" dxfId="1419" priority="1475" operator="lessThan">
      <formula>$C$4</formula>
    </cfRule>
  </conditionalFormatting>
  <conditionalFormatting sqref="BD44">
    <cfRule type="cellIs" dxfId="1418" priority="1476" operator="lessThan">
      <formula>$C$4</formula>
    </cfRule>
  </conditionalFormatting>
  <conditionalFormatting sqref="BD45">
    <cfRule type="cellIs" dxfId="1417" priority="1477" operator="lessThan">
      <formula>$C$4</formula>
    </cfRule>
  </conditionalFormatting>
  <conditionalFormatting sqref="BD46">
    <cfRule type="cellIs" dxfId="1416" priority="1478" operator="lessThan">
      <formula>$C$4</formula>
    </cfRule>
  </conditionalFormatting>
  <conditionalFormatting sqref="BD47">
    <cfRule type="cellIs" dxfId="1415" priority="1479" operator="lessThan">
      <formula>$C$4</formula>
    </cfRule>
  </conditionalFormatting>
  <conditionalFormatting sqref="BD48">
    <cfRule type="cellIs" dxfId="1414" priority="1480" operator="lessThan">
      <formula>$C$4</formula>
    </cfRule>
  </conditionalFormatting>
  <conditionalFormatting sqref="BD49">
    <cfRule type="cellIs" dxfId="1413" priority="1481" operator="lessThan">
      <formula>$C$4</formula>
    </cfRule>
  </conditionalFormatting>
  <conditionalFormatting sqref="BD50">
    <cfRule type="cellIs" dxfId="1412" priority="1482" operator="lessThan">
      <formula>$C$4</formula>
    </cfRule>
  </conditionalFormatting>
  <conditionalFormatting sqref="BE11">
    <cfRule type="cellIs" dxfId="1411" priority="1483" operator="lessThan">
      <formula>$C$4</formula>
    </cfRule>
  </conditionalFormatting>
  <conditionalFormatting sqref="BE12">
    <cfRule type="cellIs" dxfId="1410" priority="1484" operator="lessThan">
      <formula>$C$4</formula>
    </cfRule>
  </conditionalFormatting>
  <conditionalFormatting sqref="BE13">
    <cfRule type="cellIs" dxfId="1409" priority="1485" operator="lessThan">
      <formula>$C$4</formula>
    </cfRule>
  </conditionalFormatting>
  <conditionalFormatting sqref="BE14">
    <cfRule type="cellIs" dxfId="1408" priority="1486" operator="lessThan">
      <formula>$C$4</formula>
    </cfRule>
  </conditionalFormatting>
  <conditionalFormatting sqref="BE15">
    <cfRule type="cellIs" dxfId="1407" priority="1487" operator="lessThan">
      <formula>$C$4</formula>
    </cfRule>
  </conditionalFormatting>
  <conditionalFormatting sqref="BE16">
    <cfRule type="cellIs" dxfId="1406" priority="1488" operator="lessThan">
      <formula>$C$4</formula>
    </cfRule>
  </conditionalFormatting>
  <conditionalFormatting sqref="BE17">
    <cfRule type="cellIs" dxfId="1405" priority="1489" operator="lessThan">
      <formula>$C$4</formula>
    </cfRule>
  </conditionalFormatting>
  <conditionalFormatting sqref="BE18">
    <cfRule type="cellIs" dxfId="1404" priority="1490" operator="lessThan">
      <formula>$C$4</formula>
    </cfRule>
  </conditionalFormatting>
  <conditionalFormatting sqref="BE19">
    <cfRule type="cellIs" dxfId="1403" priority="1491" operator="lessThan">
      <formula>$C$4</formula>
    </cfRule>
  </conditionalFormatting>
  <conditionalFormatting sqref="BE20">
    <cfRule type="cellIs" dxfId="1402" priority="1492" operator="lessThan">
      <formula>$C$4</formula>
    </cfRule>
  </conditionalFormatting>
  <conditionalFormatting sqref="BE21">
    <cfRule type="cellIs" dxfId="1401" priority="1493" operator="lessThan">
      <formula>$C$4</formula>
    </cfRule>
  </conditionalFormatting>
  <conditionalFormatting sqref="BE22">
    <cfRule type="cellIs" dxfId="1400" priority="1494" operator="lessThan">
      <formula>$C$4</formula>
    </cfRule>
  </conditionalFormatting>
  <conditionalFormatting sqref="BE23">
    <cfRule type="cellIs" dxfId="1399" priority="1495" operator="lessThan">
      <formula>$C$4</formula>
    </cfRule>
  </conditionalFormatting>
  <conditionalFormatting sqref="BE24">
    <cfRule type="cellIs" dxfId="1398" priority="1496" operator="lessThan">
      <formula>$C$4</formula>
    </cfRule>
  </conditionalFormatting>
  <conditionalFormatting sqref="BE25">
    <cfRule type="cellIs" dxfId="1397" priority="1497" operator="lessThan">
      <formula>$C$4</formula>
    </cfRule>
  </conditionalFormatting>
  <conditionalFormatting sqref="BE26">
    <cfRule type="cellIs" dxfId="1396" priority="1498" operator="lessThan">
      <formula>$C$4</formula>
    </cfRule>
  </conditionalFormatting>
  <conditionalFormatting sqref="BE27">
    <cfRule type="cellIs" dxfId="1395" priority="1499" operator="lessThan">
      <formula>$C$4</formula>
    </cfRule>
  </conditionalFormatting>
  <conditionalFormatting sqref="BE28">
    <cfRule type="cellIs" dxfId="1394" priority="1500" operator="lessThan">
      <formula>$C$4</formula>
    </cfRule>
  </conditionalFormatting>
  <conditionalFormatting sqref="BE29">
    <cfRule type="cellIs" dxfId="1393" priority="1501" operator="lessThan">
      <formula>$C$4</formula>
    </cfRule>
  </conditionalFormatting>
  <conditionalFormatting sqref="BE30">
    <cfRule type="cellIs" dxfId="1392" priority="1502" operator="lessThan">
      <formula>$C$4</formula>
    </cfRule>
  </conditionalFormatting>
  <conditionalFormatting sqref="BE31">
    <cfRule type="cellIs" dxfId="1391" priority="1503" operator="lessThan">
      <formula>$C$4</formula>
    </cfRule>
  </conditionalFormatting>
  <conditionalFormatting sqref="BE32">
    <cfRule type="cellIs" dxfId="1390" priority="1504" operator="lessThan">
      <formula>$C$4</formula>
    </cfRule>
  </conditionalFormatting>
  <conditionalFormatting sqref="BE33">
    <cfRule type="cellIs" dxfId="1389" priority="1505" operator="lessThan">
      <formula>$C$4</formula>
    </cfRule>
  </conditionalFormatting>
  <conditionalFormatting sqref="BE34">
    <cfRule type="cellIs" dxfId="1388" priority="1506" operator="lessThan">
      <formula>$C$4</formula>
    </cfRule>
  </conditionalFormatting>
  <conditionalFormatting sqref="BE35">
    <cfRule type="cellIs" dxfId="1387" priority="1507" operator="lessThan">
      <formula>$C$4</formula>
    </cfRule>
  </conditionalFormatting>
  <conditionalFormatting sqref="BE36">
    <cfRule type="cellIs" dxfId="1386" priority="1508" operator="lessThan">
      <formula>$C$4</formula>
    </cfRule>
  </conditionalFormatting>
  <conditionalFormatting sqref="BE37">
    <cfRule type="cellIs" dxfId="1385" priority="1509" operator="lessThan">
      <formula>$C$4</formula>
    </cfRule>
  </conditionalFormatting>
  <conditionalFormatting sqref="BE38">
    <cfRule type="cellIs" dxfId="1384" priority="1510" operator="lessThan">
      <formula>$C$4</formula>
    </cfRule>
  </conditionalFormatting>
  <conditionalFormatting sqref="BE39">
    <cfRule type="cellIs" dxfId="1383" priority="1511" operator="lessThan">
      <formula>$C$4</formula>
    </cfRule>
  </conditionalFormatting>
  <conditionalFormatting sqref="BE40">
    <cfRule type="cellIs" dxfId="1382" priority="1512" operator="lessThan">
      <formula>$C$4</formula>
    </cfRule>
  </conditionalFormatting>
  <conditionalFormatting sqref="BE41">
    <cfRule type="cellIs" dxfId="1381" priority="1513" operator="lessThan">
      <formula>$C$4</formula>
    </cfRule>
  </conditionalFormatting>
  <conditionalFormatting sqref="BE42">
    <cfRule type="cellIs" dxfId="1380" priority="1514" operator="lessThan">
      <formula>$C$4</formula>
    </cfRule>
  </conditionalFormatting>
  <conditionalFormatting sqref="BE43">
    <cfRule type="cellIs" dxfId="1379" priority="1515" operator="lessThan">
      <formula>$C$4</formula>
    </cfRule>
  </conditionalFormatting>
  <conditionalFormatting sqref="BE44">
    <cfRule type="cellIs" dxfId="1378" priority="1516" operator="lessThan">
      <formula>$C$4</formula>
    </cfRule>
  </conditionalFormatting>
  <conditionalFormatting sqref="BE45">
    <cfRule type="cellIs" dxfId="1377" priority="1517" operator="lessThan">
      <formula>$C$4</formula>
    </cfRule>
  </conditionalFormatting>
  <conditionalFormatting sqref="BE46">
    <cfRule type="cellIs" dxfId="1376" priority="1518" operator="lessThan">
      <formula>$C$4</formula>
    </cfRule>
  </conditionalFormatting>
  <conditionalFormatting sqref="BE47">
    <cfRule type="cellIs" dxfId="1375" priority="1519" operator="lessThan">
      <formula>$C$4</formula>
    </cfRule>
  </conditionalFormatting>
  <conditionalFormatting sqref="BE48">
    <cfRule type="cellIs" dxfId="1374" priority="1520" operator="lessThan">
      <formula>$C$4</formula>
    </cfRule>
  </conditionalFormatting>
  <conditionalFormatting sqref="BE49">
    <cfRule type="cellIs" dxfId="1373" priority="1521" operator="lessThan">
      <formula>$C$4</formula>
    </cfRule>
  </conditionalFormatting>
  <conditionalFormatting sqref="BE50">
    <cfRule type="cellIs" dxfId="1372" priority="1522" operator="lessThan">
      <formula>$C$4</formula>
    </cfRule>
  </conditionalFormatting>
  <conditionalFormatting sqref="BF11">
    <cfRule type="cellIs" dxfId="1371" priority="1523" operator="lessThan">
      <formula>$C$4</formula>
    </cfRule>
  </conditionalFormatting>
  <conditionalFormatting sqref="BF12">
    <cfRule type="cellIs" dxfId="1370" priority="1524" operator="lessThan">
      <formula>$C$4</formula>
    </cfRule>
  </conditionalFormatting>
  <conditionalFormatting sqref="BF13">
    <cfRule type="cellIs" dxfId="1369" priority="1525" operator="lessThan">
      <formula>$C$4</formula>
    </cfRule>
  </conditionalFormatting>
  <conditionalFormatting sqref="BF14">
    <cfRule type="cellIs" dxfId="1368" priority="1526" operator="lessThan">
      <formula>$C$4</formula>
    </cfRule>
  </conditionalFormatting>
  <conditionalFormatting sqref="BF15">
    <cfRule type="cellIs" dxfId="1367" priority="1527" operator="lessThan">
      <formula>$C$4</formula>
    </cfRule>
  </conditionalFormatting>
  <conditionalFormatting sqref="BF16">
    <cfRule type="cellIs" dxfId="1366" priority="1528" operator="lessThan">
      <formula>$C$4</formula>
    </cfRule>
  </conditionalFormatting>
  <conditionalFormatting sqref="BF17">
    <cfRule type="cellIs" dxfId="1365" priority="1529" operator="lessThan">
      <formula>$C$4</formula>
    </cfRule>
  </conditionalFormatting>
  <conditionalFormatting sqref="BF18">
    <cfRule type="cellIs" dxfId="1364" priority="1530" operator="lessThan">
      <formula>$C$4</formula>
    </cfRule>
  </conditionalFormatting>
  <conditionalFormatting sqref="BF19">
    <cfRule type="cellIs" dxfId="1363" priority="1531" operator="lessThan">
      <formula>$C$4</formula>
    </cfRule>
  </conditionalFormatting>
  <conditionalFormatting sqref="BF20">
    <cfRule type="cellIs" dxfId="1362" priority="1532" operator="lessThan">
      <formula>$C$4</formula>
    </cfRule>
  </conditionalFormatting>
  <conditionalFormatting sqref="BF21">
    <cfRule type="cellIs" dxfId="1361" priority="1533" operator="lessThan">
      <formula>$C$4</formula>
    </cfRule>
  </conditionalFormatting>
  <conditionalFormatting sqref="BF22">
    <cfRule type="cellIs" dxfId="1360" priority="1534" operator="lessThan">
      <formula>$C$4</formula>
    </cfRule>
  </conditionalFormatting>
  <conditionalFormatting sqref="BF23">
    <cfRule type="cellIs" dxfId="1359" priority="1535" operator="lessThan">
      <formula>$C$4</formula>
    </cfRule>
  </conditionalFormatting>
  <conditionalFormatting sqref="BF24">
    <cfRule type="cellIs" dxfId="1358" priority="1536" operator="lessThan">
      <formula>$C$4</formula>
    </cfRule>
  </conditionalFormatting>
  <conditionalFormatting sqref="BF25">
    <cfRule type="cellIs" dxfId="1357" priority="1537" operator="lessThan">
      <formula>$C$4</formula>
    </cfRule>
  </conditionalFormatting>
  <conditionalFormatting sqref="BF26">
    <cfRule type="cellIs" dxfId="1356" priority="1538" operator="lessThan">
      <formula>$C$4</formula>
    </cfRule>
  </conditionalFormatting>
  <conditionalFormatting sqref="BF27">
    <cfRule type="cellIs" dxfId="1355" priority="1539" operator="lessThan">
      <formula>$C$4</formula>
    </cfRule>
  </conditionalFormatting>
  <conditionalFormatting sqref="BF28">
    <cfRule type="cellIs" dxfId="1354" priority="1540" operator="lessThan">
      <formula>$C$4</formula>
    </cfRule>
  </conditionalFormatting>
  <conditionalFormatting sqref="BF29">
    <cfRule type="cellIs" dxfId="1353" priority="1541" operator="lessThan">
      <formula>$C$4</formula>
    </cfRule>
  </conditionalFormatting>
  <conditionalFormatting sqref="BF30">
    <cfRule type="cellIs" dxfId="1352" priority="1542" operator="lessThan">
      <formula>$C$4</formula>
    </cfRule>
  </conditionalFormatting>
  <conditionalFormatting sqref="BF31">
    <cfRule type="cellIs" dxfId="1351" priority="1543" operator="lessThan">
      <formula>$C$4</formula>
    </cfRule>
  </conditionalFormatting>
  <conditionalFormatting sqref="BF32">
    <cfRule type="cellIs" dxfId="1350" priority="1544" operator="lessThan">
      <formula>$C$4</formula>
    </cfRule>
  </conditionalFormatting>
  <conditionalFormatting sqref="BF33">
    <cfRule type="cellIs" dxfId="1349" priority="1545" operator="lessThan">
      <formula>$C$4</formula>
    </cfRule>
  </conditionalFormatting>
  <conditionalFormatting sqref="BF34">
    <cfRule type="cellIs" dxfId="1348" priority="1546" operator="lessThan">
      <formula>$C$4</formula>
    </cfRule>
  </conditionalFormatting>
  <conditionalFormatting sqref="BF35">
    <cfRule type="cellIs" dxfId="1347" priority="1547" operator="lessThan">
      <formula>$C$4</formula>
    </cfRule>
  </conditionalFormatting>
  <conditionalFormatting sqref="BF36">
    <cfRule type="cellIs" dxfId="1346" priority="1548" operator="lessThan">
      <formula>$C$4</formula>
    </cfRule>
  </conditionalFormatting>
  <conditionalFormatting sqref="BF37">
    <cfRule type="cellIs" dxfId="1345" priority="1549" operator="lessThan">
      <formula>$C$4</formula>
    </cfRule>
  </conditionalFormatting>
  <conditionalFormatting sqref="BF38">
    <cfRule type="cellIs" dxfId="1344" priority="1550" operator="lessThan">
      <formula>$C$4</formula>
    </cfRule>
  </conditionalFormatting>
  <conditionalFormatting sqref="BF39">
    <cfRule type="cellIs" dxfId="1343" priority="1551" operator="lessThan">
      <formula>$C$4</formula>
    </cfRule>
  </conditionalFormatting>
  <conditionalFormatting sqref="BF40">
    <cfRule type="cellIs" dxfId="1342" priority="1552" operator="lessThan">
      <formula>$C$4</formula>
    </cfRule>
  </conditionalFormatting>
  <conditionalFormatting sqref="BF41">
    <cfRule type="cellIs" dxfId="1341" priority="1553" operator="lessThan">
      <formula>$C$4</formula>
    </cfRule>
  </conditionalFormatting>
  <conditionalFormatting sqref="BF42">
    <cfRule type="cellIs" dxfId="1340" priority="1554" operator="lessThan">
      <formula>$C$4</formula>
    </cfRule>
  </conditionalFormatting>
  <conditionalFormatting sqref="BF43">
    <cfRule type="cellIs" dxfId="1339" priority="1555" operator="lessThan">
      <formula>$C$4</formula>
    </cfRule>
  </conditionalFormatting>
  <conditionalFormatting sqref="BF44">
    <cfRule type="cellIs" dxfId="1338" priority="1556" operator="lessThan">
      <formula>$C$4</formula>
    </cfRule>
  </conditionalFormatting>
  <conditionalFormatting sqref="BF45">
    <cfRule type="cellIs" dxfId="1337" priority="1557" operator="lessThan">
      <formula>$C$4</formula>
    </cfRule>
  </conditionalFormatting>
  <conditionalFormatting sqref="BF46">
    <cfRule type="cellIs" dxfId="1336" priority="1558" operator="lessThan">
      <formula>$C$4</formula>
    </cfRule>
  </conditionalFormatting>
  <conditionalFormatting sqref="BF47">
    <cfRule type="cellIs" dxfId="1335" priority="1559" operator="lessThan">
      <formula>$C$4</formula>
    </cfRule>
  </conditionalFormatting>
  <conditionalFormatting sqref="BF48">
    <cfRule type="cellIs" dxfId="1334" priority="1560" operator="lessThan">
      <formula>$C$4</formula>
    </cfRule>
  </conditionalFormatting>
  <conditionalFormatting sqref="BF49">
    <cfRule type="cellIs" dxfId="1333" priority="1561" operator="lessThan">
      <formula>$C$4</formula>
    </cfRule>
  </conditionalFormatting>
  <conditionalFormatting sqref="BF50">
    <cfRule type="cellIs" dxfId="1332" priority="1562" operator="lessThan">
      <formula>$C$4</formula>
    </cfRule>
  </conditionalFormatting>
  <conditionalFormatting sqref="BG11">
    <cfRule type="cellIs" dxfId="1331" priority="1563" operator="lessThan">
      <formula>$C$4</formula>
    </cfRule>
  </conditionalFormatting>
  <conditionalFormatting sqref="BG12">
    <cfRule type="cellIs" dxfId="1330" priority="1564" operator="lessThan">
      <formula>$C$4</formula>
    </cfRule>
  </conditionalFormatting>
  <conditionalFormatting sqref="BG13">
    <cfRule type="cellIs" dxfId="1329" priority="1565" operator="lessThan">
      <formula>$C$4</formula>
    </cfRule>
  </conditionalFormatting>
  <conditionalFormatting sqref="BG14">
    <cfRule type="cellIs" dxfId="1328" priority="1566" operator="lessThan">
      <formula>$C$4</formula>
    </cfRule>
  </conditionalFormatting>
  <conditionalFormatting sqref="BG15">
    <cfRule type="cellIs" dxfId="1327" priority="1567" operator="lessThan">
      <formula>$C$4</formula>
    </cfRule>
  </conditionalFormatting>
  <conditionalFormatting sqref="BG16">
    <cfRule type="cellIs" dxfId="1326" priority="1568" operator="lessThan">
      <formula>$C$4</formula>
    </cfRule>
  </conditionalFormatting>
  <conditionalFormatting sqref="BG17">
    <cfRule type="cellIs" dxfId="1325" priority="1569" operator="lessThan">
      <formula>$C$4</formula>
    </cfRule>
  </conditionalFormatting>
  <conditionalFormatting sqref="BG18">
    <cfRule type="cellIs" dxfId="1324" priority="1570" operator="lessThan">
      <formula>$C$4</formula>
    </cfRule>
  </conditionalFormatting>
  <conditionalFormatting sqref="BG19">
    <cfRule type="cellIs" dxfId="1323" priority="1571" operator="lessThan">
      <formula>$C$4</formula>
    </cfRule>
  </conditionalFormatting>
  <conditionalFormatting sqref="BG20">
    <cfRule type="cellIs" dxfId="1322" priority="1572" operator="lessThan">
      <formula>$C$4</formula>
    </cfRule>
  </conditionalFormatting>
  <conditionalFormatting sqref="BG21">
    <cfRule type="cellIs" dxfId="1321" priority="1573" operator="lessThan">
      <formula>$C$4</formula>
    </cfRule>
  </conditionalFormatting>
  <conditionalFormatting sqref="BG22">
    <cfRule type="cellIs" dxfId="1320" priority="1574" operator="lessThan">
      <formula>$C$4</formula>
    </cfRule>
  </conditionalFormatting>
  <conditionalFormatting sqref="BG23">
    <cfRule type="cellIs" dxfId="1319" priority="1575" operator="lessThan">
      <formula>$C$4</formula>
    </cfRule>
  </conditionalFormatting>
  <conditionalFormatting sqref="BG24">
    <cfRule type="cellIs" dxfId="1318" priority="1576" operator="lessThan">
      <formula>$C$4</formula>
    </cfRule>
  </conditionalFormatting>
  <conditionalFormatting sqref="BG25">
    <cfRule type="cellIs" dxfId="1317" priority="1577" operator="lessThan">
      <formula>$C$4</formula>
    </cfRule>
  </conditionalFormatting>
  <conditionalFormatting sqref="BG26">
    <cfRule type="cellIs" dxfId="1316" priority="1578" operator="lessThan">
      <formula>$C$4</formula>
    </cfRule>
  </conditionalFormatting>
  <conditionalFormatting sqref="BG27">
    <cfRule type="cellIs" dxfId="1315" priority="1579" operator="lessThan">
      <formula>$C$4</formula>
    </cfRule>
  </conditionalFormatting>
  <conditionalFormatting sqref="BG28">
    <cfRule type="cellIs" dxfId="1314" priority="1580" operator="lessThan">
      <formula>$C$4</formula>
    </cfRule>
  </conditionalFormatting>
  <conditionalFormatting sqref="BG29">
    <cfRule type="cellIs" dxfId="1313" priority="1581" operator="lessThan">
      <formula>$C$4</formula>
    </cfRule>
  </conditionalFormatting>
  <conditionalFormatting sqref="BG30">
    <cfRule type="cellIs" dxfId="1312" priority="1582" operator="lessThan">
      <formula>$C$4</formula>
    </cfRule>
  </conditionalFormatting>
  <conditionalFormatting sqref="BG31">
    <cfRule type="cellIs" dxfId="1311" priority="1583" operator="lessThan">
      <formula>$C$4</formula>
    </cfRule>
  </conditionalFormatting>
  <conditionalFormatting sqref="BG32">
    <cfRule type="cellIs" dxfId="1310" priority="1584" operator="lessThan">
      <formula>$C$4</formula>
    </cfRule>
  </conditionalFormatting>
  <conditionalFormatting sqref="BG33">
    <cfRule type="cellIs" dxfId="1309" priority="1585" operator="lessThan">
      <formula>$C$4</formula>
    </cfRule>
  </conditionalFormatting>
  <conditionalFormatting sqref="BG34">
    <cfRule type="cellIs" dxfId="1308" priority="1586" operator="lessThan">
      <formula>$C$4</formula>
    </cfRule>
  </conditionalFormatting>
  <conditionalFormatting sqref="BG35">
    <cfRule type="cellIs" dxfId="1307" priority="1587" operator="lessThan">
      <formula>$C$4</formula>
    </cfRule>
  </conditionalFormatting>
  <conditionalFormatting sqref="BG36">
    <cfRule type="cellIs" dxfId="1306" priority="1588" operator="lessThan">
      <formula>$C$4</formula>
    </cfRule>
  </conditionalFormatting>
  <conditionalFormatting sqref="BG37">
    <cfRule type="cellIs" dxfId="1305" priority="1589" operator="lessThan">
      <formula>$C$4</formula>
    </cfRule>
  </conditionalFormatting>
  <conditionalFormatting sqref="BG38">
    <cfRule type="cellIs" dxfId="1304" priority="1590" operator="lessThan">
      <formula>$C$4</formula>
    </cfRule>
  </conditionalFormatting>
  <conditionalFormatting sqref="BG39">
    <cfRule type="cellIs" dxfId="1303" priority="1591" operator="lessThan">
      <formula>$C$4</formula>
    </cfRule>
  </conditionalFormatting>
  <conditionalFormatting sqref="BG40">
    <cfRule type="cellIs" dxfId="1302" priority="1592" operator="lessThan">
      <formula>$C$4</formula>
    </cfRule>
  </conditionalFormatting>
  <conditionalFormatting sqref="BG41">
    <cfRule type="cellIs" dxfId="1301" priority="1593" operator="lessThan">
      <formula>$C$4</formula>
    </cfRule>
  </conditionalFormatting>
  <conditionalFormatting sqref="BG42">
    <cfRule type="cellIs" dxfId="1300" priority="1594" operator="lessThan">
      <formula>$C$4</formula>
    </cfRule>
  </conditionalFormatting>
  <conditionalFormatting sqref="BG43">
    <cfRule type="cellIs" dxfId="1299" priority="1595" operator="lessThan">
      <formula>$C$4</formula>
    </cfRule>
  </conditionalFormatting>
  <conditionalFormatting sqref="BG44">
    <cfRule type="cellIs" dxfId="1298" priority="1596" operator="lessThan">
      <formula>$C$4</formula>
    </cfRule>
  </conditionalFormatting>
  <conditionalFormatting sqref="BG45">
    <cfRule type="cellIs" dxfId="1297" priority="1597" operator="lessThan">
      <formula>$C$4</formula>
    </cfRule>
  </conditionalFormatting>
  <conditionalFormatting sqref="BG46">
    <cfRule type="cellIs" dxfId="1296" priority="1598" operator="lessThan">
      <formula>$C$4</formula>
    </cfRule>
  </conditionalFormatting>
  <conditionalFormatting sqref="BG47">
    <cfRule type="cellIs" dxfId="1295" priority="1599" operator="lessThan">
      <formula>$C$4</formula>
    </cfRule>
  </conditionalFormatting>
  <conditionalFormatting sqref="BG48">
    <cfRule type="cellIs" dxfId="1294" priority="1600" operator="lessThan">
      <formula>$C$4</formula>
    </cfRule>
  </conditionalFormatting>
  <conditionalFormatting sqref="BG49">
    <cfRule type="cellIs" dxfId="1293" priority="1601" operator="lessThan">
      <formula>$C$4</formula>
    </cfRule>
  </conditionalFormatting>
  <conditionalFormatting sqref="BG50">
    <cfRule type="cellIs" dxfId="1292" priority="1602" operator="lessThan">
      <formula>$C$4</formula>
    </cfRule>
  </conditionalFormatting>
  <conditionalFormatting sqref="BH11">
    <cfRule type="cellIs" dxfId="1291" priority="1603" operator="lessThan">
      <formula>$C$4</formula>
    </cfRule>
  </conditionalFormatting>
  <conditionalFormatting sqref="BH12">
    <cfRule type="cellIs" dxfId="1290" priority="1604" operator="lessThan">
      <formula>$C$4</formula>
    </cfRule>
  </conditionalFormatting>
  <conditionalFormatting sqref="BH13">
    <cfRule type="cellIs" dxfId="1289" priority="1605" operator="lessThan">
      <formula>$C$4</formula>
    </cfRule>
  </conditionalFormatting>
  <conditionalFormatting sqref="BH14">
    <cfRule type="cellIs" dxfId="1288" priority="1606" operator="lessThan">
      <formula>$C$4</formula>
    </cfRule>
  </conditionalFormatting>
  <conditionalFormatting sqref="BH15">
    <cfRule type="cellIs" dxfId="1287" priority="1607" operator="lessThan">
      <formula>$C$4</formula>
    </cfRule>
  </conditionalFormatting>
  <conditionalFormatting sqref="BH16">
    <cfRule type="cellIs" dxfId="1286" priority="1608" operator="lessThan">
      <formula>$C$4</formula>
    </cfRule>
  </conditionalFormatting>
  <conditionalFormatting sqref="BH17">
    <cfRule type="cellIs" dxfId="1285" priority="1609" operator="lessThan">
      <formula>$C$4</formula>
    </cfRule>
  </conditionalFormatting>
  <conditionalFormatting sqref="BH18">
    <cfRule type="cellIs" dxfId="1284" priority="1610" operator="lessThan">
      <formula>$C$4</formula>
    </cfRule>
  </conditionalFormatting>
  <conditionalFormatting sqref="BH19">
    <cfRule type="cellIs" dxfId="1283" priority="1611" operator="lessThan">
      <formula>$C$4</formula>
    </cfRule>
  </conditionalFormatting>
  <conditionalFormatting sqref="BH20">
    <cfRule type="cellIs" dxfId="1282" priority="1612" operator="lessThan">
      <formula>$C$4</formula>
    </cfRule>
  </conditionalFormatting>
  <conditionalFormatting sqref="BH21">
    <cfRule type="cellIs" dxfId="1281" priority="1613" operator="lessThan">
      <formula>$C$4</formula>
    </cfRule>
  </conditionalFormatting>
  <conditionalFormatting sqref="BH22">
    <cfRule type="cellIs" dxfId="1280" priority="1614" operator="lessThan">
      <formula>$C$4</formula>
    </cfRule>
  </conditionalFormatting>
  <conditionalFormatting sqref="BH23">
    <cfRule type="cellIs" dxfId="1279" priority="1615" operator="lessThan">
      <formula>$C$4</formula>
    </cfRule>
  </conditionalFormatting>
  <conditionalFormatting sqref="BH24">
    <cfRule type="cellIs" dxfId="1278" priority="1616" operator="lessThan">
      <formula>$C$4</formula>
    </cfRule>
  </conditionalFormatting>
  <conditionalFormatting sqref="BH25">
    <cfRule type="cellIs" dxfId="1277" priority="1617" operator="lessThan">
      <formula>$C$4</formula>
    </cfRule>
  </conditionalFormatting>
  <conditionalFormatting sqref="BH26">
    <cfRule type="cellIs" dxfId="1276" priority="1618" operator="lessThan">
      <formula>$C$4</formula>
    </cfRule>
  </conditionalFormatting>
  <conditionalFormatting sqref="BH27">
    <cfRule type="cellIs" dxfId="1275" priority="1619" operator="lessThan">
      <formula>$C$4</formula>
    </cfRule>
  </conditionalFormatting>
  <conditionalFormatting sqref="BH28">
    <cfRule type="cellIs" dxfId="1274" priority="1620" operator="lessThan">
      <formula>$C$4</formula>
    </cfRule>
  </conditionalFormatting>
  <conditionalFormatting sqref="BH29">
    <cfRule type="cellIs" dxfId="1273" priority="1621" operator="lessThan">
      <formula>$C$4</formula>
    </cfRule>
  </conditionalFormatting>
  <conditionalFormatting sqref="BH30">
    <cfRule type="cellIs" dxfId="1272" priority="1622" operator="lessThan">
      <formula>$C$4</formula>
    </cfRule>
  </conditionalFormatting>
  <conditionalFormatting sqref="BH31">
    <cfRule type="cellIs" dxfId="1271" priority="1623" operator="lessThan">
      <formula>$C$4</formula>
    </cfRule>
  </conditionalFormatting>
  <conditionalFormatting sqref="BH32">
    <cfRule type="cellIs" dxfId="1270" priority="1624" operator="lessThan">
      <formula>$C$4</formula>
    </cfRule>
  </conditionalFormatting>
  <conditionalFormatting sqref="BH33">
    <cfRule type="cellIs" dxfId="1269" priority="1625" operator="lessThan">
      <formula>$C$4</formula>
    </cfRule>
  </conditionalFormatting>
  <conditionalFormatting sqref="BH34">
    <cfRule type="cellIs" dxfId="1268" priority="1626" operator="lessThan">
      <formula>$C$4</formula>
    </cfRule>
  </conditionalFormatting>
  <conditionalFormatting sqref="BH35">
    <cfRule type="cellIs" dxfId="1267" priority="1627" operator="lessThan">
      <formula>$C$4</formula>
    </cfRule>
  </conditionalFormatting>
  <conditionalFormatting sqref="BH36">
    <cfRule type="cellIs" dxfId="1266" priority="1628" operator="lessThan">
      <formula>$C$4</formula>
    </cfRule>
  </conditionalFormatting>
  <conditionalFormatting sqref="BH37">
    <cfRule type="cellIs" dxfId="1265" priority="1629" operator="lessThan">
      <formula>$C$4</formula>
    </cfRule>
  </conditionalFormatting>
  <conditionalFormatting sqref="BH38">
    <cfRule type="cellIs" dxfId="1264" priority="1630" operator="lessThan">
      <formula>$C$4</formula>
    </cfRule>
  </conditionalFormatting>
  <conditionalFormatting sqref="BH39">
    <cfRule type="cellIs" dxfId="1263" priority="1631" operator="lessThan">
      <formula>$C$4</formula>
    </cfRule>
  </conditionalFormatting>
  <conditionalFormatting sqref="BH40">
    <cfRule type="cellIs" dxfId="1262" priority="1632" operator="lessThan">
      <formula>$C$4</formula>
    </cfRule>
  </conditionalFormatting>
  <conditionalFormatting sqref="BH41">
    <cfRule type="cellIs" dxfId="1261" priority="1633" operator="lessThan">
      <formula>$C$4</formula>
    </cfRule>
  </conditionalFormatting>
  <conditionalFormatting sqref="BH42">
    <cfRule type="cellIs" dxfId="1260" priority="1634" operator="lessThan">
      <formula>$C$4</formula>
    </cfRule>
  </conditionalFormatting>
  <conditionalFormatting sqref="BH43">
    <cfRule type="cellIs" dxfId="1259" priority="1635" operator="lessThan">
      <formula>$C$4</formula>
    </cfRule>
  </conditionalFormatting>
  <conditionalFormatting sqref="BH44">
    <cfRule type="cellIs" dxfId="1258" priority="1636" operator="lessThan">
      <formula>$C$4</formula>
    </cfRule>
  </conditionalFormatting>
  <conditionalFormatting sqref="BH45">
    <cfRule type="cellIs" dxfId="1257" priority="1637" operator="lessThan">
      <formula>$C$4</formula>
    </cfRule>
  </conditionalFormatting>
  <conditionalFormatting sqref="BH46">
    <cfRule type="cellIs" dxfId="1256" priority="1638" operator="lessThan">
      <formula>$C$4</formula>
    </cfRule>
  </conditionalFormatting>
  <conditionalFormatting sqref="BH47">
    <cfRule type="cellIs" dxfId="1255" priority="1639" operator="lessThan">
      <formula>$C$4</formula>
    </cfRule>
  </conditionalFormatting>
  <conditionalFormatting sqref="BH48">
    <cfRule type="cellIs" dxfId="1254" priority="1640" operator="lessThan">
      <formula>$C$4</formula>
    </cfRule>
  </conditionalFormatting>
  <conditionalFormatting sqref="BH49">
    <cfRule type="cellIs" dxfId="1253" priority="1641" operator="lessThan">
      <formula>$C$4</formula>
    </cfRule>
  </conditionalFormatting>
  <conditionalFormatting sqref="BH50">
    <cfRule type="cellIs" dxfId="1252" priority="1642" operator="lessThan">
      <formula>$C$4</formula>
    </cfRule>
  </conditionalFormatting>
  <conditionalFormatting sqref="BI11">
    <cfRule type="cellIs" dxfId="1251" priority="1643" operator="lessThan">
      <formula>$C$4</formula>
    </cfRule>
  </conditionalFormatting>
  <conditionalFormatting sqref="BI12">
    <cfRule type="cellIs" dxfId="1250" priority="1644" operator="lessThan">
      <formula>$C$4</formula>
    </cfRule>
  </conditionalFormatting>
  <conditionalFormatting sqref="BI13">
    <cfRule type="cellIs" dxfId="1249" priority="1645" operator="lessThan">
      <formula>$C$4</formula>
    </cfRule>
  </conditionalFormatting>
  <conditionalFormatting sqref="BI14">
    <cfRule type="cellIs" dxfId="1248" priority="1646" operator="lessThan">
      <formula>$C$4</formula>
    </cfRule>
  </conditionalFormatting>
  <conditionalFormatting sqref="BI15">
    <cfRule type="cellIs" dxfId="1247" priority="1647" operator="lessThan">
      <formula>$C$4</formula>
    </cfRule>
  </conditionalFormatting>
  <conditionalFormatting sqref="BI16">
    <cfRule type="cellIs" dxfId="1246" priority="1648" operator="lessThan">
      <formula>$C$4</formula>
    </cfRule>
  </conditionalFormatting>
  <conditionalFormatting sqref="BI17">
    <cfRule type="cellIs" dxfId="1245" priority="1649" operator="lessThan">
      <formula>$C$4</formula>
    </cfRule>
  </conditionalFormatting>
  <conditionalFormatting sqref="BI18">
    <cfRule type="cellIs" dxfId="1244" priority="1650" operator="lessThan">
      <formula>$C$4</formula>
    </cfRule>
  </conditionalFormatting>
  <conditionalFormatting sqref="BI19">
    <cfRule type="cellIs" dxfId="1243" priority="1651" operator="lessThan">
      <formula>$C$4</formula>
    </cfRule>
  </conditionalFormatting>
  <conditionalFormatting sqref="BI20">
    <cfRule type="cellIs" dxfId="1242" priority="1652" operator="lessThan">
      <formula>$C$4</formula>
    </cfRule>
  </conditionalFormatting>
  <conditionalFormatting sqref="BI21">
    <cfRule type="cellIs" dxfId="1241" priority="1653" operator="lessThan">
      <formula>$C$4</formula>
    </cfRule>
  </conditionalFormatting>
  <conditionalFormatting sqref="BI22">
    <cfRule type="cellIs" dxfId="1240" priority="1654" operator="lessThan">
      <formula>$C$4</formula>
    </cfRule>
  </conditionalFormatting>
  <conditionalFormatting sqref="BI23">
    <cfRule type="cellIs" dxfId="1239" priority="1655" operator="lessThan">
      <formula>$C$4</formula>
    </cfRule>
  </conditionalFormatting>
  <conditionalFormatting sqref="BI24">
    <cfRule type="cellIs" dxfId="1238" priority="1656" operator="lessThan">
      <formula>$C$4</formula>
    </cfRule>
  </conditionalFormatting>
  <conditionalFormatting sqref="BI25">
    <cfRule type="cellIs" dxfId="1237" priority="1657" operator="lessThan">
      <formula>$C$4</formula>
    </cfRule>
  </conditionalFormatting>
  <conditionalFormatting sqref="BI26">
    <cfRule type="cellIs" dxfId="1236" priority="1658" operator="lessThan">
      <formula>$C$4</formula>
    </cfRule>
  </conditionalFormatting>
  <conditionalFormatting sqref="BI27">
    <cfRule type="cellIs" dxfId="1235" priority="1659" operator="lessThan">
      <formula>$C$4</formula>
    </cfRule>
  </conditionalFormatting>
  <conditionalFormatting sqref="BI28">
    <cfRule type="cellIs" dxfId="1234" priority="1660" operator="lessThan">
      <formula>$C$4</formula>
    </cfRule>
  </conditionalFormatting>
  <conditionalFormatting sqref="BI29">
    <cfRule type="cellIs" dxfId="1233" priority="1661" operator="lessThan">
      <formula>$C$4</formula>
    </cfRule>
  </conditionalFormatting>
  <conditionalFormatting sqref="BI30">
    <cfRule type="cellIs" dxfId="1232" priority="1662" operator="lessThan">
      <formula>$C$4</formula>
    </cfRule>
  </conditionalFormatting>
  <conditionalFormatting sqref="BI31">
    <cfRule type="cellIs" dxfId="1231" priority="1663" operator="lessThan">
      <formula>$C$4</formula>
    </cfRule>
  </conditionalFormatting>
  <conditionalFormatting sqref="BI32">
    <cfRule type="cellIs" dxfId="1230" priority="1664" operator="lessThan">
      <formula>$C$4</formula>
    </cfRule>
  </conditionalFormatting>
  <conditionalFormatting sqref="BI33">
    <cfRule type="cellIs" dxfId="1229" priority="1665" operator="lessThan">
      <formula>$C$4</formula>
    </cfRule>
  </conditionalFormatting>
  <conditionalFormatting sqref="BI34">
    <cfRule type="cellIs" dxfId="1228" priority="1666" operator="lessThan">
      <formula>$C$4</formula>
    </cfRule>
  </conditionalFormatting>
  <conditionalFormatting sqref="BI35">
    <cfRule type="cellIs" dxfId="1227" priority="1667" operator="lessThan">
      <formula>$C$4</formula>
    </cfRule>
  </conditionalFormatting>
  <conditionalFormatting sqref="BI36">
    <cfRule type="cellIs" dxfId="1226" priority="1668" operator="lessThan">
      <formula>$C$4</formula>
    </cfRule>
  </conditionalFormatting>
  <conditionalFormatting sqref="BI37">
    <cfRule type="cellIs" dxfId="1225" priority="1669" operator="lessThan">
      <formula>$C$4</formula>
    </cfRule>
  </conditionalFormatting>
  <conditionalFormatting sqref="BI38">
    <cfRule type="cellIs" dxfId="1224" priority="1670" operator="lessThan">
      <formula>$C$4</formula>
    </cfRule>
  </conditionalFormatting>
  <conditionalFormatting sqref="BI39">
    <cfRule type="cellIs" dxfId="1223" priority="1671" operator="lessThan">
      <formula>$C$4</formula>
    </cfRule>
  </conditionalFormatting>
  <conditionalFormatting sqref="BI40">
    <cfRule type="cellIs" dxfId="1222" priority="1672" operator="lessThan">
      <formula>$C$4</formula>
    </cfRule>
  </conditionalFormatting>
  <conditionalFormatting sqref="BI41">
    <cfRule type="cellIs" dxfId="1221" priority="1673" operator="lessThan">
      <formula>$C$4</formula>
    </cfRule>
  </conditionalFormatting>
  <conditionalFormatting sqref="BI42">
    <cfRule type="cellIs" dxfId="1220" priority="1674" operator="lessThan">
      <formula>$C$4</formula>
    </cfRule>
  </conditionalFormatting>
  <conditionalFormatting sqref="BI43">
    <cfRule type="cellIs" dxfId="1219" priority="1675" operator="lessThan">
      <formula>$C$4</formula>
    </cfRule>
  </conditionalFormatting>
  <conditionalFormatting sqref="BI44">
    <cfRule type="cellIs" dxfId="1218" priority="1676" operator="lessThan">
      <formula>$C$4</formula>
    </cfRule>
  </conditionalFormatting>
  <conditionalFormatting sqref="BI45">
    <cfRule type="cellIs" dxfId="1217" priority="1677" operator="lessThan">
      <formula>$C$4</formula>
    </cfRule>
  </conditionalFormatting>
  <conditionalFormatting sqref="BI46">
    <cfRule type="cellIs" dxfId="1216" priority="1678" operator="lessThan">
      <formula>$C$4</formula>
    </cfRule>
  </conditionalFormatting>
  <conditionalFormatting sqref="BI47">
    <cfRule type="cellIs" dxfId="1215" priority="1679" operator="lessThan">
      <formula>$C$4</formula>
    </cfRule>
  </conditionalFormatting>
  <conditionalFormatting sqref="BI48">
    <cfRule type="cellIs" dxfId="1214" priority="1680" operator="lessThan">
      <formula>$C$4</formula>
    </cfRule>
  </conditionalFormatting>
  <conditionalFormatting sqref="BI49">
    <cfRule type="cellIs" dxfId="1213" priority="1681" operator="lessThan">
      <formula>$C$4</formula>
    </cfRule>
  </conditionalFormatting>
  <conditionalFormatting sqref="BI50">
    <cfRule type="cellIs" dxfId="1212" priority="1682" operator="lessThan">
      <formula>$C$4</formula>
    </cfRule>
  </conditionalFormatting>
  <conditionalFormatting sqref="BJ11">
    <cfRule type="cellIs" dxfId="1211" priority="1683" operator="lessThan">
      <formula>$C$4</formula>
    </cfRule>
  </conditionalFormatting>
  <conditionalFormatting sqref="BJ12">
    <cfRule type="cellIs" dxfId="1210" priority="1684" operator="lessThan">
      <formula>$C$4</formula>
    </cfRule>
  </conditionalFormatting>
  <conditionalFormatting sqref="BJ13">
    <cfRule type="cellIs" dxfId="1209" priority="1685" operator="lessThan">
      <formula>$C$4</formula>
    </cfRule>
  </conditionalFormatting>
  <conditionalFormatting sqref="BJ14">
    <cfRule type="cellIs" dxfId="1208" priority="1686" operator="lessThan">
      <formula>$C$4</formula>
    </cfRule>
  </conditionalFormatting>
  <conditionalFormatting sqref="BJ15">
    <cfRule type="cellIs" dxfId="1207" priority="1687" operator="lessThan">
      <formula>$C$4</formula>
    </cfRule>
  </conditionalFormatting>
  <conditionalFormatting sqref="BJ16">
    <cfRule type="cellIs" dxfId="1206" priority="1688" operator="lessThan">
      <formula>$C$4</formula>
    </cfRule>
  </conditionalFormatting>
  <conditionalFormatting sqref="BJ17">
    <cfRule type="cellIs" dxfId="1205" priority="1689" operator="lessThan">
      <formula>$C$4</formula>
    </cfRule>
  </conditionalFormatting>
  <conditionalFormatting sqref="BJ18">
    <cfRule type="cellIs" dxfId="1204" priority="1690" operator="lessThan">
      <formula>$C$4</formula>
    </cfRule>
  </conditionalFormatting>
  <conditionalFormatting sqref="BJ19">
    <cfRule type="cellIs" dxfId="1203" priority="1691" operator="lessThan">
      <formula>$C$4</formula>
    </cfRule>
  </conditionalFormatting>
  <conditionalFormatting sqref="BJ20">
    <cfRule type="cellIs" dxfId="1202" priority="1692" operator="lessThan">
      <formula>$C$4</formula>
    </cfRule>
  </conditionalFormatting>
  <conditionalFormatting sqref="BJ21">
    <cfRule type="cellIs" dxfId="1201" priority="1693" operator="lessThan">
      <formula>$C$4</formula>
    </cfRule>
  </conditionalFormatting>
  <conditionalFormatting sqref="BJ22">
    <cfRule type="cellIs" dxfId="1200" priority="1694" operator="lessThan">
      <formula>$C$4</formula>
    </cfRule>
  </conditionalFormatting>
  <conditionalFormatting sqref="BJ23">
    <cfRule type="cellIs" dxfId="1199" priority="1695" operator="lessThan">
      <formula>$C$4</formula>
    </cfRule>
  </conditionalFormatting>
  <conditionalFormatting sqref="BJ24">
    <cfRule type="cellIs" dxfId="1198" priority="1696" operator="lessThan">
      <formula>$C$4</formula>
    </cfRule>
  </conditionalFormatting>
  <conditionalFormatting sqref="BJ25">
    <cfRule type="cellIs" dxfId="1197" priority="1697" operator="lessThan">
      <formula>$C$4</formula>
    </cfRule>
  </conditionalFormatting>
  <conditionalFormatting sqref="BJ26">
    <cfRule type="cellIs" dxfId="1196" priority="1698" operator="lessThan">
      <formula>$C$4</formula>
    </cfRule>
  </conditionalFormatting>
  <conditionalFormatting sqref="BJ27">
    <cfRule type="cellIs" dxfId="1195" priority="1699" operator="lessThan">
      <formula>$C$4</formula>
    </cfRule>
  </conditionalFormatting>
  <conditionalFormatting sqref="BJ28">
    <cfRule type="cellIs" dxfId="1194" priority="1700" operator="lessThan">
      <formula>$C$4</formula>
    </cfRule>
  </conditionalFormatting>
  <conditionalFormatting sqref="BJ29">
    <cfRule type="cellIs" dxfId="1193" priority="1701" operator="lessThan">
      <formula>$C$4</formula>
    </cfRule>
  </conditionalFormatting>
  <conditionalFormatting sqref="BJ30">
    <cfRule type="cellIs" dxfId="1192" priority="1702" operator="lessThan">
      <formula>$C$4</formula>
    </cfRule>
  </conditionalFormatting>
  <conditionalFormatting sqref="BJ31">
    <cfRule type="cellIs" dxfId="1191" priority="1703" operator="lessThan">
      <formula>$C$4</formula>
    </cfRule>
  </conditionalFormatting>
  <conditionalFormatting sqref="BJ32">
    <cfRule type="cellIs" dxfId="1190" priority="1704" operator="lessThan">
      <formula>$C$4</formula>
    </cfRule>
  </conditionalFormatting>
  <conditionalFormatting sqref="BJ33">
    <cfRule type="cellIs" dxfId="1189" priority="1705" operator="lessThan">
      <formula>$C$4</formula>
    </cfRule>
  </conditionalFormatting>
  <conditionalFormatting sqref="BJ34">
    <cfRule type="cellIs" dxfId="1188" priority="1706" operator="lessThan">
      <formula>$C$4</formula>
    </cfRule>
  </conditionalFormatting>
  <conditionalFormatting sqref="BJ35">
    <cfRule type="cellIs" dxfId="1187" priority="1707" operator="lessThan">
      <formula>$C$4</formula>
    </cfRule>
  </conditionalFormatting>
  <conditionalFormatting sqref="BJ36">
    <cfRule type="cellIs" dxfId="1186" priority="1708" operator="lessThan">
      <formula>$C$4</formula>
    </cfRule>
  </conditionalFormatting>
  <conditionalFormatting sqref="BJ37">
    <cfRule type="cellIs" dxfId="1185" priority="1709" operator="lessThan">
      <formula>$C$4</formula>
    </cfRule>
  </conditionalFormatting>
  <conditionalFormatting sqref="BJ38">
    <cfRule type="cellIs" dxfId="1184" priority="1710" operator="lessThan">
      <formula>$C$4</formula>
    </cfRule>
  </conditionalFormatting>
  <conditionalFormatting sqref="BJ39">
    <cfRule type="cellIs" dxfId="1183" priority="1711" operator="lessThan">
      <formula>$C$4</formula>
    </cfRule>
  </conditionalFormatting>
  <conditionalFormatting sqref="BJ40">
    <cfRule type="cellIs" dxfId="1182" priority="1712" operator="lessThan">
      <formula>$C$4</formula>
    </cfRule>
  </conditionalFormatting>
  <conditionalFormatting sqref="BJ41">
    <cfRule type="cellIs" dxfId="1181" priority="1713" operator="lessThan">
      <formula>$C$4</formula>
    </cfRule>
  </conditionalFormatting>
  <conditionalFormatting sqref="BJ42">
    <cfRule type="cellIs" dxfId="1180" priority="1714" operator="lessThan">
      <formula>$C$4</formula>
    </cfRule>
  </conditionalFormatting>
  <conditionalFormatting sqref="BJ43">
    <cfRule type="cellIs" dxfId="1179" priority="1715" operator="lessThan">
      <formula>$C$4</formula>
    </cfRule>
  </conditionalFormatting>
  <conditionalFormatting sqref="BJ44">
    <cfRule type="cellIs" dxfId="1178" priority="1716" operator="lessThan">
      <formula>$C$4</formula>
    </cfRule>
  </conditionalFormatting>
  <conditionalFormatting sqref="BJ45">
    <cfRule type="cellIs" dxfId="1177" priority="1717" operator="lessThan">
      <formula>$C$4</formula>
    </cfRule>
  </conditionalFormatting>
  <conditionalFormatting sqref="BJ46">
    <cfRule type="cellIs" dxfId="1176" priority="1718" operator="lessThan">
      <formula>$C$4</formula>
    </cfRule>
  </conditionalFormatting>
  <conditionalFormatting sqref="BJ47">
    <cfRule type="cellIs" dxfId="1175" priority="1719" operator="lessThan">
      <formula>$C$4</formula>
    </cfRule>
  </conditionalFormatting>
  <conditionalFormatting sqref="BJ48">
    <cfRule type="cellIs" dxfId="1174" priority="1720" operator="lessThan">
      <formula>$C$4</formula>
    </cfRule>
  </conditionalFormatting>
  <conditionalFormatting sqref="BJ49">
    <cfRule type="cellIs" dxfId="1173" priority="1721" operator="lessThan">
      <formula>$C$4</formula>
    </cfRule>
  </conditionalFormatting>
  <conditionalFormatting sqref="BJ50">
    <cfRule type="cellIs" dxfId="1172" priority="1722" operator="lessThan">
      <formula>$C$4</formula>
    </cfRule>
  </conditionalFormatting>
  <conditionalFormatting sqref="BK11">
    <cfRule type="cellIs" dxfId="1171" priority="1723" operator="lessThan">
      <formula>$C$4</formula>
    </cfRule>
  </conditionalFormatting>
  <conditionalFormatting sqref="BK12">
    <cfRule type="cellIs" dxfId="1170" priority="1724" operator="lessThan">
      <formula>$C$4</formula>
    </cfRule>
  </conditionalFormatting>
  <conditionalFormatting sqref="BK13">
    <cfRule type="cellIs" dxfId="1169" priority="1725" operator="lessThan">
      <formula>$C$4</formula>
    </cfRule>
  </conditionalFormatting>
  <conditionalFormatting sqref="BK14">
    <cfRule type="cellIs" dxfId="1168" priority="1726" operator="lessThan">
      <formula>$C$4</formula>
    </cfRule>
  </conditionalFormatting>
  <conditionalFormatting sqref="BK15">
    <cfRule type="cellIs" dxfId="1167" priority="1727" operator="lessThan">
      <formula>$C$4</formula>
    </cfRule>
  </conditionalFormatting>
  <conditionalFormatting sqref="BK16">
    <cfRule type="cellIs" dxfId="1166" priority="1728" operator="lessThan">
      <formula>$C$4</formula>
    </cfRule>
  </conditionalFormatting>
  <conditionalFormatting sqref="BK17">
    <cfRule type="cellIs" dxfId="1165" priority="1729" operator="lessThan">
      <formula>$C$4</formula>
    </cfRule>
  </conditionalFormatting>
  <conditionalFormatting sqref="BK18">
    <cfRule type="cellIs" dxfId="1164" priority="1730" operator="lessThan">
      <formula>$C$4</formula>
    </cfRule>
  </conditionalFormatting>
  <conditionalFormatting sqref="BK19">
    <cfRule type="cellIs" dxfId="1163" priority="1731" operator="lessThan">
      <formula>$C$4</formula>
    </cfRule>
  </conditionalFormatting>
  <conditionalFormatting sqref="BK20">
    <cfRule type="cellIs" dxfId="1162" priority="1732" operator="lessThan">
      <formula>$C$4</formula>
    </cfRule>
  </conditionalFormatting>
  <conditionalFormatting sqref="BK21">
    <cfRule type="cellIs" dxfId="1161" priority="1733" operator="lessThan">
      <formula>$C$4</formula>
    </cfRule>
  </conditionalFormatting>
  <conditionalFormatting sqref="BK22">
    <cfRule type="cellIs" dxfId="1160" priority="1734" operator="lessThan">
      <formula>$C$4</formula>
    </cfRule>
  </conditionalFormatting>
  <conditionalFormatting sqref="BK23">
    <cfRule type="cellIs" dxfId="1159" priority="1735" operator="lessThan">
      <formula>$C$4</formula>
    </cfRule>
  </conditionalFormatting>
  <conditionalFormatting sqref="BK24">
    <cfRule type="cellIs" dxfId="1158" priority="1736" operator="lessThan">
      <formula>$C$4</formula>
    </cfRule>
  </conditionalFormatting>
  <conditionalFormatting sqref="BK25">
    <cfRule type="cellIs" dxfId="1157" priority="1737" operator="lessThan">
      <formula>$C$4</formula>
    </cfRule>
  </conditionalFormatting>
  <conditionalFormatting sqref="BK26">
    <cfRule type="cellIs" dxfId="1156" priority="1738" operator="lessThan">
      <formula>$C$4</formula>
    </cfRule>
  </conditionalFormatting>
  <conditionalFormatting sqref="BK27">
    <cfRule type="cellIs" dxfId="1155" priority="1739" operator="lessThan">
      <formula>$C$4</formula>
    </cfRule>
  </conditionalFormatting>
  <conditionalFormatting sqref="BK28">
    <cfRule type="cellIs" dxfId="1154" priority="1740" operator="lessThan">
      <formula>$C$4</formula>
    </cfRule>
  </conditionalFormatting>
  <conditionalFormatting sqref="BK29">
    <cfRule type="cellIs" dxfId="1153" priority="1741" operator="lessThan">
      <formula>$C$4</formula>
    </cfRule>
  </conditionalFormatting>
  <conditionalFormatting sqref="BK30">
    <cfRule type="cellIs" dxfId="1152" priority="1742" operator="lessThan">
      <formula>$C$4</formula>
    </cfRule>
  </conditionalFormatting>
  <conditionalFormatting sqref="BK31">
    <cfRule type="cellIs" dxfId="1151" priority="1743" operator="lessThan">
      <formula>$C$4</formula>
    </cfRule>
  </conditionalFormatting>
  <conditionalFormatting sqref="BK32">
    <cfRule type="cellIs" dxfId="1150" priority="1744" operator="lessThan">
      <formula>$C$4</formula>
    </cfRule>
  </conditionalFormatting>
  <conditionalFormatting sqref="BK33">
    <cfRule type="cellIs" dxfId="1149" priority="1745" operator="lessThan">
      <formula>$C$4</formula>
    </cfRule>
  </conditionalFormatting>
  <conditionalFormatting sqref="BK34">
    <cfRule type="cellIs" dxfId="1148" priority="1746" operator="lessThan">
      <formula>$C$4</formula>
    </cfRule>
  </conditionalFormatting>
  <conditionalFormatting sqref="BK35">
    <cfRule type="cellIs" dxfId="1147" priority="1747" operator="lessThan">
      <formula>$C$4</formula>
    </cfRule>
  </conditionalFormatting>
  <conditionalFormatting sqref="BK36">
    <cfRule type="cellIs" dxfId="1146" priority="1748" operator="lessThan">
      <formula>$C$4</formula>
    </cfRule>
  </conditionalFormatting>
  <conditionalFormatting sqref="BK37">
    <cfRule type="cellIs" dxfId="1145" priority="1749" operator="lessThan">
      <formula>$C$4</formula>
    </cfRule>
  </conditionalFormatting>
  <conditionalFormatting sqref="BK38">
    <cfRule type="cellIs" dxfId="1144" priority="1750" operator="lessThan">
      <formula>$C$4</formula>
    </cfRule>
  </conditionalFormatting>
  <conditionalFormatting sqref="BK39">
    <cfRule type="cellIs" dxfId="1143" priority="1751" operator="lessThan">
      <formula>$C$4</formula>
    </cfRule>
  </conditionalFormatting>
  <conditionalFormatting sqref="BK40">
    <cfRule type="cellIs" dxfId="1142" priority="1752" operator="lessThan">
      <formula>$C$4</formula>
    </cfRule>
  </conditionalFormatting>
  <conditionalFormatting sqref="BK41">
    <cfRule type="cellIs" dxfId="1141" priority="1753" operator="lessThan">
      <formula>$C$4</formula>
    </cfRule>
  </conditionalFormatting>
  <conditionalFormatting sqref="BK42">
    <cfRule type="cellIs" dxfId="1140" priority="1754" operator="lessThan">
      <formula>$C$4</formula>
    </cfRule>
  </conditionalFormatting>
  <conditionalFormatting sqref="BK43">
    <cfRule type="cellIs" dxfId="1139" priority="1755" operator="lessThan">
      <formula>$C$4</formula>
    </cfRule>
  </conditionalFormatting>
  <conditionalFormatting sqref="BK44">
    <cfRule type="cellIs" dxfId="1138" priority="1756" operator="lessThan">
      <formula>$C$4</formula>
    </cfRule>
  </conditionalFormatting>
  <conditionalFormatting sqref="BK45">
    <cfRule type="cellIs" dxfId="1137" priority="1757" operator="lessThan">
      <formula>$C$4</formula>
    </cfRule>
  </conditionalFormatting>
  <conditionalFormatting sqref="BK46">
    <cfRule type="cellIs" dxfId="1136" priority="1758" operator="lessThan">
      <formula>$C$4</formula>
    </cfRule>
  </conditionalFormatting>
  <conditionalFormatting sqref="BK47">
    <cfRule type="cellIs" dxfId="1135" priority="1759" operator="lessThan">
      <formula>$C$4</formula>
    </cfRule>
  </conditionalFormatting>
  <conditionalFormatting sqref="BK48">
    <cfRule type="cellIs" dxfId="1134" priority="1760" operator="lessThan">
      <formula>$C$4</formula>
    </cfRule>
  </conditionalFormatting>
  <conditionalFormatting sqref="BK49">
    <cfRule type="cellIs" dxfId="1133" priority="1761" operator="lessThan">
      <formula>$C$4</formula>
    </cfRule>
  </conditionalFormatting>
  <conditionalFormatting sqref="BK50">
    <cfRule type="cellIs" dxfId="1132" priority="1762" operator="lessThan">
      <formula>$C$4</formula>
    </cfRule>
  </conditionalFormatting>
  <conditionalFormatting sqref="BL11">
    <cfRule type="cellIs" dxfId="1131" priority="1763" operator="lessThan">
      <formula>$C$4</formula>
    </cfRule>
  </conditionalFormatting>
  <conditionalFormatting sqref="BL12">
    <cfRule type="cellIs" dxfId="1130" priority="1764" operator="lessThan">
      <formula>$C$4</formula>
    </cfRule>
  </conditionalFormatting>
  <conditionalFormatting sqref="BL13">
    <cfRule type="cellIs" dxfId="1129" priority="1765" operator="lessThan">
      <formula>$C$4</formula>
    </cfRule>
  </conditionalFormatting>
  <conditionalFormatting sqref="BL14">
    <cfRule type="cellIs" dxfId="1128" priority="1766" operator="lessThan">
      <formula>$C$4</formula>
    </cfRule>
  </conditionalFormatting>
  <conditionalFormatting sqref="BL15">
    <cfRule type="cellIs" dxfId="1127" priority="1767" operator="lessThan">
      <formula>$C$4</formula>
    </cfRule>
  </conditionalFormatting>
  <conditionalFormatting sqref="BL16">
    <cfRule type="cellIs" dxfId="1126" priority="1768" operator="lessThan">
      <formula>$C$4</formula>
    </cfRule>
  </conditionalFormatting>
  <conditionalFormatting sqref="BL17">
    <cfRule type="cellIs" dxfId="1125" priority="1769" operator="lessThan">
      <formula>$C$4</formula>
    </cfRule>
  </conditionalFormatting>
  <conditionalFormatting sqref="BL18">
    <cfRule type="cellIs" dxfId="1124" priority="1770" operator="lessThan">
      <formula>$C$4</formula>
    </cfRule>
  </conditionalFormatting>
  <conditionalFormatting sqref="BL19">
    <cfRule type="cellIs" dxfId="1123" priority="1771" operator="lessThan">
      <formula>$C$4</formula>
    </cfRule>
  </conditionalFormatting>
  <conditionalFormatting sqref="BL20">
    <cfRule type="cellIs" dxfId="1122" priority="1772" operator="lessThan">
      <formula>$C$4</formula>
    </cfRule>
  </conditionalFormatting>
  <conditionalFormatting sqref="BL21">
    <cfRule type="cellIs" dxfId="1121" priority="1773" operator="lessThan">
      <formula>$C$4</formula>
    </cfRule>
  </conditionalFormatting>
  <conditionalFormatting sqref="BL22">
    <cfRule type="cellIs" dxfId="1120" priority="1774" operator="lessThan">
      <formula>$C$4</formula>
    </cfRule>
  </conditionalFormatting>
  <conditionalFormatting sqref="BL23">
    <cfRule type="cellIs" dxfId="1119" priority="1775" operator="lessThan">
      <formula>$C$4</formula>
    </cfRule>
  </conditionalFormatting>
  <conditionalFormatting sqref="BL24">
    <cfRule type="cellIs" dxfId="1118" priority="1776" operator="lessThan">
      <formula>$C$4</formula>
    </cfRule>
  </conditionalFormatting>
  <conditionalFormatting sqref="BL25">
    <cfRule type="cellIs" dxfId="1117" priority="1777" operator="lessThan">
      <formula>$C$4</formula>
    </cfRule>
  </conditionalFormatting>
  <conditionalFormatting sqref="BL26">
    <cfRule type="cellIs" dxfId="1116" priority="1778" operator="lessThan">
      <formula>$C$4</formula>
    </cfRule>
  </conditionalFormatting>
  <conditionalFormatting sqref="BL27">
    <cfRule type="cellIs" dxfId="1115" priority="1779" operator="lessThan">
      <formula>$C$4</formula>
    </cfRule>
  </conditionalFormatting>
  <conditionalFormatting sqref="BL28">
    <cfRule type="cellIs" dxfId="1114" priority="1780" operator="lessThan">
      <formula>$C$4</formula>
    </cfRule>
  </conditionalFormatting>
  <conditionalFormatting sqref="BL29">
    <cfRule type="cellIs" dxfId="1113" priority="1781" operator="lessThan">
      <formula>$C$4</formula>
    </cfRule>
  </conditionalFormatting>
  <conditionalFormatting sqref="BL30">
    <cfRule type="cellIs" dxfId="1112" priority="1782" operator="lessThan">
      <formula>$C$4</formula>
    </cfRule>
  </conditionalFormatting>
  <conditionalFormatting sqref="BL31">
    <cfRule type="cellIs" dxfId="1111" priority="1783" operator="lessThan">
      <formula>$C$4</formula>
    </cfRule>
  </conditionalFormatting>
  <conditionalFormatting sqref="BL32">
    <cfRule type="cellIs" dxfId="1110" priority="1784" operator="lessThan">
      <formula>$C$4</formula>
    </cfRule>
  </conditionalFormatting>
  <conditionalFormatting sqref="BL33">
    <cfRule type="cellIs" dxfId="1109" priority="1785" operator="lessThan">
      <formula>$C$4</formula>
    </cfRule>
  </conditionalFormatting>
  <conditionalFormatting sqref="BL34">
    <cfRule type="cellIs" dxfId="1108" priority="1786" operator="lessThan">
      <formula>$C$4</formula>
    </cfRule>
  </conditionalFormatting>
  <conditionalFormatting sqref="BL35">
    <cfRule type="cellIs" dxfId="1107" priority="1787" operator="lessThan">
      <formula>$C$4</formula>
    </cfRule>
  </conditionalFormatting>
  <conditionalFormatting sqref="BL36">
    <cfRule type="cellIs" dxfId="1106" priority="1788" operator="lessThan">
      <formula>$C$4</formula>
    </cfRule>
  </conditionalFormatting>
  <conditionalFormatting sqref="BL37">
    <cfRule type="cellIs" dxfId="1105" priority="1789" operator="lessThan">
      <formula>$C$4</formula>
    </cfRule>
  </conditionalFormatting>
  <conditionalFormatting sqref="BL38">
    <cfRule type="cellIs" dxfId="1104" priority="1790" operator="lessThan">
      <formula>$C$4</formula>
    </cfRule>
  </conditionalFormatting>
  <conditionalFormatting sqref="BL39">
    <cfRule type="cellIs" dxfId="1103" priority="1791" operator="lessThan">
      <formula>$C$4</formula>
    </cfRule>
  </conditionalFormatting>
  <conditionalFormatting sqref="BL40">
    <cfRule type="cellIs" dxfId="1102" priority="1792" operator="lessThan">
      <formula>$C$4</formula>
    </cfRule>
  </conditionalFormatting>
  <conditionalFormatting sqref="BL41">
    <cfRule type="cellIs" dxfId="1101" priority="1793" operator="lessThan">
      <formula>$C$4</formula>
    </cfRule>
  </conditionalFormatting>
  <conditionalFormatting sqref="BL42">
    <cfRule type="cellIs" dxfId="1100" priority="1794" operator="lessThan">
      <formula>$C$4</formula>
    </cfRule>
  </conditionalFormatting>
  <conditionalFormatting sqref="BL43">
    <cfRule type="cellIs" dxfId="1099" priority="1795" operator="lessThan">
      <formula>$C$4</formula>
    </cfRule>
  </conditionalFormatting>
  <conditionalFormatting sqref="BL44">
    <cfRule type="cellIs" dxfId="1098" priority="1796" operator="lessThan">
      <formula>$C$4</formula>
    </cfRule>
  </conditionalFormatting>
  <conditionalFormatting sqref="BL45">
    <cfRule type="cellIs" dxfId="1097" priority="1797" operator="lessThan">
      <formula>$C$4</formula>
    </cfRule>
  </conditionalFormatting>
  <conditionalFormatting sqref="BL46">
    <cfRule type="cellIs" dxfId="1096" priority="1798" operator="lessThan">
      <formula>$C$4</formula>
    </cfRule>
  </conditionalFormatting>
  <conditionalFormatting sqref="BL47">
    <cfRule type="cellIs" dxfId="1095" priority="1799" operator="lessThan">
      <formula>$C$4</formula>
    </cfRule>
  </conditionalFormatting>
  <conditionalFormatting sqref="BL48">
    <cfRule type="cellIs" dxfId="1094" priority="1800" operator="lessThan">
      <formula>$C$4</formula>
    </cfRule>
  </conditionalFormatting>
  <conditionalFormatting sqref="BL49">
    <cfRule type="cellIs" dxfId="1093" priority="1801" operator="lessThan">
      <formula>$C$4</formula>
    </cfRule>
  </conditionalFormatting>
  <conditionalFormatting sqref="BL50">
    <cfRule type="cellIs" dxfId="1092" priority="1802" operator="lessThan">
      <formula>$C$4</formula>
    </cfRule>
  </conditionalFormatting>
  <conditionalFormatting sqref="BM11">
    <cfRule type="cellIs" dxfId="1091" priority="1803" operator="lessThan">
      <formula>$C$4</formula>
    </cfRule>
  </conditionalFormatting>
  <conditionalFormatting sqref="BM12">
    <cfRule type="cellIs" dxfId="1090" priority="1804" operator="lessThan">
      <formula>$C$4</formula>
    </cfRule>
  </conditionalFormatting>
  <conditionalFormatting sqref="BM13">
    <cfRule type="cellIs" dxfId="1089" priority="1805" operator="lessThan">
      <formula>$C$4</formula>
    </cfRule>
  </conditionalFormatting>
  <conditionalFormatting sqref="BM14">
    <cfRule type="cellIs" dxfId="1088" priority="1806" operator="lessThan">
      <formula>$C$4</formula>
    </cfRule>
  </conditionalFormatting>
  <conditionalFormatting sqref="BM15">
    <cfRule type="cellIs" dxfId="1087" priority="1807" operator="lessThan">
      <formula>$C$4</formula>
    </cfRule>
  </conditionalFormatting>
  <conditionalFormatting sqref="BM16">
    <cfRule type="cellIs" dxfId="1086" priority="1808" operator="lessThan">
      <formula>$C$4</formula>
    </cfRule>
  </conditionalFormatting>
  <conditionalFormatting sqref="BM17">
    <cfRule type="cellIs" dxfId="1085" priority="1809" operator="lessThan">
      <formula>$C$4</formula>
    </cfRule>
  </conditionalFormatting>
  <conditionalFormatting sqref="BM18">
    <cfRule type="cellIs" dxfId="1084" priority="1810" operator="lessThan">
      <formula>$C$4</formula>
    </cfRule>
  </conditionalFormatting>
  <conditionalFormatting sqref="BM19">
    <cfRule type="cellIs" dxfId="1083" priority="1811" operator="lessThan">
      <formula>$C$4</formula>
    </cfRule>
  </conditionalFormatting>
  <conditionalFormatting sqref="BM20">
    <cfRule type="cellIs" dxfId="1082" priority="1812" operator="lessThan">
      <formula>$C$4</formula>
    </cfRule>
  </conditionalFormatting>
  <conditionalFormatting sqref="BM21">
    <cfRule type="cellIs" dxfId="1081" priority="1813" operator="lessThan">
      <formula>$C$4</formula>
    </cfRule>
  </conditionalFormatting>
  <conditionalFormatting sqref="BM22">
    <cfRule type="cellIs" dxfId="1080" priority="1814" operator="lessThan">
      <formula>$C$4</formula>
    </cfRule>
  </conditionalFormatting>
  <conditionalFormatting sqref="BM23">
    <cfRule type="cellIs" dxfId="1079" priority="1815" operator="lessThan">
      <formula>$C$4</formula>
    </cfRule>
  </conditionalFormatting>
  <conditionalFormatting sqref="BM24">
    <cfRule type="cellIs" dxfId="1078" priority="1816" operator="lessThan">
      <formula>$C$4</formula>
    </cfRule>
  </conditionalFormatting>
  <conditionalFormatting sqref="BM25">
    <cfRule type="cellIs" dxfId="1077" priority="1817" operator="lessThan">
      <formula>$C$4</formula>
    </cfRule>
  </conditionalFormatting>
  <conditionalFormatting sqref="BM26">
    <cfRule type="cellIs" dxfId="1076" priority="1818" operator="lessThan">
      <formula>$C$4</formula>
    </cfRule>
  </conditionalFormatting>
  <conditionalFormatting sqref="BM27">
    <cfRule type="cellIs" dxfId="1075" priority="1819" operator="lessThan">
      <formula>$C$4</formula>
    </cfRule>
  </conditionalFormatting>
  <conditionalFormatting sqref="BM28">
    <cfRule type="cellIs" dxfId="1074" priority="1820" operator="lessThan">
      <formula>$C$4</formula>
    </cfRule>
  </conditionalFormatting>
  <conditionalFormatting sqref="BM29">
    <cfRule type="cellIs" dxfId="1073" priority="1821" operator="lessThan">
      <formula>$C$4</formula>
    </cfRule>
  </conditionalFormatting>
  <conditionalFormatting sqref="BM30">
    <cfRule type="cellIs" dxfId="1072" priority="1822" operator="lessThan">
      <formula>$C$4</formula>
    </cfRule>
  </conditionalFormatting>
  <conditionalFormatting sqref="BM31">
    <cfRule type="cellIs" dxfId="1071" priority="1823" operator="lessThan">
      <formula>$C$4</formula>
    </cfRule>
  </conditionalFormatting>
  <conditionalFormatting sqref="BM32">
    <cfRule type="cellIs" dxfId="1070" priority="1824" operator="lessThan">
      <formula>$C$4</formula>
    </cfRule>
  </conditionalFormatting>
  <conditionalFormatting sqref="BM33">
    <cfRule type="cellIs" dxfId="1069" priority="1825" operator="lessThan">
      <formula>$C$4</formula>
    </cfRule>
  </conditionalFormatting>
  <conditionalFormatting sqref="BM34">
    <cfRule type="cellIs" dxfId="1068" priority="1826" operator="lessThan">
      <formula>$C$4</formula>
    </cfRule>
  </conditionalFormatting>
  <conditionalFormatting sqref="BM35">
    <cfRule type="cellIs" dxfId="1067" priority="1827" operator="lessThan">
      <formula>$C$4</formula>
    </cfRule>
  </conditionalFormatting>
  <conditionalFormatting sqref="BM36">
    <cfRule type="cellIs" dxfId="1066" priority="1828" operator="lessThan">
      <formula>$C$4</formula>
    </cfRule>
  </conditionalFormatting>
  <conditionalFormatting sqref="BM37">
    <cfRule type="cellIs" dxfId="1065" priority="1829" operator="lessThan">
      <formula>$C$4</formula>
    </cfRule>
  </conditionalFormatting>
  <conditionalFormatting sqref="BM38">
    <cfRule type="cellIs" dxfId="1064" priority="1830" operator="lessThan">
      <formula>$C$4</formula>
    </cfRule>
  </conditionalFormatting>
  <conditionalFormatting sqref="BM39">
    <cfRule type="cellIs" dxfId="1063" priority="1831" operator="lessThan">
      <formula>$C$4</formula>
    </cfRule>
  </conditionalFormatting>
  <conditionalFormatting sqref="BM40">
    <cfRule type="cellIs" dxfId="1062" priority="1832" operator="lessThan">
      <formula>$C$4</formula>
    </cfRule>
  </conditionalFormatting>
  <conditionalFormatting sqref="BM41">
    <cfRule type="cellIs" dxfId="1061" priority="1833" operator="lessThan">
      <formula>$C$4</formula>
    </cfRule>
  </conditionalFormatting>
  <conditionalFormatting sqref="BM42">
    <cfRule type="cellIs" dxfId="1060" priority="1834" operator="lessThan">
      <formula>$C$4</formula>
    </cfRule>
  </conditionalFormatting>
  <conditionalFormatting sqref="BM43">
    <cfRule type="cellIs" dxfId="1059" priority="1835" operator="lessThan">
      <formula>$C$4</formula>
    </cfRule>
  </conditionalFormatting>
  <conditionalFormatting sqref="BM44">
    <cfRule type="cellIs" dxfId="1058" priority="1836" operator="lessThan">
      <formula>$C$4</formula>
    </cfRule>
  </conditionalFormatting>
  <conditionalFormatting sqref="BM45">
    <cfRule type="cellIs" dxfId="1057" priority="1837" operator="lessThan">
      <formula>$C$4</formula>
    </cfRule>
  </conditionalFormatting>
  <conditionalFormatting sqref="BM46">
    <cfRule type="cellIs" dxfId="1056" priority="1838" operator="lessThan">
      <formula>$C$4</formula>
    </cfRule>
  </conditionalFormatting>
  <conditionalFormatting sqref="BM47">
    <cfRule type="cellIs" dxfId="1055" priority="1839" operator="lessThan">
      <formula>$C$4</formula>
    </cfRule>
  </conditionalFormatting>
  <conditionalFormatting sqref="BM48">
    <cfRule type="cellIs" dxfId="1054" priority="1840" operator="lessThan">
      <formula>$C$4</formula>
    </cfRule>
  </conditionalFormatting>
  <conditionalFormatting sqref="BM49">
    <cfRule type="cellIs" dxfId="1053" priority="1841" operator="lessThan">
      <formula>$C$4</formula>
    </cfRule>
  </conditionalFormatting>
  <conditionalFormatting sqref="BM50">
    <cfRule type="cellIs" dxfId="1052" priority="1842" operator="lessThan">
      <formula>$C$4</formula>
    </cfRule>
  </conditionalFormatting>
  <conditionalFormatting sqref="BN11">
    <cfRule type="cellIs" dxfId="1051" priority="1843" operator="lessThan">
      <formula>$C$4</formula>
    </cfRule>
  </conditionalFormatting>
  <conditionalFormatting sqref="BN12">
    <cfRule type="cellIs" dxfId="1050" priority="1844" operator="lessThan">
      <formula>$C$4</formula>
    </cfRule>
  </conditionalFormatting>
  <conditionalFormatting sqref="BN13">
    <cfRule type="cellIs" dxfId="1049" priority="1845" operator="lessThan">
      <formula>$C$4</formula>
    </cfRule>
  </conditionalFormatting>
  <conditionalFormatting sqref="BN14">
    <cfRule type="cellIs" dxfId="1048" priority="1846" operator="lessThan">
      <formula>$C$4</formula>
    </cfRule>
  </conditionalFormatting>
  <conditionalFormatting sqref="BN15">
    <cfRule type="cellIs" dxfId="1047" priority="1847" operator="lessThan">
      <formula>$C$4</formula>
    </cfRule>
  </conditionalFormatting>
  <conditionalFormatting sqref="BN16">
    <cfRule type="cellIs" dxfId="1046" priority="1848" operator="lessThan">
      <formula>$C$4</formula>
    </cfRule>
  </conditionalFormatting>
  <conditionalFormatting sqref="BN17">
    <cfRule type="cellIs" dxfId="1045" priority="1849" operator="lessThan">
      <formula>$C$4</formula>
    </cfRule>
  </conditionalFormatting>
  <conditionalFormatting sqref="BN18">
    <cfRule type="cellIs" dxfId="1044" priority="1850" operator="lessThan">
      <formula>$C$4</formula>
    </cfRule>
  </conditionalFormatting>
  <conditionalFormatting sqref="BN19">
    <cfRule type="cellIs" dxfId="1043" priority="1851" operator="lessThan">
      <formula>$C$4</formula>
    </cfRule>
  </conditionalFormatting>
  <conditionalFormatting sqref="BN20">
    <cfRule type="cellIs" dxfId="1042" priority="1852" operator="lessThan">
      <formula>$C$4</formula>
    </cfRule>
  </conditionalFormatting>
  <conditionalFormatting sqref="BN21">
    <cfRule type="cellIs" dxfId="1041" priority="1853" operator="lessThan">
      <formula>$C$4</formula>
    </cfRule>
  </conditionalFormatting>
  <conditionalFormatting sqref="BN22">
    <cfRule type="cellIs" dxfId="1040" priority="1854" operator="lessThan">
      <formula>$C$4</formula>
    </cfRule>
  </conditionalFormatting>
  <conditionalFormatting sqref="BN23">
    <cfRule type="cellIs" dxfId="1039" priority="1855" operator="lessThan">
      <formula>$C$4</formula>
    </cfRule>
  </conditionalFormatting>
  <conditionalFormatting sqref="BN24">
    <cfRule type="cellIs" dxfId="1038" priority="1856" operator="lessThan">
      <formula>$C$4</formula>
    </cfRule>
  </conditionalFormatting>
  <conditionalFormatting sqref="BN25">
    <cfRule type="cellIs" dxfId="1037" priority="1857" operator="lessThan">
      <formula>$C$4</formula>
    </cfRule>
  </conditionalFormatting>
  <conditionalFormatting sqref="BN26">
    <cfRule type="cellIs" dxfId="1036" priority="1858" operator="lessThan">
      <formula>$C$4</formula>
    </cfRule>
  </conditionalFormatting>
  <conditionalFormatting sqref="BN27">
    <cfRule type="cellIs" dxfId="1035" priority="1859" operator="lessThan">
      <formula>$C$4</formula>
    </cfRule>
  </conditionalFormatting>
  <conditionalFormatting sqref="BN28">
    <cfRule type="cellIs" dxfId="1034" priority="1860" operator="lessThan">
      <formula>$C$4</formula>
    </cfRule>
  </conditionalFormatting>
  <conditionalFormatting sqref="BN29">
    <cfRule type="cellIs" dxfId="1033" priority="1861" operator="lessThan">
      <formula>$C$4</formula>
    </cfRule>
  </conditionalFormatting>
  <conditionalFormatting sqref="BN30">
    <cfRule type="cellIs" dxfId="1032" priority="1862" operator="lessThan">
      <formula>$C$4</formula>
    </cfRule>
  </conditionalFormatting>
  <conditionalFormatting sqref="BN31">
    <cfRule type="cellIs" dxfId="1031" priority="1863" operator="lessThan">
      <formula>$C$4</formula>
    </cfRule>
  </conditionalFormatting>
  <conditionalFormatting sqref="BN32">
    <cfRule type="cellIs" dxfId="1030" priority="1864" operator="lessThan">
      <formula>$C$4</formula>
    </cfRule>
  </conditionalFormatting>
  <conditionalFormatting sqref="BN33">
    <cfRule type="cellIs" dxfId="1029" priority="1865" operator="lessThan">
      <formula>$C$4</formula>
    </cfRule>
  </conditionalFormatting>
  <conditionalFormatting sqref="BN34">
    <cfRule type="cellIs" dxfId="1028" priority="1866" operator="lessThan">
      <formula>$C$4</formula>
    </cfRule>
  </conditionalFormatting>
  <conditionalFormatting sqref="BN35">
    <cfRule type="cellIs" dxfId="1027" priority="1867" operator="lessThan">
      <formula>$C$4</formula>
    </cfRule>
  </conditionalFormatting>
  <conditionalFormatting sqref="BN36">
    <cfRule type="cellIs" dxfId="1026" priority="1868" operator="lessThan">
      <formula>$C$4</formula>
    </cfRule>
  </conditionalFormatting>
  <conditionalFormatting sqref="BN37">
    <cfRule type="cellIs" dxfId="1025" priority="1869" operator="lessThan">
      <formula>$C$4</formula>
    </cfRule>
  </conditionalFormatting>
  <conditionalFormatting sqref="BN38">
    <cfRule type="cellIs" dxfId="1024" priority="1870" operator="lessThan">
      <formula>$C$4</formula>
    </cfRule>
  </conditionalFormatting>
  <conditionalFormatting sqref="BN39">
    <cfRule type="cellIs" dxfId="1023" priority="1871" operator="lessThan">
      <formula>$C$4</formula>
    </cfRule>
  </conditionalFormatting>
  <conditionalFormatting sqref="BN40">
    <cfRule type="cellIs" dxfId="1022" priority="1872" operator="lessThan">
      <formula>$C$4</formula>
    </cfRule>
  </conditionalFormatting>
  <conditionalFormatting sqref="BN41">
    <cfRule type="cellIs" dxfId="1021" priority="1873" operator="lessThan">
      <formula>$C$4</formula>
    </cfRule>
  </conditionalFormatting>
  <conditionalFormatting sqref="BN42">
    <cfRule type="cellIs" dxfId="1020" priority="1874" operator="lessThan">
      <formula>$C$4</formula>
    </cfRule>
  </conditionalFormatting>
  <conditionalFormatting sqref="BN43">
    <cfRule type="cellIs" dxfId="1019" priority="1875" operator="lessThan">
      <formula>$C$4</formula>
    </cfRule>
  </conditionalFormatting>
  <conditionalFormatting sqref="BN44">
    <cfRule type="cellIs" dxfId="1018" priority="1876" operator="lessThan">
      <formula>$C$4</formula>
    </cfRule>
  </conditionalFormatting>
  <conditionalFormatting sqref="BN45">
    <cfRule type="cellIs" dxfId="1017" priority="1877" operator="lessThan">
      <formula>$C$4</formula>
    </cfRule>
  </conditionalFormatting>
  <conditionalFormatting sqref="BN46">
    <cfRule type="cellIs" dxfId="1016" priority="1878" operator="lessThan">
      <formula>$C$4</formula>
    </cfRule>
  </conditionalFormatting>
  <conditionalFormatting sqref="BN47">
    <cfRule type="cellIs" dxfId="1015" priority="1879" operator="lessThan">
      <formula>$C$4</formula>
    </cfRule>
  </conditionalFormatting>
  <conditionalFormatting sqref="BN48">
    <cfRule type="cellIs" dxfId="1014" priority="1880" operator="lessThan">
      <formula>$C$4</formula>
    </cfRule>
  </conditionalFormatting>
  <conditionalFormatting sqref="BN49">
    <cfRule type="cellIs" dxfId="1013" priority="1881" operator="lessThan">
      <formula>$C$4</formula>
    </cfRule>
  </conditionalFormatting>
  <conditionalFormatting sqref="BN50">
    <cfRule type="cellIs" dxfId="1012" priority="1882" operator="lessThan">
      <formula>$C$4</formula>
    </cfRule>
  </conditionalFormatting>
  <conditionalFormatting sqref="BO11">
    <cfRule type="cellIs" dxfId="1011" priority="1883" operator="lessThan">
      <formula>$C$4</formula>
    </cfRule>
  </conditionalFormatting>
  <conditionalFormatting sqref="BO12">
    <cfRule type="cellIs" dxfId="1010" priority="1884" operator="lessThan">
      <formula>$C$4</formula>
    </cfRule>
  </conditionalFormatting>
  <conditionalFormatting sqref="BO13">
    <cfRule type="cellIs" dxfId="1009" priority="1885" operator="lessThan">
      <formula>$C$4</formula>
    </cfRule>
  </conditionalFormatting>
  <conditionalFormatting sqref="BO14">
    <cfRule type="cellIs" dxfId="1008" priority="1886" operator="lessThan">
      <formula>$C$4</formula>
    </cfRule>
  </conditionalFormatting>
  <conditionalFormatting sqref="BO15">
    <cfRule type="cellIs" dxfId="1007" priority="1887" operator="lessThan">
      <formula>$C$4</formula>
    </cfRule>
  </conditionalFormatting>
  <conditionalFormatting sqref="BO16">
    <cfRule type="cellIs" dxfId="1006" priority="1888" operator="lessThan">
      <formula>$C$4</formula>
    </cfRule>
  </conditionalFormatting>
  <conditionalFormatting sqref="BO17">
    <cfRule type="cellIs" dxfId="1005" priority="1889" operator="lessThan">
      <formula>$C$4</formula>
    </cfRule>
  </conditionalFormatting>
  <conditionalFormatting sqref="BO18">
    <cfRule type="cellIs" dxfId="1004" priority="1890" operator="lessThan">
      <formula>$C$4</formula>
    </cfRule>
  </conditionalFormatting>
  <conditionalFormatting sqref="BO19">
    <cfRule type="cellIs" dxfId="1003" priority="1891" operator="lessThan">
      <formula>$C$4</formula>
    </cfRule>
  </conditionalFormatting>
  <conditionalFormatting sqref="BO20">
    <cfRule type="cellIs" dxfId="1002" priority="1892" operator="lessThan">
      <formula>$C$4</formula>
    </cfRule>
  </conditionalFormatting>
  <conditionalFormatting sqref="BO21">
    <cfRule type="cellIs" dxfId="1001" priority="1893" operator="lessThan">
      <formula>$C$4</formula>
    </cfRule>
  </conditionalFormatting>
  <conditionalFormatting sqref="BO22">
    <cfRule type="cellIs" dxfId="1000" priority="1894" operator="lessThan">
      <formula>$C$4</formula>
    </cfRule>
  </conditionalFormatting>
  <conditionalFormatting sqref="BO23">
    <cfRule type="cellIs" dxfId="999" priority="1895" operator="lessThan">
      <formula>$C$4</formula>
    </cfRule>
  </conditionalFormatting>
  <conditionalFormatting sqref="BO24">
    <cfRule type="cellIs" dxfId="998" priority="1896" operator="lessThan">
      <formula>$C$4</formula>
    </cfRule>
  </conditionalFormatting>
  <conditionalFormatting sqref="BO25">
    <cfRule type="cellIs" dxfId="997" priority="1897" operator="lessThan">
      <formula>$C$4</formula>
    </cfRule>
  </conditionalFormatting>
  <conditionalFormatting sqref="BO26">
    <cfRule type="cellIs" dxfId="996" priority="1898" operator="lessThan">
      <formula>$C$4</formula>
    </cfRule>
  </conditionalFormatting>
  <conditionalFormatting sqref="BO27">
    <cfRule type="cellIs" dxfId="995" priority="1899" operator="lessThan">
      <formula>$C$4</formula>
    </cfRule>
  </conditionalFormatting>
  <conditionalFormatting sqref="BO28">
    <cfRule type="cellIs" dxfId="994" priority="1900" operator="lessThan">
      <formula>$C$4</formula>
    </cfRule>
  </conditionalFormatting>
  <conditionalFormatting sqref="BO29">
    <cfRule type="cellIs" dxfId="993" priority="1901" operator="lessThan">
      <formula>$C$4</formula>
    </cfRule>
  </conditionalFormatting>
  <conditionalFormatting sqref="BO30">
    <cfRule type="cellIs" dxfId="992" priority="1902" operator="lessThan">
      <formula>$C$4</formula>
    </cfRule>
  </conditionalFormatting>
  <conditionalFormatting sqref="BO31">
    <cfRule type="cellIs" dxfId="991" priority="1903" operator="lessThan">
      <formula>$C$4</formula>
    </cfRule>
  </conditionalFormatting>
  <conditionalFormatting sqref="BO32">
    <cfRule type="cellIs" dxfId="990" priority="1904" operator="lessThan">
      <formula>$C$4</formula>
    </cfRule>
  </conditionalFormatting>
  <conditionalFormatting sqref="BO33">
    <cfRule type="cellIs" dxfId="989" priority="1905" operator="lessThan">
      <formula>$C$4</formula>
    </cfRule>
  </conditionalFormatting>
  <conditionalFormatting sqref="BO34">
    <cfRule type="cellIs" dxfId="988" priority="1906" operator="lessThan">
      <formula>$C$4</formula>
    </cfRule>
  </conditionalFormatting>
  <conditionalFormatting sqref="BO35">
    <cfRule type="cellIs" dxfId="987" priority="1907" operator="lessThan">
      <formula>$C$4</formula>
    </cfRule>
  </conditionalFormatting>
  <conditionalFormatting sqref="BO36">
    <cfRule type="cellIs" dxfId="986" priority="1908" operator="lessThan">
      <formula>$C$4</formula>
    </cfRule>
  </conditionalFormatting>
  <conditionalFormatting sqref="BO37">
    <cfRule type="cellIs" dxfId="985" priority="1909" operator="lessThan">
      <formula>$C$4</formula>
    </cfRule>
  </conditionalFormatting>
  <conditionalFormatting sqref="BO38">
    <cfRule type="cellIs" dxfId="984" priority="1910" operator="lessThan">
      <formula>$C$4</formula>
    </cfRule>
  </conditionalFormatting>
  <conditionalFormatting sqref="BO39">
    <cfRule type="cellIs" dxfId="983" priority="1911" operator="lessThan">
      <formula>$C$4</formula>
    </cfRule>
  </conditionalFormatting>
  <conditionalFormatting sqref="BO40">
    <cfRule type="cellIs" dxfId="982" priority="1912" operator="lessThan">
      <formula>$C$4</formula>
    </cfRule>
  </conditionalFormatting>
  <conditionalFormatting sqref="BO41">
    <cfRule type="cellIs" dxfId="981" priority="1913" operator="lessThan">
      <formula>$C$4</formula>
    </cfRule>
  </conditionalFormatting>
  <conditionalFormatting sqref="BO42">
    <cfRule type="cellIs" dxfId="980" priority="1914" operator="lessThan">
      <formula>$C$4</formula>
    </cfRule>
  </conditionalFormatting>
  <conditionalFormatting sqref="BO43">
    <cfRule type="cellIs" dxfId="979" priority="1915" operator="lessThan">
      <formula>$C$4</formula>
    </cfRule>
  </conditionalFormatting>
  <conditionalFormatting sqref="BO44">
    <cfRule type="cellIs" dxfId="978" priority="1916" operator="lessThan">
      <formula>$C$4</formula>
    </cfRule>
  </conditionalFormatting>
  <conditionalFormatting sqref="BO45">
    <cfRule type="cellIs" dxfId="977" priority="1917" operator="lessThan">
      <formula>$C$4</formula>
    </cfRule>
  </conditionalFormatting>
  <conditionalFormatting sqref="BO46">
    <cfRule type="cellIs" dxfId="976" priority="1918" operator="lessThan">
      <formula>$C$4</formula>
    </cfRule>
  </conditionalFormatting>
  <conditionalFormatting sqref="BO47">
    <cfRule type="cellIs" dxfId="975" priority="1919" operator="lessThan">
      <formula>$C$4</formula>
    </cfRule>
  </conditionalFormatting>
  <conditionalFormatting sqref="BO48">
    <cfRule type="cellIs" dxfId="974" priority="1920" operator="lessThan">
      <formula>$C$4</formula>
    </cfRule>
  </conditionalFormatting>
  <conditionalFormatting sqref="BO49">
    <cfRule type="cellIs" dxfId="973" priority="1921" operator="lessThan">
      <formula>$C$4</formula>
    </cfRule>
  </conditionalFormatting>
  <conditionalFormatting sqref="BO50">
    <cfRule type="cellIs" dxfId="972" priority="1922" operator="lessThan">
      <formula>$C$4</formula>
    </cfRule>
  </conditionalFormatting>
  <conditionalFormatting sqref="BP11">
    <cfRule type="cellIs" dxfId="971" priority="1923" operator="lessThan">
      <formula>$C$4</formula>
    </cfRule>
  </conditionalFormatting>
  <conditionalFormatting sqref="BP12">
    <cfRule type="cellIs" dxfId="970" priority="1924" operator="lessThan">
      <formula>$C$4</formula>
    </cfRule>
  </conditionalFormatting>
  <conditionalFormatting sqref="BP13">
    <cfRule type="cellIs" dxfId="969" priority="1925" operator="lessThan">
      <formula>$C$4</formula>
    </cfRule>
  </conditionalFormatting>
  <conditionalFormatting sqref="BP14">
    <cfRule type="cellIs" dxfId="968" priority="1926" operator="lessThan">
      <formula>$C$4</formula>
    </cfRule>
  </conditionalFormatting>
  <conditionalFormatting sqref="BP15">
    <cfRule type="cellIs" dxfId="967" priority="1927" operator="lessThan">
      <formula>$C$4</formula>
    </cfRule>
  </conditionalFormatting>
  <conditionalFormatting sqref="BP16">
    <cfRule type="cellIs" dxfId="966" priority="1928" operator="lessThan">
      <formula>$C$4</formula>
    </cfRule>
  </conditionalFormatting>
  <conditionalFormatting sqref="BP17">
    <cfRule type="cellIs" dxfId="965" priority="1929" operator="lessThan">
      <formula>$C$4</formula>
    </cfRule>
  </conditionalFormatting>
  <conditionalFormatting sqref="BP18">
    <cfRule type="cellIs" dxfId="964" priority="1930" operator="lessThan">
      <formula>$C$4</formula>
    </cfRule>
  </conditionalFormatting>
  <conditionalFormatting sqref="BP19">
    <cfRule type="cellIs" dxfId="963" priority="1931" operator="lessThan">
      <formula>$C$4</formula>
    </cfRule>
  </conditionalFormatting>
  <conditionalFormatting sqref="BP20">
    <cfRule type="cellIs" dxfId="962" priority="1932" operator="lessThan">
      <formula>$C$4</formula>
    </cfRule>
  </conditionalFormatting>
  <conditionalFormatting sqref="BP21">
    <cfRule type="cellIs" dxfId="961" priority="1933" operator="lessThan">
      <formula>$C$4</formula>
    </cfRule>
  </conditionalFormatting>
  <conditionalFormatting sqref="BP22">
    <cfRule type="cellIs" dxfId="960" priority="1934" operator="lessThan">
      <formula>$C$4</formula>
    </cfRule>
  </conditionalFormatting>
  <conditionalFormatting sqref="BP23">
    <cfRule type="cellIs" dxfId="959" priority="1935" operator="lessThan">
      <formula>$C$4</formula>
    </cfRule>
  </conditionalFormatting>
  <conditionalFormatting sqref="BP24">
    <cfRule type="cellIs" dxfId="958" priority="1936" operator="lessThan">
      <formula>$C$4</formula>
    </cfRule>
  </conditionalFormatting>
  <conditionalFormatting sqref="BP25">
    <cfRule type="cellIs" dxfId="957" priority="1937" operator="lessThan">
      <formula>$C$4</formula>
    </cfRule>
  </conditionalFormatting>
  <conditionalFormatting sqref="BP26">
    <cfRule type="cellIs" dxfId="956" priority="1938" operator="lessThan">
      <formula>$C$4</formula>
    </cfRule>
  </conditionalFormatting>
  <conditionalFormatting sqref="BP27">
    <cfRule type="cellIs" dxfId="955" priority="1939" operator="lessThan">
      <formula>$C$4</formula>
    </cfRule>
  </conditionalFormatting>
  <conditionalFormatting sqref="BP28">
    <cfRule type="cellIs" dxfId="954" priority="1940" operator="lessThan">
      <formula>$C$4</formula>
    </cfRule>
  </conditionalFormatting>
  <conditionalFormatting sqref="BP29">
    <cfRule type="cellIs" dxfId="953" priority="1941" operator="lessThan">
      <formula>$C$4</formula>
    </cfRule>
  </conditionalFormatting>
  <conditionalFormatting sqref="BP30">
    <cfRule type="cellIs" dxfId="952" priority="1942" operator="lessThan">
      <formula>$C$4</formula>
    </cfRule>
  </conditionalFormatting>
  <conditionalFormatting sqref="BP31">
    <cfRule type="cellIs" dxfId="951" priority="1943" operator="lessThan">
      <formula>$C$4</formula>
    </cfRule>
  </conditionalFormatting>
  <conditionalFormatting sqref="BP32">
    <cfRule type="cellIs" dxfId="950" priority="1944" operator="lessThan">
      <formula>$C$4</formula>
    </cfRule>
  </conditionalFormatting>
  <conditionalFormatting sqref="BP33">
    <cfRule type="cellIs" dxfId="949" priority="1945" operator="lessThan">
      <formula>$C$4</formula>
    </cfRule>
  </conditionalFormatting>
  <conditionalFormatting sqref="BP34">
    <cfRule type="cellIs" dxfId="948" priority="1946" operator="lessThan">
      <formula>$C$4</formula>
    </cfRule>
  </conditionalFormatting>
  <conditionalFormatting sqref="BP35">
    <cfRule type="cellIs" dxfId="947" priority="1947" operator="lessThan">
      <formula>$C$4</formula>
    </cfRule>
  </conditionalFormatting>
  <conditionalFormatting sqref="BP36">
    <cfRule type="cellIs" dxfId="946" priority="1948" operator="lessThan">
      <formula>$C$4</formula>
    </cfRule>
  </conditionalFormatting>
  <conditionalFormatting sqref="BP37">
    <cfRule type="cellIs" dxfId="945" priority="1949" operator="lessThan">
      <formula>$C$4</formula>
    </cfRule>
  </conditionalFormatting>
  <conditionalFormatting sqref="BP38">
    <cfRule type="cellIs" dxfId="944" priority="1950" operator="lessThan">
      <formula>$C$4</formula>
    </cfRule>
  </conditionalFormatting>
  <conditionalFormatting sqref="BP39">
    <cfRule type="cellIs" dxfId="943" priority="1951" operator="lessThan">
      <formula>$C$4</formula>
    </cfRule>
  </conditionalFormatting>
  <conditionalFormatting sqref="BP40">
    <cfRule type="cellIs" dxfId="942" priority="1952" operator="lessThan">
      <formula>$C$4</formula>
    </cfRule>
  </conditionalFormatting>
  <conditionalFormatting sqref="BP41">
    <cfRule type="cellIs" dxfId="941" priority="1953" operator="lessThan">
      <formula>$C$4</formula>
    </cfRule>
  </conditionalFormatting>
  <conditionalFormatting sqref="BP42">
    <cfRule type="cellIs" dxfId="940" priority="1954" operator="lessThan">
      <formula>$C$4</formula>
    </cfRule>
  </conditionalFormatting>
  <conditionalFormatting sqref="BP43">
    <cfRule type="cellIs" dxfId="939" priority="1955" operator="lessThan">
      <formula>$C$4</formula>
    </cfRule>
  </conditionalFormatting>
  <conditionalFormatting sqref="BP44">
    <cfRule type="cellIs" dxfId="938" priority="1956" operator="lessThan">
      <formula>$C$4</formula>
    </cfRule>
  </conditionalFormatting>
  <conditionalFormatting sqref="BP45">
    <cfRule type="cellIs" dxfId="937" priority="1957" operator="lessThan">
      <formula>$C$4</formula>
    </cfRule>
  </conditionalFormatting>
  <conditionalFormatting sqref="BP46">
    <cfRule type="cellIs" dxfId="936" priority="1958" operator="lessThan">
      <formula>$C$4</formula>
    </cfRule>
  </conditionalFormatting>
  <conditionalFormatting sqref="BP47">
    <cfRule type="cellIs" dxfId="935" priority="1959" operator="lessThan">
      <formula>$C$4</formula>
    </cfRule>
  </conditionalFormatting>
  <conditionalFormatting sqref="BP48">
    <cfRule type="cellIs" dxfId="934" priority="1960" operator="lessThan">
      <formula>$C$4</formula>
    </cfRule>
  </conditionalFormatting>
  <conditionalFormatting sqref="BP49">
    <cfRule type="cellIs" dxfId="933" priority="1961" operator="lessThan">
      <formula>$C$4</formula>
    </cfRule>
  </conditionalFormatting>
  <conditionalFormatting sqref="BP50">
    <cfRule type="cellIs" dxfId="932" priority="1962" operator="lessThan">
      <formula>$C$4</formula>
    </cfRule>
  </conditionalFormatting>
  <conditionalFormatting sqref="BQ11">
    <cfRule type="cellIs" dxfId="931" priority="1963" operator="lessThan">
      <formula>$C$4</formula>
    </cfRule>
  </conditionalFormatting>
  <conditionalFormatting sqref="BQ12">
    <cfRule type="cellIs" dxfId="930" priority="1964" operator="lessThan">
      <formula>$C$4</formula>
    </cfRule>
  </conditionalFormatting>
  <conditionalFormatting sqref="BQ13">
    <cfRule type="cellIs" dxfId="929" priority="1965" operator="lessThan">
      <formula>$C$4</formula>
    </cfRule>
  </conditionalFormatting>
  <conditionalFormatting sqref="BQ14">
    <cfRule type="cellIs" dxfId="928" priority="1966" operator="lessThan">
      <formula>$C$4</formula>
    </cfRule>
  </conditionalFormatting>
  <conditionalFormatting sqref="BQ15">
    <cfRule type="cellIs" dxfId="927" priority="1967" operator="lessThan">
      <formula>$C$4</formula>
    </cfRule>
  </conditionalFormatting>
  <conditionalFormatting sqref="BQ16">
    <cfRule type="cellIs" dxfId="926" priority="1968" operator="lessThan">
      <formula>$C$4</formula>
    </cfRule>
  </conditionalFormatting>
  <conditionalFormatting sqref="BQ17">
    <cfRule type="cellIs" dxfId="925" priority="1969" operator="lessThan">
      <formula>$C$4</formula>
    </cfRule>
  </conditionalFormatting>
  <conditionalFormatting sqref="BQ18">
    <cfRule type="cellIs" dxfId="924" priority="1970" operator="lessThan">
      <formula>$C$4</formula>
    </cfRule>
  </conditionalFormatting>
  <conditionalFormatting sqref="BQ19">
    <cfRule type="cellIs" dxfId="923" priority="1971" operator="lessThan">
      <formula>$C$4</formula>
    </cfRule>
  </conditionalFormatting>
  <conditionalFormatting sqref="BQ20">
    <cfRule type="cellIs" dxfId="922" priority="1972" operator="lessThan">
      <formula>$C$4</formula>
    </cfRule>
  </conditionalFormatting>
  <conditionalFormatting sqref="BQ21">
    <cfRule type="cellIs" dxfId="921" priority="1973" operator="lessThan">
      <formula>$C$4</formula>
    </cfRule>
  </conditionalFormatting>
  <conditionalFormatting sqref="BQ22">
    <cfRule type="cellIs" dxfId="920" priority="1974" operator="lessThan">
      <formula>$C$4</formula>
    </cfRule>
  </conditionalFormatting>
  <conditionalFormatting sqref="BQ23">
    <cfRule type="cellIs" dxfId="919" priority="1975" operator="lessThan">
      <formula>$C$4</formula>
    </cfRule>
  </conditionalFormatting>
  <conditionalFormatting sqref="BQ24">
    <cfRule type="cellIs" dxfId="918" priority="1976" operator="lessThan">
      <formula>$C$4</formula>
    </cfRule>
  </conditionalFormatting>
  <conditionalFormatting sqref="BQ25">
    <cfRule type="cellIs" dxfId="917" priority="1977" operator="lessThan">
      <formula>$C$4</formula>
    </cfRule>
  </conditionalFormatting>
  <conditionalFormatting sqref="BQ26">
    <cfRule type="cellIs" dxfId="916" priority="1978" operator="lessThan">
      <formula>$C$4</formula>
    </cfRule>
  </conditionalFormatting>
  <conditionalFormatting sqref="BQ27">
    <cfRule type="cellIs" dxfId="915" priority="1979" operator="lessThan">
      <formula>$C$4</formula>
    </cfRule>
  </conditionalFormatting>
  <conditionalFormatting sqref="BQ28">
    <cfRule type="cellIs" dxfId="914" priority="1980" operator="lessThan">
      <formula>$C$4</formula>
    </cfRule>
  </conditionalFormatting>
  <conditionalFormatting sqref="BQ29">
    <cfRule type="cellIs" dxfId="913" priority="1981" operator="lessThan">
      <formula>$C$4</formula>
    </cfRule>
  </conditionalFormatting>
  <conditionalFormatting sqref="BQ30">
    <cfRule type="cellIs" dxfId="912" priority="1982" operator="lessThan">
      <formula>$C$4</formula>
    </cfRule>
  </conditionalFormatting>
  <conditionalFormatting sqref="BQ31">
    <cfRule type="cellIs" dxfId="911" priority="1983" operator="lessThan">
      <formula>$C$4</formula>
    </cfRule>
  </conditionalFormatting>
  <conditionalFormatting sqref="BQ32">
    <cfRule type="cellIs" dxfId="910" priority="1984" operator="lessThan">
      <formula>$C$4</formula>
    </cfRule>
  </conditionalFormatting>
  <conditionalFormatting sqref="BQ33">
    <cfRule type="cellIs" dxfId="909" priority="1985" operator="lessThan">
      <formula>$C$4</formula>
    </cfRule>
  </conditionalFormatting>
  <conditionalFormatting sqref="BQ34">
    <cfRule type="cellIs" dxfId="908" priority="1986" operator="lessThan">
      <formula>$C$4</formula>
    </cfRule>
  </conditionalFormatting>
  <conditionalFormatting sqref="BQ35">
    <cfRule type="cellIs" dxfId="907" priority="1987" operator="lessThan">
      <formula>$C$4</formula>
    </cfRule>
  </conditionalFormatting>
  <conditionalFormatting sqref="BQ36">
    <cfRule type="cellIs" dxfId="906" priority="1988" operator="lessThan">
      <formula>$C$4</formula>
    </cfRule>
  </conditionalFormatting>
  <conditionalFormatting sqref="BQ37">
    <cfRule type="cellIs" dxfId="905" priority="1989" operator="lessThan">
      <formula>$C$4</formula>
    </cfRule>
  </conditionalFormatting>
  <conditionalFormatting sqref="BQ38">
    <cfRule type="cellIs" dxfId="904" priority="1990" operator="lessThan">
      <formula>$C$4</formula>
    </cfRule>
  </conditionalFormatting>
  <conditionalFormatting sqref="BQ39">
    <cfRule type="cellIs" dxfId="903" priority="1991" operator="lessThan">
      <formula>$C$4</formula>
    </cfRule>
  </conditionalFormatting>
  <conditionalFormatting sqref="BQ40">
    <cfRule type="cellIs" dxfId="902" priority="1992" operator="lessThan">
      <formula>$C$4</formula>
    </cfRule>
  </conditionalFormatting>
  <conditionalFormatting sqref="BQ41">
    <cfRule type="cellIs" dxfId="901" priority="1993" operator="lessThan">
      <formula>$C$4</formula>
    </cfRule>
  </conditionalFormatting>
  <conditionalFormatting sqref="BQ42">
    <cfRule type="cellIs" dxfId="900" priority="1994" operator="lessThan">
      <formula>$C$4</formula>
    </cfRule>
  </conditionalFormatting>
  <conditionalFormatting sqref="BQ43">
    <cfRule type="cellIs" dxfId="899" priority="1995" operator="lessThan">
      <formula>$C$4</formula>
    </cfRule>
  </conditionalFormatting>
  <conditionalFormatting sqref="BQ44">
    <cfRule type="cellIs" dxfId="898" priority="1996" operator="lessThan">
      <formula>$C$4</formula>
    </cfRule>
  </conditionalFormatting>
  <conditionalFormatting sqref="BQ45">
    <cfRule type="cellIs" dxfId="897" priority="1997" operator="lessThan">
      <formula>$C$4</formula>
    </cfRule>
  </conditionalFormatting>
  <conditionalFormatting sqref="BQ46">
    <cfRule type="cellIs" dxfId="896" priority="1998" operator="lessThan">
      <formula>$C$4</formula>
    </cfRule>
  </conditionalFormatting>
  <conditionalFormatting sqref="BQ47">
    <cfRule type="cellIs" dxfId="895" priority="1999" operator="lessThan">
      <formula>$C$4</formula>
    </cfRule>
  </conditionalFormatting>
  <conditionalFormatting sqref="BQ48">
    <cfRule type="cellIs" dxfId="894" priority="2000" operator="lessThan">
      <formula>$C$4</formula>
    </cfRule>
  </conditionalFormatting>
  <conditionalFormatting sqref="BQ49">
    <cfRule type="cellIs" dxfId="893" priority="2001" operator="lessThan">
      <formula>$C$4</formula>
    </cfRule>
  </conditionalFormatting>
  <conditionalFormatting sqref="BQ50">
    <cfRule type="cellIs" dxfId="892" priority="2002" operator="lessThan">
      <formula>$C$4</formula>
    </cfRule>
  </conditionalFormatting>
  <conditionalFormatting sqref="BR11">
    <cfRule type="cellIs" dxfId="891" priority="2003" operator="lessThan">
      <formula>$C$4</formula>
    </cfRule>
  </conditionalFormatting>
  <conditionalFormatting sqref="BR12">
    <cfRule type="cellIs" dxfId="890" priority="2004" operator="lessThan">
      <formula>$C$4</formula>
    </cfRule>
  </conditionalFormatting>
  <conditionalFormatting sqref="BR13">
    <cfRule type="cellIs" dxfId="889" priority="2005" operator="lessThan">
      <formula>$C$4</formula>
    </cfRule>
  </conditionalFormatting>
  <conditionalFormatting sqref="BR14">
    <cfRule type="cellIs" dxfId="888" priority="2006" operator="lessThan">
      <formula>$C$4</formula>
    </cfRule>
  </conditionalFormatting>
  <conditionalFormatting sqref="BR15">
    <cfRule type="cellIs" dxfId="887" priority="2007" operator="lessThan">
      <formula>$C$4</formula>
    </cfRule>
  </conditionalFormatting>
  <conditionalFormatting sqref="BR16">
    <cfRule type="cellIs" dxfId="886" priority="2008" operator="lessThan">
      <formula>$C$4</formula>
    </cfRule>
  </conditionalFormatting>
  <conditionalFormatting sqref="BR17">
    <cfRule type="cellIs" dxfId="885" priority="2009" operator="lessThan">
      <formula>$C$4</formula>
    </cfRule>
  </conditionalFormatting>
  <conditionalFormatting sqref="BR18">
    <cfRule type="cellIs" dxfId="884" priority="2010" operator="lessThan">
      <formula>$C$4</formula>
    </cfRule>
  </conditionalFormatting>
  <conditionalFormatting sqref="BR19">
    <cfRule type="cellIs" dxfId="883" priority="2011" operator="lessThan">
      <formula>$C$4</formula>
    </cfRule>
  </conditionalFormatting>
  <conditionalFormatting sqref="BR20">
    <cfRule type="cellIs" dxfId="882" priority="2012" operator="lessThan">
      <formula>$C$4</formula>
    </cfRule>
  </conditionalFormatting>
  <conditionalFormatting sqref="BR21">
    <cfRule type="cellIs" dxfId="881" priority="2013" operator="lessThan">
      <formula>$C$4</formula>
    </cfRule>
  </conditionalFormatting>
  <conditionalFormatting sqref="BR22">
    <cfRule type="cellIs" dxfId="880" priority="2014" operator="lessThan">
      <formula>$C$4</formula>
    </cfRule>
  </conditionalFormatting>
  <conditionalFormatting sqref="BR23">
    <cfRule type="cellIs" dxfId="879" priority="2015" operator="lessThan">
      <formula>$C$4</formula>
    </cfRule>
  </conditionalFormatting>
  <conditionalFormatting sqref="BR24">
    <cfRule type="cellIs" dxfId="878" priority="2016" operator="lessThan">
      <formula>$C$4</formula>
    </cfRule>
  </conditionalFormatting>
  <conditionalFormatting sqref="BR25">
    <cfRule type="cellIs" dxfId="877" priority="2017" operator="lessThan">
      <formula>$C$4</formula>
    </cfRule>
  </conditionalFormatting>
  <conditionalFormatting sqref="BR26">
    <cfRule type="cellIs" dxfId="876" priority="2018" operator="lessThan">
      <formula>$C$4</formula>
    </cfRule>
  </conditionalFormatting>
  <conditionalFormatting sqref="BR27">
    <cfRule type="cellIs" dxfId="875" priority="2019" operator="lessThan">
      <formula>$C$4</formula>
    </cfRule>
  </conditionalFormatting>
  <conditionalFormatting sqref="BR28">
    <cfRule type="cellIs" dxfId="874" priority="2020" operator="lessThan">
      <formula>$C$4</formula>
    </cfRule>
  </conditionalFormatting>
  <conditionalFormatting sqref="BR29">
    <cfRule type="cellIs" dxfId="873" priority="2021" operator="lessThan">
      <formula>$C$4</formula>
    </cfRule>
  </conditionalFormatting>
  <conditionalFormatting sqref="BR30">
    <cfRule type="cellIs" dxfId="872" priority="2022" operator="lessThan">
      <formula>$C$4</formula>
    </cfRule>
  </conditionalFormatting>
  <conditionalFormatting sqref="BR31">
    <cfRule type="cellIs" dxfId="871" priority="2023" operator="lessThan">
      <formula>$C$4</formula>
    </cfRule>
  </conditionalFormatting>
  <conditionalFormatting sqref="BR32">
    <cfRule type="cellIs" dxfId="870" priority="2024" operator="lessThan">
      <formula>$C$4</formula>
    </cfRule>
  </conditionalFormatting>
  <conditionalFormatting sqref="BR33">
    <cfRule type="cellIs" dxfId="869" priority="2025" operator="lessThan">
      <formula>$C$4</formula>
    </cfRule>
  </conditionalFormatting>
  <conditionalFormatting sqref="BR34">
    <cfRule type="cellIs" dxfId="868" priority="2026" operator="lessThan">
      <formula>$C$4</formula>
    </cfRule>
  </conditionalFormatting>
  <conditionalFormatting sqref="BR35">
    <cfRule type="cellIs" dxfId="867" priority="2027" operator="lessThan">
      <formula>$C$4</formula>
    </cfRule>
  </conditionalFormatting>
  <conditionalFormatting sqref="BR36">
    <cfRule type="cellIs" dxfId="866" priority="2028" operator="lessThan">
      <formula>$C$4</formula>
    </cfRule>
  </conditionalFormatting>
  <conditionalFormatting sqref="BR37">
    <cfRule type="cellIs" dxfId="865" priority="2029" operator="lessThan">
      <formula>$C$4</formula>
    </cfRule>
  </conditionalFormatting>
  <conditionalFormatting sqref="BR38">
    <cfRule type="cellIs" dxfId="864" priority="2030" operator="lessThan">
      <formula>$C$4</formula>
    </cfRule>
  </conditionalFormatting>
  <conditionalFormatting sqref="BR39">
    <cfRule type="cellIs" dxfId="863" priority="2031" operator="lessThan">
      <formula>$C$4</formula>
    </cfRule>
  </conditionalFormatting>
  <conditionalFormatting sqref="BR40">
    <cfRule type="cellIs" dxfId="862" priority="2032" operator="lessThan">
      <formula>$C$4</formula>
    </cfRule>
  </conditionalFormatting>
  <conditionalFormatting sqref="BR41">
    <cfRule type="cellIs" dxfId="861" priority="2033" operator="lessThan">
      <formula>$C$4</formula>
    </cfRule>
  </conditionalFormatting>
  <conditionalFormatting sqref="BR42">
    <cfRule type="cellIs" dxfId="860" priority="2034" operator="lessThan">
      <formula>$C$4</formula>
    </cfRule>
  </conditionalFormatting>
  <conditionalFormatting sqref="BR43">
    <cfRule type="cellIs" dxfId="859" priority="2035" operator="lessThan">
      <formula>$C$4</formula>
    </cfRule>
  </conditionalFormatting>
  <conditionalFormatting sqref="BR44">
    <cfRule type="cellIs" dxfId="858" priority="2036" operator="lessThan">
      <formula>$C$4</formula>
    </cfRule>
  </conditionalFormatting>
  <conditionalFormatting sqref="BR45">
    <cfRule type="cellIs" dxfId="857" priority="2037" operator="lessThan">
      <formula>$C$4</formula>
    </cfRule>
  </conditionalFormatting>
  <conditionalFormatting sqref="BR46">
    <cfRule type="cellIs" dxfId="856" priority="2038" operator="lessThan">
      <formula>$C$4</formula>
    </cfRule>
  </conditionalFormatting>
  <conditionalFormatting sqref="BR47">
    <cfRule type="cellIs" dxfId="855" priority="2039" operator="lessThan">
      <formula>$C$4</formula>
    </cfRule>
  </conditionalFormatting>
  <conditionalFormatting sqref="BR48">
    <cfRule type="cellIs" dxfId="854" priority="2040" operator="lessThan">
      <formula>$C$4</formula>
    </cfRule>
  </conditionalFormatting>
  <conditionalFormatting sqref="BR49">
    <cfRule type="cellIs" dxfId="853" priority="2041" operator="lessThan">
      <formula>$C$4</formula>
    </cfRule>
  </conditionalFormatting>
  <conditionalFormatting sqref="BR50">
    <cfRule type="cellIs" dxfId="852" priority="2042" operator="lessThan">
      <formula>$C$4</formula>
    </cfRule>
  </conditionalFormatting>
  <conditionalFormatting sqref="BS11">
    <cfRule type="cellIs" dxfId="851" priority="2043" operator="lessThan">
      <formula>$C$4</formula>
    </cfRule>
  </conditionalFormatting>
  <conditionalFormatting sqref="BS12">
    <cfRule type="cellIs" dxfId="850" priority="2044" operator="lessThan">
      <formula>$C$4</formula>
    </cfRule>
  </conditionalFormatting>
  <conditionalFormatting sqref="BS13">
    <cfRule type="cellIs" dxfId="849" priority="2045" operator="lessThan">
      <formula>$C$4</formula>
    </cfRule>
  </conditionalFormatting>
  <conditionalFormatting sqref="BS14">
    <cfRule type="cellIs" dxfId="848" priority="2046" operator="lessThan">
      <formula>$C$4</formula>
    </cfRule>
  </conditionalFormatting>
  <conditionalFormatting sqref="BS15">
    <cfRule type="cellIs" dxfId="847" priority="2047" operator="lessThan">
      <formula>$C$4</formula>
    </cfRule>
  </conditionalFormatting>
  <conditionalFormatting sqref="BS16">
    <cfRule type="cellIs" dxfId="846" priority="2048" operator="lessThan">
      <formula>$C$4</formula>
    </cfRule>
  </conditionalFormatting>
  <conditionalFormatting sqref="BS17">
    <cfRule type="cellIs" dxfId="845" priority="2049" operator="lessThan">
      <formula>$C$4</formula>
    </cfRule>
  </conditionalFormatting>
  <conditionalFormatting sqref="BS18">
    <cfRule type="cellIs" dxfId="844" priority="2050" operator="lessThan">
      <formula>$C$4</formula>
    </cfRule>
  </conditionalFormatting>
  <conditionalFormatting sqref="BS19">
    <cfRule type="cellIs" dxfId="843" priority="2051" operator="lessThan">
      <formula>$C$4</formula>
    </cfRule>
  </conditionalFormatting>
  <conditionalFormatting sqref="BS20">
    <cfRule type="cellIs" dxfId="842" priority="2052" operator="lessThan">
      <formula>$C$4</formula>
    </cfRule>
  </conditionalFormatting>
  <conditionalFormatting sqref="BS21">
    <cfRule type="cellIs" dxfId="841" priority="2053" operator="lessThan">
      <formula>$C$4</formula>
    </cfRule>
  </conditionalFormatting>
  <conditionalFormatting sqref="BS22">
    <cfRule type="cellIs" dxfId="840" priority="2054" operator="lessThan">
      <formula>$C$4</formula>
    </cfRule>
  </conditionalFormatting>
  <conditionalFormatting sqref="BS23">
    <cfRule type="cellIs" dxfId="839" priority="2055" operator="lessThan">
      <formula>$C$4</formula>
    </cfRule>
  </conditionalFormatting>
  <conditionalFormatting sqref="BS24">
    <cfRule type="cellIs" dxfId="838" priority="2056" operator="lessThan">
      <formula>$C$4</formula>
    </cfRule>
  </conditionalFormatting>
  <conditionalFormatting sqref="BS25">
    <cfRule type="cellIs" dxfId="837" priority="2057" operator="lessThan">
      <formula>$C$4</formula>
    </cfRule>
  </conditionalFormatting>
  <conditionalFormatting sqref="BS26">
    <cfRule type="cellIs" dxfId="836" priority="2058" operator="lessThan">
      <formula>$C$4</formula>
    </cfRule>
  </conditionalFormatting>
  <conditionalFormatting sqref="BS27">
    <cfRule type="cellIs" dxfId="835" priority="2059" operator="lessThan">
      <formula>$C$4</formula>
    </cfRule>
  </conditionalFormatting>
  <conditionalFormatting sqref="BS28">
    <cfRule type="cellIs" dxfId="834" priority="2060" operator="lessThan">
      <formula>$C$4</formula>
    </cfRule>
  </conditionalFormatting>
  <conditionalFormatting sqref="BS29">
    <cfRule type="cellIs" dxfId="833" priority="2061" operator="lessThan">
      <formula>$C$4</formula>
    </cfRule>
  </conditionalFormatting>
  <conditionalFormatting sqref="BS30">
    <cfRule type="cellIs" dxfId="832" priority="2062" operator="lessThan">
      <formula>$C$4</formula>
    </cfRule>
  </conditionalFormatting>
  <conditionalFormatting sqref="BS31">
    <cfRule type="cellIs" dxfId="831" priority="2063" operator="lessThan">
      <formula>$C$4</formula>
    </cfRule>
  </conditionalFormatting>
  <conditionalFormatting sqref="BS32">
    <cfRule type="cellIs" dxfId="830" priority="2064" operator="lessThan">
      <formula>$C$4</formula>
    </cfRule>
  </conditionalFormatting>
  <conditionalFormatting sqref="BS33">
    <cfRule type="cellIs" dxfId="829" priority="2065" operator="lessThan">
      <formula>$C$4</formula>
    </cfRule>
  </conditionalFormatting>
  <conditionalFormatting sqref="BS34">
    <cfRule type="cellIs" dxfId="828" priority="2066" operator="lessThan">
      <formula>$C$4</formula>
    </cfRule>
  </conditionalFormatting>
  <conditionalFormatting sqref="BS35">
    <cfRule type="cellIs" dxfId="827" priority="2067" operator="lessThan">
      <formula>$C$4</formula>
    </cfRule>
  </conditionalFormatting>
  <conditionalFormatting sqref="BS36">
    <cfRule type="cellIs" dxfId="826" priority="2068" operator="lessThan">
      <formula>$C$4</formula>
    </cfRule>
  </conditionalFormatting>
  <conditionalFormatting sqref="BS37">
    <cfRule type="cellIs" dxfId="825" priority="2069" operator="lessThan">
      <formula>$C$4</formula>
    </cfRule>
  </conditionalFormatting>
  <conditionalFormatting sqref="BS38">
    <cfRule type="cellIs" dxfId="824" priority="2070" operator="lessThan">
      <formula>$C$4</formula>
    </cfRule>
  </conditionalFormatting>
  <conditionalFormatting sqref="BS39">
    <cfRule type="cellIs" dxfId="823" priority="2071" operator="lessThan">
      <formula>$C$4</formula>
    </cfRule>
  </conditionalFormatting>
  <conditionalFormatting sqref="BS40">
    <cfRule type="cellIs" dxfId="822" priority="2072" operator="lessThan">
      <formula>$C$4</formula>
    </cfRule>
  </conditionalFormatting>
  <conditionalFormatting sqref="BS41">
    <cfRule type="cellIs" dxfId="821" priority="2073" operator="lessThan">
      <formula>$C$4</formula>
    </cfRule>
  </conditionalFormatting>
  <conditionalFormatting sqref="BS42">
    <cfRule type="cellIs" dxfId="820" priority="2074" operator="lessThan">
      <formula>$C$4</formula>
    </cfRule>
  </conditionalFormatting>
  <conditionalFormatting sqref="BS43">
    <cfRule type="cellIs" dxfId="819" priority="2075" operator="lessThan">
      <formula>$C$4</formula>
    </cfRule>
  </conditionalFormatting>
  <conditionalFormatting sqref="BS44">
    <cfRule type="cellIs" dxfId="818" priority="2076" operator="lessThan">
      <formula>$C$4</formula>
    </cfRule>
  </conditionalFormatting>
  <conditionalFormatting sqref="BS45">
    <cfRule type="cellIs" dxfId="817" priority="2077" operator="lessThan">
      <formula>$C$4</formula>
    </cfRule>
  </conditionalFormatting>
  <conditionalFormatting sqref="BS46">
    <cfRule type="cellIs" dxfId="816" priority="2078" operator="lessThan">
      <formula>$C$4</formula>
    </cfRule>
  </conditionalFormatting>
  <conditionalFormatting sqref="BS47">
    <cfRule type="cellIs" dxfId="815" priority="2079" operator="lessThan">
      <formula>$C$4</formula>
    </cfRule>
  </conditionalFormatting>
  <conditionalFormatting sqref="BS48">
    <cfRule type="cellIs" dxfId="814" priority="2080" operator="lessThan">
      <formula>$C$4</formula>
    </cfRule>
  </conditionalFormatting>
  <conditionalFormatting sqref="BS49">
    <cfRule type="cellIs" dxfId="813" priority="2081" operator="lessThan">
      <formula>$C$4</formula>
    </cfRule>
  </conditionalFormatting>
  <conditionalFormatting sqref="BS50">
    <cfRule type="cellIs" dxfId="812" priority="2082" operator="lessThan">
      <formula>$C$4</formula>
    </cfRule>
  </conditionalFormatting>
  <conditionalFormatting sqref="BT11">
    <cfRule type="cellIs" dxfId="811" priority="2083" operator="lessThan">
      <formula>$C$4</formula>
    </cfRule>
  </conditionalFormatting>
  <conditionalFormatting sqref="BT12">
    <cfRule type="cellIs" dxfId="810" priority="2084" operator="lessThan">
      <formula>$C$4</formula>
    </cfRule>
  </conditionalFormatting>
  <conditionalFormatting sqref="BT13">
    <cfRule type="cellIs" dxfId="809" priority="2085" operator="lessThan">
      <formula>$C$4</formula>
    </cfRule>
  </conditionalFormatting>
  <conditionalFormatting sqref="BT14">
    <cfRule type="cellIs" dxfId="808" priority="2086" operator="lessThan">
      <formula>$C$4</formula>
    </cfRule>
  </conditionalFormatting>
  <conditionalFormatting sqref="BT15">
    <cfRule type="cellIs" dxfId="807" priority="2087" operator="lessThan">
      <formula>$C$4</formula>
    </cfRule>
  </conditionalFormatting>
  <conditionalFormatting sqref="BT16">
    <cfRule type="cellIs" dxfId="806" priority="2088" operator="lessThan">
      <formula>$C$4</formula>
    </cfRule>
  </conditionalFormatting>
  <conditionalFormatting sqref="BT17">
    <cfRule type="cellIs" dxfId="805" priority="2089" operator="lessThan">
      <formula>$C$4</formula>
    </cfRule>
  </conditionalFormatting>
  <conditionalFormatting sqref="BT18">
    <cfRule type="cellIs" dxfId="804" priority="2090" operator="lessThan">
      <formula>$C$4</formula>
    </cfRule>
  </conditionalFormatting>
  <conditionalFormatting sqref="BT19">
    <cfRule type="cellIs" dxfId="803" priority="2091" operator="lessThan">
      <formula>$C$4</formula>
    </cfRule>
  </conditionalFormatting>
  <conditionalFormatting sqref="BT20">
    <cfRule type="cellIs" dxfId="802" priority="2092" operator="lessThan">
      <formula>$C$4</formula>
    </cfRule>
  </conditionalFormatting>
  <conditionalFormatting sqref="BT21">
    <cfRule type="cellIs" dxfId="801" priority="2093" operator="lessThan">
      <formula>$C$4</formula>
    </cfRule>
  </conditionalFormatting>
  <conditionalFormatting sqref="BT22">
    <cfRule type="cellIs" dxfId="800" priority="2094" operator="lessThan">
      <formula>$C$4</formula>
    </cfRule>
  </conditionalFormatting>
  <conditionalFormatting sqref="BT23">
    <cfRule type="cellIs" dxfId="799" priority="2095" operator="lessThan">
      <formula>$C$4</formula>
    </cfRule>
  </conditionalFormatting>
  <conditionalFormatting sqref="BT24">
    <cfRule type="cellIs" dxfId="798" priority="2096" operator="lessThan">
      <formula>$C$4</formula>
    </cfRule>
  </conditionalFormatting>
  <conditionalFormatting sqref="BT25">
    <cfRule type="cellIs" dxfId="797" priority="2097" operator="lessThan">
      <formula>$C$4</formula>
    </cfRule>
  </conditionalFormatting>
  <conditionalFormatting sqref="BT26">
    <cfRule type="cellIs" dxfId="796" priority="2098" operator="lessThan">
      <formula>$C$4</formula>
    </cfRule>
  </conditionalFormatting>
  <conditionalFormatting sqref="BT27">
    <cfRule type="cellIs" dxfId="795" priority="2099" operator="lessThan">
      <formula>$C$4</formula>
    </cfRule>
  </conditionalFormatting>
  <conditionalFormatting sqref="BT28">
    <cfRule type="cellIs" dxfId="794" priority="2100" operator="lessThan">
      <formula>$C$4</formula>
    </cfRule>
  </conditionalFormatting>
  <conditionalFormatting sqref="BT29">
    <cfRule type="cellIs" dxfId="793" priority="2101" operator="lessThan">
      <formula>$C$4</formula>
    </cfRule>
  </conditionalFormatting>
  <conditionalFormatting sqref="BT30">
    <cfRule type="cellIs" dxfId="792" priority="2102" operator="lessThan">
      <formula>$C$4</formula>
    </cfRule>
  </conditionalFormatting>
  <conditionalFormatting sqref="BT31">
    <cfRule type="cellIs" dxfId="791" priority="2103" operator="lessThan">
      <formula>$C$4</formula>
    </cfRule>
  </conditionalFormatting>
  <conditionalFormatting sqref="BT32">
    <cfRule type="cellIs" dxfId="790" priority="2104" operator="lessThan">
      <formula>$C$4</formula>
    </cfRule>
  </conditionalFormatting>
  <conditionalFormatting sqref="BT33">
    <cfRule type="cellIs" dxfId="789" priority="2105" operator="lessThan">
      <formula>$C$4</formula>
    </cfRule>
  </conditionalFormatting>
  <conditionalFormatting sqref="BT34">
    <cfRule type="cellIs" dxfId="788" priority="2106" operator="lessThan">
      <formula>$C$4</formula>
    </cfRule>
  </conditionalFormatting>
  <conditionalFormatting sqref="BT35">
    <cfRule type="cellIs" dxfId="787" priority="2107" operator="lessThan">
      <formula>$C$4</formula>
    </cfRule>
  </conditionalFormatting>
  <conditionalFormatting sqref="BT36">
    <cfRule type="cellIs" dxfId="786" priority="2108" operator="lessThan">
      <formula>$C$4</formula>
    </cfRule>
  </conditionalFormatting>
  <conditionalFormatting sqref="BT37">
    <cfRule type="cellIs" dxfId="785" priority="2109" operator="lessThan">
      <formula>$C$4</formula>
    </cfRule>
  </conditionalFormatting>
  <conditionalFormatting sqref="BT38">
    <cfRule type="cellIs" dxfId="784" priority="2110" operator="lessThan">
      <formula>$C$4</formula>
    </cfRule>
  </conditionalFormatting>
  <conditionalFormatting sqref="BT39">
    <cfRule type="cellIs" dxfId="783" priority="2111" operator="lessThan">
      <formula>$C$4</formula>
    </cfRule>
  </conditionalFormatting>
  <conditionalFormatting sqref="BT40">
    <cfRule type="cellIs" dxfId="782" priority="2112" operator="lessThan">
      <formula>$C$4</formula>
    </cfRule>
  </conditionalFormatting>
  <conditionalFormatting sqref="BT41">
    <cfRule type="cellIs" dxfId="781" priority="2113" operator="lessThan">
      <formula>$C$4</formula>
    </cfRule>
  </conditionalFormatting>
  <conditionalFormatting sqref="BT42">
    <cfRule type="cellIs" dxfId="780" priority="2114" operator="lessThan">
      <formula>$C$4</formula>
    </cfRule>
  </conditionalFormatting>
  <conditionalFormatting sqref="BT43">
    <cfRule type="cellIs" dxfId="779" priority="2115" operator="lessThan">
      <formula>$C$4</formula>
    </cfRule>
  </conditionalFormatting>
  <conditionalFormatting sqref="BT44">
    <cfRule type="cellIs" dxfId="778" priority="2116" operator="lessThan">
      <formula>$C$4</formula>
    </cfRule>
  </conditionalFormatting>
  <conditionalFormatting sqref="BT45">
    <cfRule type="cellIs" dxfId="777" priority="2117" operator="lessThan">
      <formula>$C$4</formula>
    </cfRule>
  </conditionalFormatting>
  <conditionalFormatting sqref="BT46">
    <cfRule type="cellIs" dxfId="776" priority="2118" operator="lessThan">
      <formula>$C$4</formula>
    </cfRule>
  </conditionalFormatting>
  <conditionalFormatting sqref="BT47">
    <cfRule type="cellIs" dxfId="775" priority="2119" operator="lessThan">
      <formula>$C$4</formula>
    </cfRule>
  </conditionalFormatting>
  <conditionalFormatting sqref="BT48">
    <cfRule type="cellIs" dxfId="774" priority="2120" operator="lessThan">
      <formula>$C$4</formula>
    </cfRule>
  </conditionalFormatting>
  <conditionalFormatting sqref="BT49">
    <cfRule type="cellIs" dxfId="773" priority="2121" operator="lessThan">
      <formula>$C$4</formula>
    </cfRule>
  </conditionalFormatting>
  <conditionalFormatting sqref="BT50">
    <cfRule type="cellIs" dxfId="772" priority="2122" operator="lessThan">
      <formula>$C$4</formula>
    </cfRule>
  </conditionalFormatting>
  <conditionalFormatting sqref="BU11">
    <cfRule type="cellIs" dxfId="771" priority="2123" operator="lessThan">
      <formula>$C$4</formula>
    </cfRule>
  </conditionalFormatting>
  <conditionalFormatting sqref="BU12">
    <cfRule type="cellIs" dxfId="770" priority="2124" operator="lessThan">
      <formula>$C$4</formula>
    </cfRule>
  </conditionalFormatting>
  <conditionalFormatting sqref="BU13">
    <cfRule type="cellIs" dxfId="769" priority="2125" operator="lessThan">
      <formula>$C$4</formula>
    </cfRule>
  </conditionalFormatting>
  <conditionalFormatting sqref="BU14">
    <cfRule type="cellIs" dxfId="768" priority="2126" operator="lessThan">
      <formula>$C$4</formula>
    </cfRule>
  </conditionalFormatting>
  <conditionalFormatting sqref="BU15">
    <cfRule type="cellIs" dxfId="767" priority="2127" operator="lessThan">
      <formula>$C$4</formula>
    </cfRule>
  </conditionalFormatting>
  <conditionalFormatting sqref="BU16">
    <cfRule type="cellIs" dxfId="766" priority="2128" operator="lessThan">
      <formula>$C$4</formula>
    </cfRule>
  </conditionalFormatting>
  <conditionalFormatting sqref="BU17">
    <cfRule type="cellIs" dxfId="765" priority="2129" operator="lessThan">
      <formula>$C$4</formula>
    </cfRule>
  </conditionalFormatting>
  <conditionalFormatting sqref="BU18">
    <cfRule type="cellIs" dxfId="764" priority="2130" operator="lessThan">
      <formula>$C$4</formula>
    </cfRule>
  </conditionalFormatting>
  <conditionalFormatting sqref="BU19">
    <cfRule type="cellIs" dxfId="763" priority="2131" operator="lessThan">
      <formula>$C$4</formula>
    </cfRule>
  </conditionalFormatting>
  <conditionalFormatting sqref="BU20">
    <cfRule type="cellIs" dxfId="762" priority="2132" operator="lessThan">
      <formula>$C$4</formula>
    </cfRule>
  </conditionalFormatting>
  <conditionalFormatting sqref="BU21">
    <cfRule type="cellIs" dxfId="761" priority="2133" operator="lessThan">
      <formula>$C$4</formula>
    </cfRule>
  </conditionalFormatting>
  <conditionalFormatting sqref="BU22">
    <cfRule type="cellIs" dxfId="760" priority="2134" operator="lessThan">
      <formula>$C$4</formula>
    </cfRule>
  </conditionalFormatting>
  <conditionalFormatting sqref="BU23">
    <cfRule type="cellIs" dxfId="759" priority="2135" operator="lessThan">
      <formula>$C$4</formula>
    </cfRule>
  </conditionalFormatting>
  <conditionalFormatting sqref="BU24">
    <cfRule type="cellIs" dxfId="758" priority="2136" operator="lessThan">
      <formula>$C$4</formula>
    </cfRule>
  </conditionalFormatting>
  <conditionalFormatting sqref="BU25">
    <cfRule type="cellIs" dxfId="757" priority="2137" operator="lessThan">
      <formula>$C$4</formula>
    </cfRule>
  </conditionalFormatting>
  <conditionalFormatting sqref="BU26">
    <cfRule type="cellIs" dxfId="756" priority="2138" operator="lessThan">
      <formula>$C$4</formula>
    </cfRule>
  </conditionalFormatting>
  <conditionalFormatting sqref="BU27">
    <cfRule type="cellIs" dxfId="755" priority="2139" operator="lessThan">
      <formula>$C$4</formula>
    </cfRule>
  </conditionalFormatting>
  <conditionalFormatting sqref="BU28">
    <cfRule type="cellIs" dxfId="754" priority="2140" operator="lessThan">
      <formula>$C$4</formula>
    </cfRule>
  </conditionalFormatting>
  <conditionalFormatting sqref="BU29">
    <cfRule type="cellIs" dxfId="753" priority="2141" operator="lessThan">
      <formula>$C$4</formula>
    </cfRule>
  </conditionalFormatting>
  <conditionalFormatting sqref="BU30">
    <cfRule type="cellIs" dxfId="752" priority="2142" operator="lessThan">
      <formula>$C$4</formula>
    </cfRule>
  </conditionalFormatting>
  <conditionalFormatting sqref="BU31">
    <cfRule type="cellIs" dxfId="751" priority="2143" operator="lessThan">
      <formula>$C$4</formula>
    </cfRule>
  </conditionalFormatting>
  <conditionalFormatting sqref="BU32">
    <cfRule type="cellIs" dxfId="750" priority="2144" operator="lessThan">
      <formula>$C$4</formula>
    </cfRule>
  </conditionalFormatting>
  <conditionalFormatting sqref="BU33">
    <cfRule type="cellIs" dxfId="749" priority="2145" operator="lessThan">
      <formula>$C$4</formula>
    </cfRule>
  </conditionalFormatting>
  <conditionalFormatting sqref="BU34">
    <cfRule type="cellIs" dxfId="748" priority="2146" operator="lessThan">
      <formula>$C$4</formula>
    </cfRule>
  </conditionalFormatting>
  <conditionalFormatting sqref="BU35">
    <cfRule type="cellIs" dxfId="747" priority="2147" operator="lessThan">
      <formula>$C$4</formula>
    </cfRule>
  </conditionalFormatting>
  <conditionalFormatting sqref="BU36">
    <cfRule type="cellIs" dxfId="746" priority="2148" operator="lessThan">
      <formula>$C$4</formula>
    </cfRule>
  </conditionalFormatting>
  <conditionalFormatting sqref="BU37">
    <cfRule type="cellIs" dxfId="745" priority="2149" operator="lessThan">
      <formula>$C$4</formula>
    </cfRule>
  </conditionalFormatting>
  <conditionalFormatting sqref="BU38">
    <cfRule type="cellIs" dxfId="744" priority="2150" operator="lessThan">
      <formula>$C$4</formula>
    </cfRule>
  </conditionalFormatting>
  <conditionalFormatting sqref="BU39">
    <cfRule type="cellIs" dxfId="743" priority="2151" operator="lessThan">
      <formula>$C$4</formula>
    </cfRule>
  </conditionalFormatting>
  <conditionalFormatting sqref="BU40">
    <cfRule type="cellIs" dxfId="742" priority="2152" operator="lessThan">
      <formula>$C$4</formula>
    </cfRule>
  </conditionalFormatting>
  <conditionalFormatting sqref="BU41">
    <cfRule type="cellIs" dxfId="741" priority="2153" operator="lessThan">
      <formula>$C$4</formula>
    </cfRule>
  </conditionalFormatting>
  <conditionalFormatting sqref="BU42">
    <cfRule type="cellIs" dxfId="740" priority="2154" operator="lessThan">
      <formula>$C$4</formula>
    </cfRule>
  </conditionalFormatting>
  <conditionalFormatting sqref="BU43">
    <cfRule type="cellIs" dxfId="739" priority="2155" operator="lessThan">
      <formula>$C$4</formula>
    </cfRule>
  </conditionalFormatting>
  <conditionalFormatting sqref="BU44">
    <cfRule type="cellIs" dxfId="738" priority="2156" operator="lessThan">
      <formula>$C$4</formula>
    </cfRule>
  </conditionalFormatting>
  <conditionalFormatting sqref="BU45">
    <cfRule type="cellIs" dxfId="737" priority="2157" operator="lessThan">
      <formula>$C$4</formula>
    </cfRule>
  </conditionalFormatting>
  <conditionalFormatting sqref="BU46">
    <cfRule type="cellIs" dxfId="736" priority="2158" operator="lessThan">
      <formula>$C$4</formula>
    </cfRule>
  </conditionalFormatting>
  <conditionalFormatting sqref="BU47">
    <cfRule type="cellIs" dxfId="735" priority="2159" operator="lessThan">
      <formula>$C$4</formula>
    </cfRule>
  </conditionalFormatting>
  <conditionalFormatting sqref="BU48">
    <cfRule type="cellIs" dxfId="734" priority="2160" operator="lessThan">
      <formula>$C$4</formula>
    </cfRule>
  </conditionalFormatting>
  <conditionalFormatting sqref="BU49">
    <cfRule type="cellIs" dxfId="733" priority="2161" operator="lessThan">
      <formula>$C$4</formula>
    </cfRule>
  </conditionalFormatting>
  <conditionalFormatting sqref="BU50">
    <cfRule type="cellIs" dxfId="732" priority="2162" operator="lessThan">
      <formula>$C$4</formula>
    </cfRule>
  </conditionalFormatting>
  <conditionalFormatting sqref="BV11">
    <cfRule type="cellIs" dxfId="731" priority="2163" operator="lessThan">
      <formula>$C$4</formula>
    </cfRule>
  </conditionalFormatting>
  <conditionalFormatting sqref="BV12">
    <cfRule type="cellIs" dxfId="730" priority="2164" operator="lessThan">
      <formula>$C$4</formula>
    </cfRule>
  </conditionalFormatting>
  <conditionalFormatting sqref="BV13">
    <cfRule type="cellIs" dxfId="729" priority="2165" operator="lessThan">
      <formula>$C$4</formula>
    </cfRule>
  </conditionalFormatting>
  <conditionalFormatting sqref="BV14">
    <cfRule type="cellIs" dxfId="728" priority="2166" operator="lessThan">
      <formula>$C$4</formula>
    </cfRule>
  </conditionalFormatting>
  <conditionalFormatting sqref="BV15">
    <cfRule type="cellIs" dxfId="727" priority="2167" operator="lessThan">
      <formula>$C$4</formula>
    </cfRule>
  </conditionalFormatting>
  <conditionalFormatting sqref="BV16">
    <cfRule type="cellIs" dxfId="726" priority="2168" operator="lessThan">
      <formula>$C$4</formula>
    </cfRule>
  </conditionalFormatting>
  <conditionalFormatting sqref="BV17">
    <cfRule type="cellIs" dxfId="725" priority="2169" operator="lessThan">
      <formula>$C$4</formula>
    </cfRule>
  </conditionalFormatting>
  <conditionalFormatting sqref="BV18">
    <cfRule type="cellIs" dxfId="724" priority="2170" operator="lessThan">
      <formula>$C$4</formula>
    </cfRule>
  </conditionalFormatting>
  <conditionalFormatting sqref="BV19">
    <cfRule type="cellIs" dxfId="723" priority="2171" operator="lessThan">
      <formula>$C$4</formula>
    </cfRule>
  </conditionalFormatting>
  <conditionalFormatting sqref="BV20">
    <cfRule type="cellIs" dxfId="722" priority="2172" operator="lessThan">
      <formula>$C$4</formula>
    </cfRule>
  </conditionalFormatting>
  <conditionalFormatting sqref="BV21">
    <cfRule type="cellIs" dxfId="721" priority="2173" operator="lessThan">
      <formula>$C$4</formula>
    </cfRule>
  </conditionalFormatting>
  <conditionalFormatting sqref="BV22">
    <cfRule type="cellIs" dxfId="720" priority="2174" operator="lessThan">
      <formula>$C$4</formula>
    </cfRule>
  </conditionalFormatting>
  <conditionalFormatting sqref="BV23">
    <cfRule type="cellIs" dxfId="719" priority="2175" operator="lessThan">
      <formula>$C$4</formula>
    </cfRule>
  </conditionalFormatting>
  <conditionalFormatting sqref="BV24">
    <cfRule type="cellIs" dxfId="718" priority="2176" operator="lessThan">
      <formula>$C$4</formula>
    </cfRule>
  </conditionalFormatting>
  <conditionalFormatting sqref="BV25">
    <cfRule type="cellIs" dxfId="717" priority="2177" operator="lessThan">
      <formula>$C$4</formula>
    </cfRule>
  </conditionalFormatting>
  <conditionalFormatting sqref="BV26">
    <cfRule type="cellIs" dxfId="716" priority="2178" operator="lessThan">
      <formula>$C$4</formula>
    </cfRule>
  </conditionalFormatting>
  <conditionalFormatting sqref="BV27">
    <cfRule type="cellIs" dxfId="715" priority="2179" operator="lessThan">
      <formula>$C$4</formula>
    </cfRule>
  </conditionalFormatting>
  <conditionalFormatting sqref="BV28">
    <cfRule type="cellIs" dxfId="714" priority="2180" operator="lessThan">
      <formula>$C$4</formula>
    </cfRule>
  </conditionalFormatting>
  <conditionalFormatting sqref="BV29">
    <cfRule type="cellIs" dxfId="713" priority="2181" operator="lessThan">
      <formula>$C$4</formula>
    </cfRule>
  </conditionalFormatting>
  <conditionalFormatting sqref="BV30">
    <cfRule type="cellIs" dxfId="712" priority="2182" operator="lessThan">
      <formula>$C$4</formula>
    </cfRule>
  </conditionalFormatting>
  <conditionalFormatting sqref="BV31">
    <cfRule type="cellIs" dxfId="711" priority="2183" operator="lessThan">
      <formula>$C$4</formula>
    </cfRule>
  </conditionalFormatting>
  <conditionalFormatting sqref="BV32">
    <cfRule type="cellIs" dxfId="710" priority="2184" operator="lessThan">
      <formula>$C$4</formula>
    </cfRule>
  </conditionalFormatting>
  <conditionalFormatting sqref="BV33">
    <cfRule type="cellIs" dxfId="709" priority="2185" operator="lessThan">
      <formula>$C$4</formula>
    </cfRule>
  </conditionalFormatting>
  <conditionalFormatting sqref="BV34">
    <cfRule type="cellIs" dxfId="708" priority="2186" operator="lessThan">
      <formula>$C$4</formula>
    </cfRule>
  </conditionalFormatting>
  <conditionalFormatting sqref="BV35">
    <cfRule type="cellIs" dxfId="707" priority="2187" operator="lessThan">
      <formula>$C$4</formula>
    </cfRule>
  </conditionalFormatting>
  <conditionalFormatting sqref="BV36">
    <cfRule type="cellIs" dxfId="706" priority="2188" operator="lessThan">
      <formula>$C$4</formula>
    </cfRule>
  </conditionalFormatting>
  <conditionalFormatting sqref="BV37">
    <cfRule type="cellIs" dxfId="705" priority="2189" operator="lessThan">
      <formula>$C$4</formula>
    </cfRule>
  </conditionalFormatting>
  <conditionalFormatting sqref="BV38">
    <cfRule type="cellIs" dxfId="704" priority="2190" operator="lessThan">
      <formula>$C$4</formula>
    </cfRule>
  </conditionalFormatting>
  <conditionalFormatting sqref="BV39">
    <cfRule type="cellIs" dxfId="703" priority="2191" operator="lessThan">
      <formula>$C$4</formula>
    </cfRule>
  </conditionalFormatting>
  <conditionalFormatting sqref="BV40">
    <cfRule type="cellIs" dxfId="702" priority="2192" operator="lessThan">
      <formula>$C$4</formula>
    </cfRule>
  </conditionalFormatting>
  <conditionalFormatting sqref="BV41">
    <cfRule type="cellIs" dxfId="701" priority="2193" operator="lessThan">
      <formula>$C$4</formula>
    </cfRule>
  </conditionalFormatting>
  <conditionalFormatting sqref="BV42">
    <cfRule type="cellIs" dxfId="700" priority="2194" operator="lessThan">
      <formula>$C$4</formula>
    </cfRule>
  </conditionalFormatting>
  <conditionalFormatting sqref="BV43">
    <cfRule type="cellIs" dxfId="699" priority="2195" operator="lessThan">
      <formula>$C$4</formula>
    </cfRule>
  </conditionalFormatting>
  <conditionalFormatting sqref="BV44">
    <cfRule type="cellIs" dxfId="698" priority="2196" operator="lessThan">
      <formula>$C$4</formula>
    </cfRule>
  </conditionalFormatting>
  <conditionalFormatting sqref="BV45">
    <cfRule type="cellIs" dxfId="697" priority="2197" operator="lessThan">
      <formula>$C$4</formula>
    </cfRule>
  </conditionalFormatting>
  <conditionalFormatting sqref="BV46">
    <cfRule type="cellIs" dxfId="696" priority="2198" operator="lessThan">
      <formula>$C$4</formula>
    </cfRule>
  </conditionalFormatting>
  <conditionalFormatting sqref="BV47">
    <cfRule type="cellIs" dxfId="695" priority="2199" operator="lessThan">
      <formula>$C$4</formula>
    </cfRule>
  </conditionalFormatting>
  <conditionalFormatting sqref="BV48">
    <cfRule type="cellIs" dxfId="694" priority="2200" operator="lessThan">
      <formula>$C$4</formula>
    </cfRule>
  </conditionalFormatting>
  <conditionalFormatting sqref="BV49">
    <cfRule type="cellIs" dxfId="693" priority="2201" operator="lessThan">
      <formula>$C$4</formula>
    </cfRule>
  </conditionalFormatting>
  <conditionalFormatting sqref="BV50">
    <cfRule type="cellIs" dxfId="692" priority="2202" operator="lessThan">
      <formula>$C$4</formula>
    </cfRule>
  </conditionalFormatting>
  <conditionalFormatting sqref="BW11:BW36">
    <cfRule type="cellIs" dxfId="691" priority="2203" operator="lessThan">
      <formula>$C$4</formula>
    </cfRule>
  </conditionalFormatting>
  <conditionalFormatting sqref="BW12">
    <cfRule type="cellIs" dxfId="690" priority="2204" operator="lessThan">
      <formula>$C$4</formula>
    </cfRule>
  </conditionalFormatting>
  <conditionalFormatting sqref="BW13">
    <cfRule type="cellIs" dxfId="689" priority="2205" operator="lessThan">
      <formula>$C$4</formula>
    </cfRule>
  </conditionalFormatting>
  <conditionalFormatting sqref="BW14">
    <cfRule type="cellIs" dxfId="688" priority="2206" operator="lessThan">
      <formula>$C$4</formula>
    </cfRule>
  </conditionalFormatting>
  <conditionalFormatting sqref="BW15">
    <cfRule type="cellIs" dxfId="687" priority="2207" operator="lessThan">
      <formula>$C$4</formula>
    </cfRule>
  </conditionalFormatting>
  <conditionalFormatting sqref="BW16">
    <cfRule type="cellIs" dxfId="686" priority="2208" operator="lessThan">
      <formula>$C$4</formula>
    </cfRule>
  </conditionalFormatting>
  <conditionalFormatting sqref="BW17">
    <cfRule type="cellIs" dxfId="685" priority="2209" operator="lessThan">
      <formula>$C$4</formula>
    </cfRule>
  </conditionalFormatting>
  <conditionalFormatting sqref="BW18">
    <cfRule type="cellIs" dxfId="684" priority="2210" operator="lessThan">
      <formula>$C$4</formula>
    </cfRule>
  </conditionalFormatting>
  <conditionalFormatting sqref="BW19">
    <cfRule type="cellIs" dxfId="683" priority="2211" operator="lessThan">
      <formula>$C$4</formula>
    </cfRule>
  </conditionalFormatting>
  <conditionalFormatting sqref="BW20">
    <cfRule type="cellIs" dxfId="682" priority="2212" operator="lessThan">
      <formula>$C$4</formula>
    </cfRule>
  </conditionalFormatting>
  <conditionalFormatting sqref="BW21">
    <cfRule type="cellIs" dxfId="681" priority="2213" operator="lessThan">
      <formula>$C$4</formula>
    </cfRule>
  </conditionalFormatting>
  <conditionalFormatting sqref="BW22">
    <cfRule type="cellIs" dxfId="680" priority="2214" operator="lessThan">
      <formula>$C$4</formula>
    </cfRule>
  </conditionalFormatting>
  <conditionalFormatting sqref="BW23">
    <cfRule type="cellIs" dxfId="679" priority="2215" operator="lessThan">
      <formula>$C$4</formula>
    </cfRule>
  </conditionalFormatting>
  <conditionalFormatting sqref="BW24">
    <cfRule type="cellIs" dxfId="678" priority="2216" operator="lessThan">
      <formula>$C$4</formula>
    </cfRule>
  </conditionalFormatting>
  <conditionalFormatting sqref="BW25">
    <cfRule type="cellIs" dxfId="677" priority="2217" operator="lessThan">
      <formula>$C$4</formula>
    </cfRule>
  </conditionalFormatting>
  <conditionalFormatting sqref="BW26">
    <cfRule type="cellIs" dxfId="676" priority="2218" operator="lessThan">
      <formula>$C$4</formula>
    </cfRule>
  </conditionalFormatting>
  <conditionalFormatting sqref="BW27">
    <cfRule type="cellIs" dxfId="675" priority="2219" operator="lessThan">
      <formula>$C$4</formula>
    </cfRule>
  </conditionalFormatting>
  <conditionalFormatting sqref="BW28">
    <cfRule type="cellIs" dxfId="674" priority="2220" operator="lessThan">
      <formula>$C$4</formula>
    </cfRule>
  </conditionalFormatting>
  <conditionalFormatting sqref="BW29">
    <cfRule type="cellIs" dxfId="673" priority="2221" operator="lessThan">
      <formula>$C$4</formula>
    </cfRule>
  </conditionalFormatting>
  <conditionalFormatting sqref="BW30">
    <cfRule type="cellIs" dxfId="672" priority="2222" operator="lessThan">
      <formula>$C$4</formula>
    </cfRule>
  </conditionalFormatting>
  <conditionalFormatting sqref="BW31">
    <cfRule type="cellIs" dxfId="671" priority="2223" operator="lessThan">
      <formula>$C$4</formula>
    </cfRule>
  </conditionalFormatting>
  <conditionalFormatting sqref="BW32">
    <cfRule type="cellIs" dxfId="670" priority="2224" operator="lessThan">
      <formula>$C$4</formula>
    </cfRule>
  </conditionalFormatting>
  <conditionalFormatting sqref="BW33">
    <cfRule type="cellIs" dxfId="669" priority="2225" operator="lessThan">
      <formula>$C$4</formula>
    </cfRule>
  </conditionalFormatting>
  <conditionalFormatting sqref="BW34">
    <cfRule type="cellIs" dxfId="668" priority="2226" operator="lessThan">
      <formula>$C$4</formula>
    </cfRule>
  </conditionalFormatting>
  <conditionalFormatting sqref="BW35">
    <cfRule type="cellIs" dxfId="667" priority="2227" operator="lessThan">
      <formula>$C$4</formula>
    </cfRule>
  </conditionalFormatting>
  <conditionalFormatting sqref="BW36">
    <cfRule type="cellIs" dxfId="666" priority="2228" operator="lessThan">
      <formula>$C$4</formula>
    </cfRule>
  </conditionalFormatting>
  <conditionalFormatting sqref="BW37">
    <cfRule type="cellIs" dxfId="665" priority="2229" operator="lessThan">
      <formula>$C$4</formula>
    </cfRule>
  </conditionalFormatting>
  <conditionalFormatting sqref="BW38">
    <cfRule type="cellIs" dxfId="664" priority="2230" operator="lessThan">
      <formula>$C$4</formula>
    </cfRule>
  </conditionalFormatting>
  <conditionalFormatting sqref="BW39">
    <cfRule type="cellIs" dxfId="663" priority="2231" operator="lessThan">
      <formula>$C$4</formula>
    </cfRule>
  </conditionalFormatting>
  <conditionalFormatting sqref="BW40">
    <cfRule type="cellIs" dxfId="662" priority="2232" operator="lessThan">
      <formula>$C$4</formula>
    </cfRule>
  </conditionalFormatting>
  <conditionalFormatting sqref="BW41">
    <cfRule type="cellIs" dxfId="661" priority="2233" operator="lessThan">
      <formula>$C$4</formula>
    </cfRule>
  </conditionalFormatting>
  <conditionalFormatting sqref="BW42">
    <cfRule type="cellIs" dxfId="660" priority="2234" operator="lessThan">
      <formula>$C$4</formula>
    </cfRule>
  </conditionalFormatting>
  <conditionalFormatting sqref="BW43">
    <cfRule type="cellIs" dxfId="659" priority="2235" operator="lessThan">
      <formula>$C$4</formula>
    </cfRule>
  </conditionalFormatting>
  <conditionalFormatting sqref="BW44">
    <cfRule type="cellIs" dxfId="658" priority="2236" operator="lessThan">
      <formula>$C$4</formula>
    </cfRule>
  </conditionalFormatting>
  <conditionalFormatting sqref="BW45">
    <cfRule type="cellIs" dxfId="657" priority="2237" operator="lessThan">
      <formula>$C$4</formula>
    </cfRule>
  </conditionalFormatting>
  <conditionalFormatting sqref="BW46">
    <cfRule type="cellIs" dxfId="656" priority="2238" operator="lessThan">
      <formula>$C$4</formula>
    </cfRule>
  </conditionalFormatting>
  <conditionalFormatting sqref="BW47">
    <cfRule type="cellIs" dxfId="655" priority="2239" operator="lessThan">
      <formula>$C$4</formula>
    </cfRule>
  </conditionalFormatting>
  <conditionalFormatting sqref="BW48">
    <cfRule type="cellIs" dxfId="654" priority="2240" operator="lessThan">
      <formula>$C$4</formula>
    </cfRule>
  </conditionalFormatting>
  <conditionalFormatting sqref="BW49">
    <cfRule type="cellIs" dxfId="653" priority="2241" operator="lessThan">
      <formula>$C$4</formula>
    </cfRule>
  </conditionalFormatting>
  <conditionalFormatting sqref="BW50">
    <cfRule type="cellIs" dxfId="652" priority="2242" operator="lessThan">
      <formula>$C$4</formula>
    </cfRule>
  </conditionalFormatting>
  <conditionalFormatting sqref="BX11">
    <cfRule type="cellIs" dxfId="651" priority="2243" operator="lessThan">
      <formula>$C$4</formula>
    </cfRule>
  </conditionalFormatting>
  <conditionalFormatting sqref="BX12">
    <cfRule type="cellIs" dxfId="650" priority="2244" operator="lessThan">
      <formula>$C$4</formula>
    </cfRule>
  </conditionalFormatting>
  <conditionalFormatting sqref="BX13">
    <cfRule type="cellIs" dxfId="649" priority="2245" operator="lessThan">
      <formula>$C$4</formula>
    </cfRule>
  </conditionalFormatting>
  <conditionalFormatting sqref="BX14">
    <cfRule type="cellIs" dxfId="648" priority="2246" operator="lessThan">
      <formula>$C$4</formula>
    </cfRule>
  </conditionalFormatting>
  <conditionalFormatting sqref="BX15">
    <cfRule type="cellIs" dxfId="647" priority="2247" operator="lessThan">
      <formula>$C$4</formula>
    </cfRule>
  </conditionalFormatting>
  <conditionalFormatting sqref="BX16">
    <cfRule type="cellIs" dxfId="646" priority="2248" operator="lessThan">
      <formula>$C$4</formula>
    </cfRule>
  </conditionalFormatting>
  <conditionalFormatting sqref="BX17">
    <cfRule type="cellIs" dxfId="645" priority="2249" operator="lessThan">
      <formula>$C$4</formula>
    </cfRule>
  </conditionalFormatting>
  <conditionalFormatting sqref="BX18">
    <cfRule type="cellIs" dxfId="644" priority="2250" operator="lessThan">
      <formula>$C$4</formula>
    </cfRule>
  </conditionalFormatting>
  <conditionalFormatting sqref="BX19">
    <cfRule type="cellIs" dxfId="643" priority="2251" operator="lessThan">
      <formula>$C$4</formula>
    </cfRule>
  </conditionalFormatting>
  <conditionalFormatting sqref="BX20">
    <cfRule type="cellIs" dxfId="642" priority="2252" operator="lessThan">
      <formula>$C$4</formula>
    </cfRule>
  </conditionalFormatting>
  <conditionalFormatting sqref="BX21">
    <cfRule type="cellIs" dxfId="641" priority="2253" operator="lessThan">
      <formula>$C$4</formula>
    </cfRule>
  </conditionalFormatting>
  <conditionalFormatting sqref="BX22">
    <cfRule type="cellIs" dxfId="640" priority="2254" operator="lessThan">
      <formula>$C$4</formula>
    </cfRule>
  </conditionalFormatting>
  <conditionalFormatting sqref="BX23">
    <cfRule type="cellIs" dxfId="639" priority="2255" operator="lessThan">
      <formula>$C$4</formula>
    </cfRule>
  </conditionalFormatting>
  <conditionalFormatting sqref="BX24">
    <cfRule type="cellIs" dxfId="638" priority="2256" operator="lessThan">
      <formula>$C$4</formula>
    </cfRule>
  </conditionalFormatting>
  <conditionalFormatting sqref="BX25">
    <cfRule type="cellIs" dxfId="637" priority="2257" operator="lessThan">
      <formula>$C$4</formula>
    </cfRule>
  </conditionalFormatting>
  <conditionalFormatting sqref="BX26">
    <cfRule type="cellIs" dxfId="636" priority="2258" operator="lessThan">
      <formula>$C$4</formula>
    </cfRule>
  </conditionalFormatting>
  <conditionalFormatting sqref="BX27">
    <cfRule type="cellIs" dxfId="635" priority="2259" operator="lessThan">
      <formula>$C$4</formula>
    </cfRule>
  </conditionalFormatting>
  <conditionalFormatting sqref="BX28">
    <cfRule type="cellIs" dxfId="634" priority="2260" operator="lessThan">
      <formula>$C$4</formula>
    </cfRule>
  </conditionalFormatting>
  <conditionalFormatting sqref="BX29">
    <cfRule type="cellIs" dxfId="633" priority="2261" operator="lessThan">
      <formula>$C$4</formula>
    </cfRule>
  </conditionalFormatting>
  <conditionalFormatting sqref="BX30">
    <cfRule type="cellIs" dxfId="632" priority="2262" operator="lessThan">
      <formula>$C$4</formula>
    </cfRule>
  </conditionalFormatting>
  <conditionalFormatting sqref="BX31">
    <cfRule type="cellIs" dxfId="631" priority="2263" operator="lessThan">
      <formula>$C$4</formula>
    </cfRule>
  </conditionalFormatting>
  <conditionalFormatting sqref="BX32">
    <cfRule type="cellIs" dxfId="630" priority="2264" operator="lessThan">
      <formula>$C$4</formula>
    </cfRule>
  </conditionalFormatting>
  <conditionalFormatting sqref="BX33">
    <cfRule type="cellIs" dxfId="629" priority="2265" operator="lessThan">
      <formula>$C$4</formula>
    </cfRule>
  </conditionalFormatting>
  <conditionalFormatting sqref="BX34">
    <cfRule type="cellIs" dxfId="628" priority="2266" operator="lessThan">
      <formula>$C$4</formula>
    </cfRule>
  </conditionalFormatting>
  <conditionalFormatting sqref="BX35">
    <cfRule type="cellIs" dxfId="627" priority="2267" operator="lessThan">
      <formula>$C$4</formula>
    </cfRule>
  </conditionalFormatting>
  <conditionalFormatting sqref="BX36">
    <cfRule type="cellIs" dxfId="626" priority="2268" operator="lessThan">
      <formula>$C$4</formula>
    </cfRule>
  </conditionalFormatting>
  <conditionalFormatting sqref="BX37">
    <cfRule type="cellIs" dxfId="625" priority="2269" operator="lessThan">
      <formula>$C$4</formula>
    </cfRule>
  </conditionalFormatting>
  <conditionalFormatting sqref="BX38">
    <cfRule type="cellIs" dxfId="624" priority="2270" operator="lessThan">
      <formula>$C$4</formula>
    </cfRule>
  </conditionalFormatting>
  <conditionalFormatting sqref="BX39">
    <cfRule type="cellIs" dxfId="623" priority="2271" operator="lessThan">
      <formula>$C$4</formula>
    </cfRule>
  </conditionalFormatting>
  <conditionalFormatting sqref="BX40">
    <cfRule type="cellIs" dxfId="622" priority="2272" operator="lessThan">
      <formula>$C$4</formula>
    </cfRule>
  </conditionalFormatting>
  <conditionalFormatting sqref="BX41">
    <cfRule type="cellIs" dxfId="621" priority="2273" operator="lessThan">
      <formula>$C$4</formula>
    </cfRule>
  </conditionalFormatting>
  <conditionalFormatting sqref="BX42">
    <cfRule type="cellIs" dxfId="620" priority="2274" operator="lessThan">
      <formula>$C$4</formula>
    </cfRule>
  </conditionalFormatting>
  <conditionalFormatting sqref="BX43">
    <cfRule type="cellIs" dxfId="619" priority="2275" operator="lessThan">
      <formula>$C$4</formula>
    </cfRule>
  </conditionalFormatting>
  <conditionalFormatting sqref="BX44">
    <cfRule type="cellIs" dxfId="618" priority="2276" operator="lessThan">
      <formula>$C$4</formula>
    </cfRule>
  </conditionalFormatting>
  <conditionalFormatting sqref="BX45">
    <cfRule type="cellIs" dxfId="617" priority="2277" operator="lessThan">
      <formula>$C$4</formula>
    </cfRule>
  </conditionalFormatting>
  <conditionalFormatting sqref="BX46">
    <cfRule type="cellIs" dxfId="616" priority="2278" operator="lessThan">
      <formula>$C$4</formula>
    </cfRule>
  </conditionalFormatting>
  <conditionalFormatting sqref="BX47">
    <cfRule type="cellIs" dxfId="615" priority="2279" operator="lessThan">
      <formula>$C$4</formula>
    </cfRule>
  </conditionalFormatting>
  <conditionalFormatting sqref="BX48">
    <cfRule type="cellIs" dxfId="614" priority="2280" operator="lessThan">
      <formula>$C$4</formula>
    </cfRule>
  </conditionalFormatting>
  <conditionalFormatting sqref="BX49">
    <cfRule type="cellIs" dxfId="613" priority="2281" operator="lessThan">
      <formula>$C$4</formula>
    </cfRule>
  </conditionalFormatting>
  <conditionalFormatting sqref="BX50">
    <cfRule type="cellIs" dxfId="612" priority="2282" operator="lessThan">
      <formula>$C$4</formula>
    </cfRule>
  </conditionalFormatting>
  <conditionalFormatting sqref="BY11">
    <cfRule type="cellIs" dxfId="611" priority="2283" operator="lessThan">
      <formula>$C$4</formula>
    </cfRule>
  </conditionalFormatting>
  <conditionalFormatting sqref="BY12">
    <cfRule type="cellIs" dxfId="610" priority="2284" operator="lessThan">
      <formula>$C$4</formula>
    </cfRule>
  </conditionalFormatting>
  <conditionalFormatting sqref="BY13">
    <cfRule type="cellIs" dxfId="609" priority="2285" operator="lessThan">
      <formula>$C$4</formula>
    </cfRule>
  </conditionalFormatting>
  <conditionalFormatting sqref="BY14">
    <cfRule type="cellIs" dxfId="608" priority="2286" operator="lessThan">
      <formula>$C$4</formula>
    </cfRule>
  </conditionalFormatting>
  <conditionalFormatting sqref="BY15">
    <cfRule type="cellIs" dxfId="607" priority="2287" operator="lessThan">
      <formula>$C$4</formula>
    </cfRule>
  </conditionalFormatting>
  <conditionalFormatting sqref="BY16">
    <cfRule type="cellIs" dxfId="606" priority="2288" operator="lessThan">
      <formula>$C$4</formula>
    </cfRule>
  </conditionalFormatting>
  <conditionalFormatting sqref="BY17">
    <cfRule type="cellIs" dxfId="605" priority="2289" operator="lessThan">
      <formula>$C$4</formula>
    </cfRule>
  </conditionalFormatting>
  <conditionalFormatting sqref="BY18">
    <cfRule type="cellIs" dxfId="604" priority="2290" operator="lessThan">
      <formula>$C$4</formula>
    </cfRule>
  </conditionalFormatting>
  <conditionalFormatting sqref="BY19">
    <cfRule type="cellIs" dxfId="603" priority="2291" operator="lessThan">
      <formula>$C$4</formula>
    </cfRule>
  </conditionalFormatting>
  <conditionalFormatting sqref="BY20">
    <cfRule type="cellIs" dxfId="602" priority="2292" operator="lessThan">
      <formula>$C$4</formula>
    </cfRule>
  </conditionalFormatting>
  <conditionalFormatting sqref="BY21">
    <cfRule type="cellIs" dxfId="601" priority="2293" operator="lessThan">
      <formula>$C$4</formula>
    </cfRule>
  </conditionalFormatting>
  <conditionalFormatting sqref="BY22">
    <cfRule type="cellIs" dxfId="600" priority="2294" operator="lessThan">
      <formula>$C$4</formula>
    </cfRule>
  </conditionalFormatting>
  <conditionalFormatting sqref="BY23">
    <cfRule type="cellIs" dxfId="599" priority="2295" operator="lessThan">
      <formula>$C$4</formula>
    </cfRule>
  </conditionalFormatting>
  <conditionalFormatting sqref="BY24">
    <cfRule type="cellIs" dxfId="598" priority="2296" operator="lessThan">
      <formula>$C$4</formula>
    </cfRule>
  </conditionalFormatting>
  <conditionalFormatting sqref="BY25">
    <cfRule type="cellIs" dxfId="597" priority="2297" operator="lessThan">
      <formula>$C$4</formula>
    </cfRule>
  </conditionalFormatting>
  <conditionalFormatting sqref="BY26">
    <cfRule type="cellIs" dxfId="596" priority="2298" operator="lessThan">
      <formula>$C$4</formula>
    </cfRule>
  </conditionalFormatting>
  <conditionalFormatting sqref="BY27">
    <cfRule type="cellIs" dxfId="595" priority="2299" operator="lessThan">
      <formula>$C$4</formula>
    </cfRule>
  </conditionalFormatting>
  <conditionalFormatting sqref="BY28">
    <cfRule type="cellIs" dxfId="594" priority="2300" operator="lessThan">
      <formula>$C$4</formula>
    </cfRule>
  </conditionalFormatting>
  <conditionalFormatting sqref="BY29">
    <cfRule type="cellIs" dxfId="593" priority="2301" operator="lessThan">
      <formula>$C$4</formula>
    </cfRule>
  </conditionalFormatting>
  <conditionalFormatting sqref="BY30">
    <cfRule type="cellIs" dxfId="592" priority="2302" operator="lessThan">
      <formula>$C$4</formula>
    </cfRule>
  </conditionalFormatting>
  <conditionalFormatting sqref="BY31">
    <cfRule type="cellIs" dxfId="591" priority="2303" operator="lessThan">
      <formula>$C$4</formula>
    </cfRule>
  </conditionalFormatting>
  <conditionalFormatting sqref="BY32">
    <cfRule type="cellIs" dxfId="590" priority="2304" operator="lessThan">
      <formula>$C$4</formula>
    </cfRule>
  </conditionalFormatting>
  <conditionalFormatting sqref="BY33">
    <cfRule type="cellIs" dxfId="589" priority="2305" operator="lessThan">
      <formula>$C$4</formula>
    </cfRule>
  </conditionalFormatting>
  <conditionalFormatting sqref="BY34">
    <cfRule type="cellIs" dxfId="588" priority="2306" operator="lessThan">
      <formula>$C$4</formula>
    </cfRule>
  </conditionalFormatting>
  <conditionalFormatting sqref="BY35">
    <cfRule type="cellIs" dxfId="587" priority="2307" operator="lessThan">
      <formula>$C$4</formula>
    </cfRule>
  </conditionalFormatting>
  <conditionalFormatting sqref="BY36">
    <cfRule type="cellIs" dxfId="586" priority="2308" operator="lessThan">
      <formula>$C$4</formula>
    </cfRule>
  </conditionalFormatting>
  <conditionalFormatting sqref="BY37">
    <cfRule type="cellIs" dxfId="585" priority="2309" operator="lessThan">
      <formula>$C$4</formula>
    </cfRule>
  </conditionalFormatting>
  <conditionalFormatting sqref="BY38">
    <cfRule type="cellIs" dxfId="584" priority="2310" operator="lessThan">
      <formula>$C$4</formula>
    </cfRule>
  </conditionalFormatting>
  <conditionalFormatting sqref="BY39">
    <cfRule type="cellIs" dxfId="583" priority="2311" operator="lessThan">
      <formula>$C$4</formula>
    </cfRule>
  </conditionalFormatting>
  <conditionalFormatting sqref="BY40">
    <cfRule type="cellIs" dxfId="582" priority="2312" operator="lessThan">
      <formula>$C$4</formula>
    </cfRule>
  </conditionalFormatting>
  <conditionalFormatting sqref="BY41">
    <cfRule type="cellIs" dxfId="581" priority="2313" operator="lessThan">
      <formula>$C$4</formula>
    </cfRule>
  </conditionalFormatting>
  <conditionalFormatting sqref="BY42">
    <cfRule type="cellIs" dxfId="580" priority="2314" operator="lessThan">
      <formula>$C$4</formula>
    </cfRule>
  </conditionalFormatting>
  <conditionalFormatting sqref="BY43">
    <cfRule type="cellIs" dxfId="579" priority="2315" operator="lessThan">
      <formula>$C$4</formula>
    </cfRule>
  </conditionalFormatting>
  <conditionalFormatting sqref="BY44">
    <cfRule type="cellIs" dxfId="578" priority="2316" operator="lessThan">
      <formula>$C$4</formula>
    </cfRule>
  </conditionalFormatting>
  <conditionalFormatting sqref="BY45">
    <cfRule type="cellIs" dxfId="577" priority="2317" operator="lessThan">
      <formula>$C$4</formula>
    </cfRule>
  </conditionalFormatting>
  <conditionalFormatting sqref="BY46">
    <cfRule type="cellIs" dxfId="576" priority="2318" operator="lessThan">
      <formula>$C$4</formula>
    </cfRule>
  </conditionalFormatting>
  <conditionalFormatting sqref="BY47">
    <cfRule type="cellIs" dxfId="575" priority="2319" operator="lessThan">
      <formula>$C$4</formula>
    </cfRule>
  </conditionalFormatting>
  <conditionalFormatting sqref="BY48">
    <cfRule type="cellIs" dxfId="574" priority="2320" operator="lessThan">
      <formula>$C$4</formula>
    </cfRule>
  </conditionalFormatting>
  <conditionalFormatting sqref="BY49">
    <cfRule type="cellIs" dxfId="573" priority="2321" operator="lessThan">
      <formula>$C$4</formula>
    </cfRule>
  </conditionalFormatting>
  <conditionalFormatting sqref="BY50">
    <cfRule type="cellIs" dxfId="572" priority="2322" operator="lessThan">
      <formula>$C$4</formula>
    </cfRule>
  </conditionalFormatting>
  <conditionalFormatting sqref="BZ11">
    <cfRule type="cellIs" dxfId="571" priority="2323" operator="lessThan">
      <formula>$C$4</formula>
    </cfRule>
  </conditionalFormatting>
  <conditionalFormatting sqref="BZ12">
    <cfRule type="cellIs" dxfId="570" priority="2324" operator="lessThan">
      <formula>$C$4</formula>
    </cfRule>
  </conditionalFormatting>
  <conditionalFormatting sqref="BZ13">
    <cfRule type="cellIs" dxfId="569" priority="2325" operator="lessThan">
      <formula>$C$4</formula>
    </cfRule>
  </conditionalFormatting>
  <conditionalFormatting sqref="BZ14">
    <cfRule type="cellIs" dxfId="568" priority="2326" operator="lessThan">
      <formula>$C$4</formula>
    </cfRule>
  </conditionalFormatting>
  <conditionalFormatting sqref="BZ15">
    <cfRule type="cellIs" dxfId="567" priority="2327" operator="lessThan">
      <formula>$C$4</formula>
    </cfRule>
  </conditionalFormatting>
  <conditionalFormatting sqref="BZ16">
    <cfRule type="cellIs" dxfId="566" priority="2328" operator="lessThan">
      <formula>$C$4</formula>
    </cfRule>
  </conditionalFormatting>
  <conditionalFormatting sqref="BZ17">
    <cfRule type="cellIs" dxfId="565" priority="2329" operator="lessThan">
      <formula>$C$4</formula>
    </cfRule>
  </conditionalFormatting>
  <conditionalFormatting sqref="BZ18">
    <cfRule type="cellIs" dxfId="564" priority="2330" operator="lessThan">
      <formula>$C$4</formula>
    </cfRule>
  </conditionalFormatting>
  <conditionalFormatting sqref="BZ19">
    <cfRule type="cellIs" dxfId="563" priority="2331" operator="lessThan">
      <formula>$C$4</formula>
    </cfRule>
  </conditionalFormatting>
  <conditionalFormatting sqref="BZ20">
    <cfRule type="cellIs" dxfId="562" priority="2332" operator="lessThan">
      <formula>$C$4</formula>
    </cfRule>
  </conditionalFormatting>
  <conditionalFormatting sqref="BZ21">
    <cfRule type="cellIs" dxfId="561" priority="2333" operator="lessThan">
      <formula>$C$4</formula>
    </cfRule>
  </conditionalFormatting>
  <conditionalFormatting sqref="BZ22">
    <cfRule type="cellIs" dxfId="560" priority="2334" operator="lessThan">
      <formula>$C$4</formula>
    </cfRule>
  </conditionalFormatting>
  <conditionalFormatting sqref="BZ23">
    <cfRule type="cellIs" dxfId="559" priority="2335" operator="lessThan">
      <formula>$C$4</formula>
    </cfRule>
  </conditionalFormatting>
  <conditionalFormatting sqref="BZ24">
    <cfRule type="cellIs" dxfId="558" priority="2336" operator="lessThan">
      <formula>$C$4</formula>
    </cfRule>
  </conditionalFormatting>
  <conditionalFormatting sqref="BZ25">
    <cfRule type="cellIs" dxfId="557" priority="2337" operator="lessThan">
      <formula>$C$4</formula>
    </cfRule>
  </conditionalFormatting>
  <conditionalFormatting sqref="BZ26">
    <cfRule type="cellIs" dxfId="556" priority="2338" operator="lessThan">
      <formula>$C$4</formula>
    </cfRule>
  </conditionalFormatting>
  <conditionalFormatting sqref="BZ27">
    <cfRule type="cellIs" dxfId="555" priority="2339" operator="lessThan">
      <formula>$C$4</formula>
    </cfRule>
  </conditionalFormatting>
  <conditionalFormatting sqref="BZ28">
    <cfRule type="cellIs" dxfId="554" priority="2340" operator="lessThan">
      <formula>$C$4</formula>
    </cfRule>
  </conditionalFormatting>
  <conditionalFormatting sqref="BZ29">
    <cfRule type="cellIs" dxfId="553" priority="2341" operator="lessThan">
      <formula>$C$4</formula>
    </cfRule>
  </conditionalFormatting>
  <conditionalFormatting sqref="BZ30">
    <cfRule type="cellIs" dxfId="552" priority="2342" operator="lessThan">
      <formula>$C$4</formula>
    </cfRule>
  </conditionalFormatting>
  <conditionalFormatting sqref="BZ31">
    <cfRule type="cellIs" dxfId="551" priority="2343" operator="lessThan">
      <formula>$C$4</formula>
    </cfRule>
  </conditionalFormatting>
  <conditionalFormatting sqref="BZ32">
    <cfRule type="cellIs" dxfId="550" priority="2344" operator="lessThan">
      <formula>$C$4</formula>
    </cfRule>
  </conditionalFormatting>
  <conditionalFormatting sqref="BZ33">
    <cfRule type="cellIs" dxfId="549" priority="2345" operator="lessThan">
      <formula>$C$4</formula>
    </cfRule>
  </conditionalFormatting>
  <conditionalFormatting sqref="BZ34">
    <cfRule type="cellIs" dxfId="548" priority="2346" operator="lessThan">
      <formula>$C$4</formula>
    </cfRule>
  </conditionalFormatting>
  <conditionalFormatting sqref="BZ35">
    <cfRule type="cellIs" dxfId="547" priority="2347" operator="lessThan">
      <formula>$C$4</formula>
    </cfRule>
  </conditionalFormatting>
  <conditionalFormatting sqref="BZ36">
    <cfRule type="cellIs" dxfId="546" priority="2348" operator="lessThan">
      <formula>$C$4</formula>
    </cfRule>
  </conditionalFormatting>
  <conditionalFormatting sqref="BZ37">
    <cfRule type="cellIs" dxfId="545" priority="2349" operator="lessThan">
      <formula>$C$4</formula>
    </cfRule>
  </conditionalFormatting>
  <conditionalFormatting sqref="BZ38">
    <cfRule type="cellIs" dxfId="544" priority="2350" operator="lessThan">
      <formula>$C$4</formula>
    </cfRule>
  </conditionalFormatting>
  <conditionalFormatting sqref="BZ39">
    <cfRule type="cellIs" dxfId="543" priority="2351" operator="lessThan">
      <formula>$C$4</formula>
    </cfRule>
  </conditionalFormatting>
  <conditionalFormatting sqref="BZ40">
    <cfRule type="cellIs" dxfId="542" priority="2352" operator="lessThan">
      <formula>$C$4</formula>
    </cfRule>
  </conditionalFormatting>
  <conditionalFormatting sqref="BZ41">
    <cfRule type="cellIs" dxfId="541" priority="2353" operator="lessThan">
      <formula>$C$4</formula>
    </cfRule>
  </conditionalFormatting>
  <conditionalFormatting sqref="BZ42">
    <cfRule type="cellIs" dxfId="540" priority="2354" operator="lessThan">
      <formula>$C$4</formula>
    </cfRule>
  </conditionalFormatting>
  <conditionalFormatting sqref="BZ43">
    <cfRule type="cellIs" dxfId="539" priority="2355" operator="lessThan">
      <formula>$C$4</formula>
    </cfRule>
  </conditionalFormatting>
  <conditionalFormatting sqref="BZ44">
    <cfRule type="cellIs" dxfId="538" priority="2356" operator="lessThan">
      <formula>$C$4</formula>
    </cfRule>
  </conditionalFormatting>
  <conditionalFormatting sqref="BZ45">
    <cfRule type="cellIs" dxfId="537" priority="2357" operator="lessThan">
      <formula>$C$4</formula>
    </cfRule>
  </conditionalFormatting>
  <conditionalFormatting sqref="BZ46">
    <cfRule type="cellIs" dxfId="536" priority="2358" operator="lessThan">
      <formula>$C$4</formula>
    </cfRule>
  </conditionalFormatting>
  <conditionalFormatting sqref="BZ47">
    <cfRule type="cellIs" dxfId="535" priority="2359" operator="lessThan">
      <formula>$C$4</formula>
    </cfRule>
  </conditionalFormatting>
  <conditionalFormatting sqref="BZ48">
    <cfRule type="cellIs" dxfId="534" priority="2360" operator="lessThan">
      <formula>$C$4</formula>
    </cfRule>
  </conditionalFormatting>
  <conditionalFormatting sqref="BZ49">
    <cfRule type="cellIs" dxfId="533" priority="2361" operator="lessThan">
      <formula>$C$4</formula>
    </cfRule>
  </conditionalFormatting>
  <conditionalFormatting sqref="BZ50">
    <cfRule type="cellIs" dxfId="532" priority="2362" operator="lessThan">
      <formula>$C$4</formula>
    </cfRule>
  </conditionalFormatting>
  <conditionalFormatting sqref="CA11">
    <cfRule type="cellIs" dxfId="531" priority="2363" operator="lessThan">
      <formula>$C$4</formula>
    </cfRule>
  </conditionalFormatting>
  <conditionalFormatting sqref="CA12">
    <cfRule type="cellIs" dxfId="530" priority="2364" operator="lessThan">
      <formula>$C$4</formula>
    </cfRule>
  </conditionalFormatting>
  <conditionalFormatting sqref="CA13">
    <cfRule type="cellIs" dxfId="529" priority="2365" operator="lessThan">
      <formula>$C$4</formula>
    </cfRule>
  </conditionalFormatting>
  <conditionalFormatting sqref="CA14">
    <cfRule type="cellIs" dxfId="528" priority="2366" operator="lessThan">
      <formula>$C$4</formula>
    </cfRule>
  </conditionalFormatting>
  <conditionalFormatting sqref="CA15">
    <cfRule type="cellIs" dxfId="527" priority="2367" operator="lessThan">
      <formula>$C$4</formula>
    </cfRule>
  </conditionalFormatting>
  <conditionalFormatting sqref="CA16">
    <cfRule type="cellIs" dxfId="526" priority="2368" operator="lessThan">
      <formula>$C$4</formula>
    </cfRule>
  </conditionalFormatting>
  <conditionalFormatting sqref="CA17">
    <cfRule type="cellIs" dxfId="525" priority="2369" operator="lessThan">
      <formula>$C$4</formula>
    </cfRule>
  </conditionalFormatting>
  <conditionalFormatting sqref="CA18">
    <cfRule type="cellIs" dxfId="524" priority="2370" operator="lessThan">
      <formula>$C$4</formula>
    </cfRule>
  </conditionalFormatting>
  <conditionalFormatting sqref="CA19">
    <cfRule type="cellIs" dxfId="523" priority="2371" operator="lessThan">
      <formula>$C$4</formula>
    </cfRule>
  </conditionalFormatting>
  <conditionalFormatting sqref="CA20">
    <cfRule type="cellIs" dxfId="522" priority="2372" operator="lessThan">
      <formula>$C$4</formula>
    </cfRule>
  </conditionalFormatting>
  <conditionalFormatting sqref="CA21">
    <cfRule type="cellIs" dxfId="521" priority="2373" operator="lessThan">
      <formula>$C$4</formula>
    </cfRule>
  </conditionalFormatting>
  <conditionalFormatting sqref="CA22">
    <cfRule type="cellIs" dxfId="520" priority="2374" operator="lessThan">
      <formula>$C$4</formula>
    </cfRule>
  </conditionalFormatting>
  <conditionalFormatting sqref="CA23">
    <cfRule type="cellIs" dxfId="519" priority="2375" operator="lessThan">
      <formula>$C$4</formula>
    </cfRule>
  </conditionalFormatting>
  <conditionalFormatting sqref="CA24">
    <cfRule type="cellIs" dxfId="518" priority="2376" operator="lessThan">
      <formula>$C$4</formula>
    </cfRule>
  </conditionalFormatting>
  <conditionalFormatting sqref="CA25">
    <cfRule type="cellIs" dxfId="517" priority="2377" operator="lessThan">
      <formula>$C$4</formula>
    </cfRule>
  </conditionalFormatting>
  <conditionalFormatting sqref="CA26">
    <cfRule type="cellIs" dxfId="516" priority="2378" operator="lessThan">
      <formula>$C$4</formula>
    </cfRule>
  </conditionalFormatting>
  <conditionalFormatting sqref="CA27">
    <cfRule type="cellIs" dxfId="515" priority="2379" operator="lessThan">
      <formula>$C$4</formula>
    </cfRule>
  </conditionalFormatting>
  <conditionalFormatting sqref="CA28">
    <cfRule type="cellIs" dxfId="514" priority="2380" operator="lessThan">
      <formula>$C$4</formula>
    </cfRule>
  </conditionalFormatting>
  <conditionalFormatting sqref="CA29">
    <cfRule type="cellIs" dxfId="513" priority="2381" operator="lessThan">
      <formula>$C$4</formula>
    </cfRule>
  </conditionalFormatting>
  <conditionalFormatting sqref="CA30">
    <cfRule type="cellIs" dxfId="512" priority="2382" operator="lessThan">
      <formula>$C$4</formula>
    </cfRule>
  </conditionalFormatting>
  <conditionalFormatting sqref="CA31">
    <cfRule type="cellIs" dxfId="511" priority="2383" operator="lessThan">
      <formula>$C$4</formula>
    </cfRule>
  </conditionalFormatting>
  <conditionalFormatting sqref="CA32">
    <cfRule type="cellIs" dxfId="510" priority="2384" operator="lessThan">
      <formula>$C$4</formula>
    </cfRule>
  </conditionalFormatting>
  <conditionalFormatting sqref="CA33">
    <cfRule type="cellIs" dxfId="509" priority="2385" operator="lessThan">
      <formula>$C$4</formula>
    </cfRule>
  </conditionalFormatting>
  <conditionalFormatting sqref="CA34">
    <cfRule type="cellIs" dxfId="508" priority="2386" operator="lessThan">
      <formula>$C$4</formula>
    </cfRule>
  </conditionalFormatting>
  <conditionalFormatting sqref="CA35">
    <cfRule type="cellIs" dxfId="507" priority="2387" operator="lessThan">
      <formula>$C$4</formula>
    </cfRule>
  </conditionalFormatting>
  <conditionalFormatting sqref="CA36">
    <cfRule type="cellIs" dxfId="506" priority="2388" operator="lessThan">
      <formula>$C$4</formula>
    </cfRule>
  </conditionalFormatting>
  <conditionalFormatting sqref="CA37">
    <cfRule type="cellIs" dxfId="505" priority="2389" operator="lessThan">
      <formula>$C$4</formula>
    </cfRule>
  </conditionalFormatting>
  <conditionalFormatting sqref="CA38">
    <cfRule type="cellIs" dxfId="504" priority="2390" operator="lessThan">
      <formula>$C$4</formula>
    </cfRule>
  </conditionalFormatting>
  <conditionalFormatting sqref="CA39">
    <cfRule type="cellIs" dxfId="503" priority="2391" operator="lessThan">
      <formula>$C$4</formula>
    </cfRule>
  </conditionalFormatting>
  <conditionalFormatting sqref="CA40">
    <cfRule type="cellIs" dxfId="502" priority="2392" operator="lessThan">
      <formula>$C$4</formula>
    </cfRule>
  </conditionalFormatting>
  <conditionalFormatting sqref="CA41">
    <cfRule type="cellIs" dxfId="501" priority="2393" operator="lessThan">
      <formula>$C$4</formula>
    </cfRule>
  </conditionalFormatting>
  <conditionalFormatting sqref="CA42">
    <cfRule type="cellIs" dxfId="500" priority="2394" operator="lessThan">
      <formula>$C$4</formula>
    </cfRule>
  </conditionalFormatting>
  <conditionalFormatting sqref="CA43">
    <cfRule type="cellIs" dxfId="499" priority="2395" operator="lessThan">
      <formula>$C$4</formula>
    </cfRule>
  </conditionalFormatting>
  <conditionalFormatting sqref="CA44">
    <cfRule type="cellIs" dxfId="498" priority="2396" operator="lessThan">
      <formula>$C$4</formula>
    </cfRule>
  </conditionalFormatting>
  <conditionalFormatting sqref="CA45">
    <cfRule type="cellIs" dxfId="497" priority="2397" operator="lessThan">
      <formula>$C$4</formula>
    </cfRule>
  </conditionalFormatting>
  <conditionalFormatting sqref="CA46">
    <cfRule type="cellIs" dxfId="496" priority="2398" operator="lessThan">
      <formula>$C$4</formula>
    </cfRule>
  </conditionalFormatting>
  <conditionalFormatting sqref="CA47">
    <cfRule type="cellIs" dxfId="495" priority="2399" operator="lessThan">
      <formula>$C$4</formula>
    </cfRule>
  </conditionalFormatting>
  <conditionalFormatting sqref="CA48">
    <cfRule type="cellIs" dxfId="494" priority="2400" operator="lessThan">
      <formula>$C$4</formula>
    </cfRule>
  </conditionalFormatting>
  <conditionalFormatting sqref="CA49">
    <cfRule type="cellIs" dxfId="493" priority="2401" operator="lessThan">
      <formula>$C$4</formula>
    </cfRule>
  </conditionalFormatting>
  <conditionalFormatting sqref="CA50">
    <cfRule type="cellIs" dxfId="492" priority="2402" operator="lessThan">
      <formula>$C$4</formula>
    </cfRule>
  </conditionalFormatting>
  <conditionalFormatting sqref="CB11">
    <cfRule type="cellIs" dxfId="491" priority="2403" operator="lessThan">
      <formula>$C$4</formula>
    </cfRule>
  </conditionalFormatting>
  <conditionalFormatting sqref="CB12">
    <cfRule type="cellIs" dxfId="490" priority="2404" operator="lessThan">
      <formula>$C$4</formula>
    </cfRule>
  </conditionalFormatting>
  <conditionalFormatting sqref="CB13">
    <cfRule type="cellIs" dxfId="489" priority="2405" operator="lessThan">
      <formula>$C$4</formula>
    </cfRule>
  </conditionalFormatting>
  <conditionalFormatting sqref="CB14">
    <cfRule type="cellIs" dxfId="488" priority="2406" operator="lessThan">
      <formula>$C$4</formula>
    </cfRule>
  </conditionalFormatting>
  <conditionalFormatting sqref="CB15">
    <cfRule type="cellIs" dxfId="487" priority="2407" operator="lessThan">
      <formula>$C$4</formula>
    </cfRule>
  </conditionalFormatting>
  <conditionalFormatting sqref="CB16">
    <cfRule type="cellIs" dxfId="486" priority="2408" operator="lessThan">
      <formula>$C$4</formula>
    </cfRule>
  </conditionalFormatting>
  <conditionalFormatting sqref="CB17">
    <cfRule type="cellIs" dxfId="485" priority="2409" operator="lessThan">
      <formula>$C$4</formula>
    </cfRule>
  </conditionalFormatting>
  <conditionalFormatting sqref="CB18">
    <cfRule type="cellIs" dxfId="484" priority="2410" operator="lessThan">
      <formula>$C$4</formula>
    </cfRule>
  </conditionalFormatting>
  <conditionalFormatting sqref="CB19">
    <cfRule type="cellIs" dxfId="483" priority="2411" operator="lessThan">
      <formula>$C$4</formula>
    </cfRule>
  </conditionalFormatting>
  <conditionalFormatting sqref="CB20">
    <cfRule type="cellIs" dxfId="482" priority="2412" operator="lessThan">
      <formula>$C$4</formula>
    </cfRule>
  </conditionalFormatting>
  <conditionalFormatting sqref="CB21">
    <cfRule type="cellIs" dxfId="481" priority="2413" operator="lessThan">
      <formula>$C$4</formula>
    </cfRule>
  </conditionalFormatting>
  <conditionalFormatting sqref="CB22">
    <cfRule type="cellIs" dxfId="480" priority="2414" operator="lessThan">
      <formula>$C$4</formula>
    </cfRule>
  </conditionalFormatting>
  <conditionalFormatting sqref="CB23">
    <cfRule type="cellIs" dxfId="479" priority="2415" operator="lessThan">
      <formula>$C$4</formula>
    </cfRule>
  </conditionalFormatting>
  <conditionalFormatting sqref="CB24">
    <cfRule type="cellIs" dxfId="478" priority="2416" operator="lessThan">
      <formula>$C$4</formula>
    </cfRule>
  </conditionalFormatting>
  <conditionalFormatting sqref="CB25">
    <cfRule type="cellIs" dxfId="477" priority="2417" operator="lessThan">
      <formula>$C$4</formula>
    </cfRule>
  </conditionalFormatting>
  <conditionalFormatting sqref="CB26">
    <cfRule type="cellIs" dxfId="476" priority="2418" operator="lessThan">
      <formula>$C$4</formula>
    </cfRule>
  </conditionalFormatting>
  <conditionalFormatting sqref="CB27">
    <cfRule type="cellIs" dxfId="475" priority="2419" operator="lessThan">
      <formula>$C$4</formula>
    </cfRule>
  </conditionalFormatting>
  <conditionalFormatting sqref="CB28">
    <cfRule type="cellIs" dxfId="474" priority="2420" operator="lessThan">
      <formula>$C$4</formula>
    </cfRule>
  </conditionalFormatting>
  <conditionalFormatting sqref="CB29">
    <cfRule type="cellIs" dxfId="473" priority="2421" operator="lessThan">
      <formula>$C$4</formula>
    </cfRule>
  </conditionalFormatting>
  <conditionalFormatting sqref="CB30">
    <cfRule type="cellIs" dxfId="472" priority="2422" operator="lessThan">
      <formula>$C$4</formula>
    </cfRule>
  </conditionalFormatting>
  <conditionalFormatting sqref="CB31">
    <cfRule type="cellIs" dxfId="471" priority="2423" operator="lessThan">
      <formula>$C$4</formula>
    </cfRule>
  </conditionalFormatting>
  <conditionalFormatting sqref="CB32">
    <cfRule type="cellIs" dxfId="470" priority="2424" operator="lessThan">
      <formula>$C$4</formula>
    </cfRule>
  </conditionalFormatting>
  <conditionalFormatting sqref="CB33">
    <cfRule type="cellIs" dxfId="469" priority="2425" operator="lessThan">
      <formula>$C$4</formula>
    </cfRule>
  </conditionalFormatting>
  <conditionalFormatting sqref="CB34">
    <cfRule type="cellIs" dxfId="468" priority="2426" operator="lessThan">
      <formula>$C$4</formula>
    </cfRule>
  </conditionalFormatting>
  <conditionalFormatting sqref="CB35">
    <cfRule type="cellIs" dxfId="467" priority="2427" operator="lessThan">
      <formula>$C$4</formula>
    </cfRule>
  </conditionalFormatting>
  <conditionalFormatting sqref="CB36">
    <cfRule type="cellIs" dxfId="466" priority="2428" operator="lessThan">
      <formula>$C$4</formula>
    </cfRule>
  </conditionalFormatting>
  <conditionalFormatting sqref="CB37">
    <cfRule type="cellIs" dxfId="465" priority="2429" operator="lessThan">
      <formula>$C$4</formula>
    </cfRule>
  </conditionalFormatting>
  <conditionalFormatting sqref="CB38">
    <cfRule type="cellIs" dxfId="464" priority="2430" operator="lessThan">
      <formula>$C$4</formula>
    </cfRule>
  </conditionalFormatting>
  <conditionalFormatting sqref="CB39">
    <cfRule type="cellIs" dxfId="463" priority="2431" operator="lessThan">
      <formula>$C$4</formula>
    </cfRule>
  </conditionalFormatting>
  <conditionalFormatting sqref="CB40">
    <cfRule type="cellIs" dxfId="462" priority="2432" operator="lessThan">
      <formula>$C$4</formula>
    </cfRule>
  </conditionalFormatting>
  <conditionalFormatting sqref="CB41">
    <cfRule type="cellIs" dxfId="461" priority="2433" operator="lessThan">
      <formula>$C$4</formula>
    </cfRule>
  </conditionalFormatting>
  <conditionalFormatting sqref="CB42">
    <cfRule type="cellIs" dxfId="460" priority="2434" operator="lessThan">
      <formula>$C$4</formula>
    </cfRule>
  </conditionalFormatting>
  <conditionalFormatting sqref="CB43">
    <cfRule type="cellIs" dxfId="459" priority="2435" operator="lessThan">
      <formula>$C$4</formula>
    </cfRule>
  </conditionalFormatting>
  <conditionalFormatting sqref="CB44">
    <cfRule type="cellIs" dxfId="458" priority="2436" operator="lessThan">
      <formula>$C$4</formula>
    </cfRule>
  </conditionalFormatting>
  <conditionalFormatting sqref="CB45">
    <cfRule type="cellIs" dxfId="457" priority="2437" operator="lessThan">
      <formula>$C$4</formula>
    </cfRule>
  </conditionalFormatting>
  <conditionalFormatting sqref="CB46">
    <cfRule type="cellIs" dxfId="456" priority="2438" operator="lessThan">
      <formula>$C$4</formula>
    </cfRule>
  </conditionalFormatting>
  <conditionalFormatting sqref="CB47">
    <cfRule type="cellIs" dxfId="455" priority="2439" operator="lessThan">
      <formula>$C$4</formula>
    </cfRule>
  </conditionalFormatting>
  <conditionalFormatting sqref="CB48">
    <cfRule type="cellIs" dxfId="454" priority="2440" operator="lessThan">
      <formula>$C$4</formula>
    </cfRule>
  </conditionalFormatting>
  <conditionalFormatting sqref="CB49">
    <cfRule type="cellIs" dxfId="453" priority="2441" operator="lessThan">
      <formula>$C$4</formula>
    </cfRule>
  </conditionalFormatting>
  <conditionalFormatting sqref="CB50">
    <cfRule type="cellIs" dxfId="452" priority="2442" operator="lessThan">
      <formula>$C$4</formula>
    </cfRule>
  </conditionalFormatting>
  <conditionalFormatting sqref="CC11">
    <cfRule type="cellIs" dxfId="451" priority="2443" operator="lessThan">
      <formula>$C$4</formula>
    </cfRule>
  </conditionalFormatting>
  <conditionalFormatting sqref="CC12">
    <cfRule type="cellIs" dxfId="450" priority="2444" operator="lessThan">
      <formula>$C$4</formula>
    </cfRule>
  </conditionalFormatting>
  <conditionalFormatting sqref="CC13">
    <cfRule type="cellIs" dxfId="449" priority="2445" operator="lessThan">
      <formula>$C$4</formula>
    </cfRule>
  </conditionalFormatting>
  <conditionalFormatting sqref="CC14">
    <cfRule type="cellIs" dxfId="448" priority="2446" operator="lessThan">
      <formula>$C$4</formula>
    </cfRule>
  </conditionalFormatting>
  <conditionalFormatting sqref="CC15">
    <cfRule type="cellIs" dxfId="447" priority="2447" operator="lessThan">
      <formula>$C$4</formula>
    </cfRule>
  </conditionalFormatting>
  <conditionalFormatting sqref="CC16">
    <cfRule type="cellIs" dxfId="446" priority="2448" operator="lessThan">
      <formula>$C$4</formula>
    </cfRule>
  </conditionalFormatting>
  <conditionalFormatting sqref="CC17">
    <cfRule type="cellIs" dxfId="445" priority="2449" operator="lessThan">
      <formula>$C$4</formula>
    </cfRule>
  </conditionalFormatting>
  <conditionalFormatting sqref="CC18">
    <cfRule type="cellIs" dxfId="444" priority="2450" operator="lessThan">
      <formula>$C$4</formula>
    </cfRule>
  </conditionalFormatting>
  <conditionalFormatting sqref="CC19">
    <cfRule type="cellIs" dxfId="443" priority="2451" operator="lessThan">
      <formula>$C$4</formula>
    </cfRule>
  </conditionalFormatting>
  <conditionalFormatting sqref="CC20">
    <cfRule type="cellIs" dxfId="442" priority="2452" operator="lessThan">
      <formula>$C$4</formula>
    </cfRule>
  </conditionalFormatting>
  <conditionalFormatting sqref="CC21">
    <cfRule type="cellIs" dxfId="441" priority="2453" operator="lessThan">
      <formula>$C$4</formula>
    </cfRule>
  </conditionalFormatting>
  <conditionalFormatting sqref="CC22">
    <cfRule type="cellIs" dxfId="440" priority="2454" operator="lessThan">
      <formula>$C$4</formula>
    </cfRule>
  </conditionalFormatting>
  <conditionalFormatting sqref="CC23">
    <cfRule type="cellIs" dxfId="439" priority="2455" operator="lessThan">
      <formula>$C$4</formula>
    </cfRule>
  </conditionalFormatting>
  <conditionalFormatting sqref="CC24">
    <cfRule type="cellIs" dxfId="438" priority="2456" operator="lessThan">
      <formula>$C$4</formula>
    </cfRule>
  </conditionalFormatting>
  <conditionalFormatting sqref="CC25">
    <cfRule type="cellIs" dxfId="437" priority="2457" operator="lessThan">
      <formula>$C$4</formula>
    </cfRule>
  </conditionalFormatting>
  <conditionalFormatting sqref="CC26">
    <cfRule type="cellIs" dxfId="436" priority="2458" operator="lessThan">
      <formula>$C$4</formula>
    </cfRule>
  </conditionalFormatting>
  <conditionalFormatting sqref="CC27">
    <cfRule type="cellIs" dxfId="435" priority="2459" operator="lessThan">
      <formula>$C$4</formula>
    </cfRule>
  </conditionalFormatting>
  <conditionalFormatting sqref="CC28">
    <cfRule type="cellIs" dxfId="434" priority="2460" operator="lessThan">
      <formula>$C$4</formula>
    </cfRule>
  </conditionalFormatting>
  <conditionalFormatting sqref="CC29">
    <cfRule type="cellIs" dxfId="433" priority="2461" operator="lessThan">
      <formula>$C$4</formula>
    </cfRule>
  </conditionalFormatting>
  <conditionalFormatting sqref="CC30">
    <cfRule type="cellIs" dxfId="432" priority="2462" operator="lessThan">
      <formula>$C$4</formula>
    </cfRule>
  </conditionalFormatting>
  <conditionalFormatting sqref="CC31">
    <cfRule type="cellIs" dxfId="431" priority="2463" operator="lessThan">
      <formula>$C$4</formula>
    </cfRule>
  </conditionalFormatting>
  <conditionalFormatting sqref="CC32">
    <cfRule type="cellIs" dxfId="430" priority="2464" operator="lessThan">
      <formula>$C$4</formula>
    </cfRule>
  </conditionalFormatting>
  <conditionalFormatting sqref="CC33">
    <cfRule type="cellIs" dxfId="429" priority="2465" operator="lessThan">
      <formula>$C$4</formula>
    </cfRule>
  </conditionalFormatting>
  <conditionalFormatting sqref="CC34">
    <cfRule type="cellIs" dxfId="428" priority="2466" operator="lessThan">
      <formula>$C$4</formula>
    </cfRule>
  </conditionalFormatting>
  <conditionalFormatting sqref="CC35">
    <cfRule type="cellIs" dxfId="427" priority="2467" operator="lessThan">
      <formula>$C$4</formula>
    </cfRule>
  </conditionalFormatting>
  <conditionalFormatting sqref="CC36">
    <cfRule type="cellIs" dxfId="426" priority="2468" operator="lessThan">
      <formula>$C$4</formula>
    </cfRule>
  </conditionalFormatting>
  <conditionalFormatting sqref="CC37">
    <cfRule type="cellIs" dxfId="425" priority="2469" operator="lessThan">
      <formula>$C$4</formula>
    </cfRule>
  </conditionalFormatting>
  <conditionalFormatting sqref="CC38">
    <cfRule type="cellIs" dxfId="424" priority="2470" operator="lessThan">
      <formula>$C$4</formula>
    </cfRule>
  </conditionalFormatting>
  <conditionalFormatting sqref="CC39">
    <cfRule type="cellIs" dxfId="423" priority="2471" operator="lessThan">
      <formula>$C$4</formula>
    </cfRule>
  </conditionalFormatting>
  <conditionalFormatting sqref="CC40">
    <cfRule type="cellIs" dxfId="422" priority="2472" operator="lessThan">
      <formula>$C$4</formula>
    </cfRule>
  </conditionalFormatting>
  <conditionalFormatting sqref="CC41">
    <cfRule type="cellIs" dxfId="421" priority="2473" operator="lessThan">
      <formula>$C$4</formula>
    </cfRule>
  </conditionalFormatting>
  <conditionalFormatting sqref="CC42">
    <cfRule type="cellIs" dxfId="420" priority="2474" operator="lessThan">
      <formula>$C$4</formula>
    </cfRule>
  </conditionalFormatting>
  <conditionalFormatting sqref="CC43">
    <cfRule type="cellIs" dxfId="419" priority="2475" operator="lessThan">
      <formula>$C$4</formula>
    </cfRule>
  </conditionalFormatting>
  <conditionalFormatting sqref="CC44">
    <cfRule type="cellIs" dxfId="418" priority="2476" operator="lessThan">
      <formula>$C$4</formula>
    </cfRule>
  </conditionalFormatting>
  <conditionalFormatting sqref="CC45">
    <cfRule type="cellIs" dxfId="417" priority="2477" operator="lessThan">
      <formula>$C$4</formula>
    </cfRule>
  </conditionalFormatting>
  <conditionalFormatting sqref="CC46">
    <cfRule type="cellIs" dxfId="416" priority="2478" operator="lessThan">
      <formula>$C$4</formula>
    </cfRule>
  </conditionalFormatting>
  <conditionalFormatting sqref="CC47">
    <cfRule type="cellIs" dxfId="415" priority="2479" operator="lessThan">
      <formula>$C$4</formula>
    </cfRule>
  </conditionalFormatting>
  <conditionalFormatting sqref="CC48">
    <cfRule type="cellIs" dxfId="414" priority="2480" operator="lessThan">
      <formula>$C$4</formula>
    </cfRule>
  </conditionalFormatting>
  <conditionalFormatting sqref="CC49">
    <cfRule type="cellIs" dxfId="413" priority="2481" operator="lessThan">
      <formula>$C$4</formula>
    </cfRule>
  </conditionalFormatting>
  <conditionalFormatting sqref="CC50">
    <cfRule type="cellIs" dxfId="412" priority="2482" operator="lessThan">
      <formula>$C$4</formula>
    </cfRule>
  </conditionalFormatting>
  <conditionalFormatting sqref="CD11">
    <cfRule type="cellIs" dxfId="411" priority="2483" operator="lessThan">
      <formula>$C$4</formula>
    </cfRule>
  </conditionalFormatting>
  <conditionalFormatting sqref="CD12">
    <cfRule type="cellIs" dxfId="410" priority="2484" operator="lessThan">
      <formula>$C$4</formula>
    </cfRule>
  </conditionalFormatting>
  <conditionalFormatting sqref="CD13">
    <cfRule type="cellIs" dxfId="409" priority="2485" operator="lessThan">
      <formula>$C$4</formula>
    </cfRule>
  </conditionalFormatting>
  <conditionalFormatting sqref="CD14">
    <cfRule type="cellIs" dxfId="408" priority="2486" operator="lessThan">
      <formula>$C$4</formula>
    </cfRule>
  </conditionalFormatting>
  <conditionalFormatting sqref="CD15">
    <cfRule type="cellIs" dxfId="407" priority="2487" operator="lessThan">
      <formula>$C$4</formula>
    </cfRule>
  </conditionalFormatting>
  <conditionalFormatting sqref="CD16">
    <cfRule type="cellIs" dxfId="406" priority="2488" operator="lessThan">
      <formula>$C$4</formula>
    </cfRule>
  </conditionalFormatting>
  <conditionalFormatting sqref="CD17">
    <cfRule type="cellIs" dxfId="405" priority="2489" operator="lessThan">
      <formula>$C$4</formula>
    </cfRule>
  </conditionalFormatting>
  <conditionalFormatting sqref="CD18">
    <cfRule type="cellIs" dxfId="404" priority="2490" operator="lessThan">
      <formula>$C$4</formula>
    </cfRule>
  </conditionalFormatting>
  <conditionalFormatting sqref="CD19">
    <cfRule type="cellIs" dxfId="403" priority="2491" operator="lessThan">
      <formula>$C$4</formula>
    </cfRule>
  </conditionalFormatting>
  <conditionalFormatting sqref="CD20">
    <cfRule type="cellIs" dxfId="402" priority="2492" operator="lessThan">
      <formula>$C$4</formula>
    </cfRule>
  </conditionalFormatting>
  <conditionalFormatting sqref="CD21">
    <cfRule type="cellIs" dxfId="401" priority="2493" operator="lessThan">
      <formula>$C$4</formula>
    </cfRule>
  </conditionalFormatting>
  <conditionalFormatting sqref="CD22">
    <cfRule type="cellIs" dxfId="400" priority="2494" operator="lessThan">
      <formula>$C$4</formula>
    </cfRule>
  </conditionalFormatting>
  <conditionalFormatting sqref="CD23">
    <cfRule type="cellIs" dxfId="399" priority="2495" operator="lessThan">
      <formula>$C$4</formula>
    </cfRule>
  </conditionalFormatting>
  <conditionalFormatting sqref="CD24">
    <cfRule type="cellIs" dxfId="398" priority="2496" operator="lessThan">
      <formula>$C$4</formula>
    </cfRule>
  </conditionalFormatting>
  <conditionalFormatting sqref="CD25">
    <cfRule type="cellIs" dxfId="397" priority="2497" operator="lessThan">
      <formula>$C$4</formula>
    </cfRule>
  </conditionalFormatting>
  <conditionalFormatting sqref="CD26">
    <cfRule type="cellIs" dxfId="396" priority="2498" operator="lessThan">
      <formula>$C$4</formula>
    </cfRule>
  </conditionalFormatting>
  <conditionalFormatting sqref="CD27">
    <cfRule type="cellIs" dxfId="395" priority="2499" operator="lessThan">
      <formula>$C$4</formula>
    </cfRule>
  </conditionalFormatting>
  <conditionalFormatting sqref="CD28">
    <cfRule type="cellIs" dxfId="394" priority="2500" operator="lessThan">
      <formula>$C$4</formula>
    </cfRule>
  </conditionalFormatting>
  <conditionalFormatting sqref="CD29">
    <cfRule type="cellIs" dxfId="393" priority="2501" operator="lessThan">
      <formula>$C$4</formula>
    </cfRule>
  </conditionalFormatting>
  <conditionalFormatting sqref="CD30">
    <cfRule type="cellIs" dxfId="392" priority="2502" operator="lessThan">
      <formula>$C$4</formula>
    </cfRule>
  </conditionalFormatting>
  <conditionalFormatting sqref="CD31">
    <cfRule type="cellIs" dxfId="391" priority="2503" operator="lessThan">
      <formula>$C$4</formula>
    </cfRule>
  </conditionalFormatting>
  <conditionalFormatting sqref="CD32">
    <cfRule type="cellIs" dxfId="390" priority="2504" operator="lessThan">
      <formula>$C$4</formula>
    </cfRule>
  </conditionalFormatting>
  <conditionalFormatting sqref="CD33">
    <cfRule type="cellIs" dxfId="389" priority="2505" operator="lessThan">
      <formula>$C$4</formula>
    </cfRule>
  </conditionalFormatting>
  <conditionalFormatting sqref="CD34">
    <cfRule type="cellIs" dxfId="388" priority="2506" operator="lessThan">
      <formula>$C$4</formula>
    </cfRule>
  </conditionalFormatting>
  <conditionalFormatting sqref="CD35">
    <cfRule type="cellIs" dxfId="387" priority="2507" operator="lessThan">
      <formula>$C$4</formula>
    </cfRule>
  </conditionalFormatting>
  <conditionalFormatting sqref="CD36">
    <cfRule type="cellIs" dxfId="386" priority="2508" operator="lessThan">
      <formula>$C$4</formula>
    </cfRule>
  </conditionalFormatting>
  <conditionalFormatting sqref="CD37">
    <cfRule type="cellIs" dxfId="385" priority="2509" operator="lessThan">
      <formula>$C$4</formula>
    </cfRule>
  </conditionalFormatting>
  <conditionalFormatting sqref="CD38">
    <cfRule type="cellIs" dxfId="384" priority="2510" operator="lessThan">
      <formula>$C$4</formula>
    </cfRule>
  </conditionalFormatting>
  <conditionalFormatting sqref="CD39">
    <cfRule type="cellIs" dxfId="383" priority="2511" operator="lessThan">
      <formula>$C$4</formula>
    </cfRule>
  </conditionalFormatting>
  <conditionalFormatting sqref="CD40">
    <cfRule type="cellIs" dxfId="382" priority="2512" operator="lessThan">
      <formula>$C$4</formula>
    </cfRule>
  </conditionalFormatting>
  <conditionalFormatting sqref="CD41">
    <cfRule type="cellIs" dxfId="381" priority="2513" operator="lessThan">
      <formula>$C$4</formula>
    </cfRule>
  </conditionalFormatting>
  <conditionalFormatting sqref="CD42">
    <cfRule type="cellIs" dxfId="380" priority="2514" operator="lessThan">
      <formula>$C$4</formula>
    </cfRule>
  </conditionalFormatting>
  <conditionalFormatting sqref="CD43">
    <cfRule type="cellIs" dxfId="379" priority="2515" operator="lessThan">
      <formula>$C$4</formula>
    </cfRule>
  </conditionalFormatting>
  <conditionalFormatting sqref="CD44">
    <cfRule type="cellIs" dxfId="378" priority="2516" operator="lessThan">
      <formula>$C$4</formula>
    </cfRule>
  </conditionalFormatting>
  <conditionalFormatting sqref="CD45">
    <cfRule type="cellIs" dxfId="377" priority="2517" operator="lessThan">
      <formula>$C$4</formula>
    </cfRule>
  </conditionalFormatting>
  <conditionalFormatting sqref="CD46">
    <cfRule type="cellIs" dxfId="376" priority="2518" operator="lessThan">
      <formula>$C$4</formula>
    </cfRule>
  </conditionalFormatting>
  <conditionalFormatting sqref="CD47">
    <cfRule type="cellIs" dxfId="375" priority="2519" operator="lessThan">
      <formula>$C$4</formula>
    </cfRule>
  </conditionalFormatting>
  <conditionalFormatting sqref="CD48">
    <cfRule type="cellIs" dxfId="374" priority="2520" operator="lessThan">
      <formula>$C$4</formula>
    </cfRule>
  </conditionalFormatting>
  <conditionalFormatting sqref="CD49">
    <cfRule type="cellIs" dxfId="373" priority="2521" operator="lessThan">
      <formula>$C$4</formula>
    </cfRule>
  </conditionalFormatting>
  <conditionalFormatting sqref="CD50">
    <cfRule type="cellIs" dxfId="372" priority="2522" operator="lessThan">
      <formula>$C$4</formula>
    </cfRule>
  </conditionalFormatting>
  <conditionalFormatting sqref="CE11">
    <cfRule type="cellIs" dxfId="371" priority="2523" operator="lessThan">
      <formula>$C$4</formula>
    </cfRule>
  </conditionalFormatting>
  <conditionalFormatting sqref="CE12">
    <cfRule type="cellIs" dxfId="370" priority="2524" operator="lessThan">
      <formula>$C$4</formula>
    </cfRule>
  </conditionalFormatting>
  <conditionalFormatting sqref="CE13">
    <cfRule type="cellIs" dxfId="369" priority="2525" operator="lessThan">
      <formula>$C$4</formula>
    </cfRule>
  </conditionalFormatting>
  <conditionalFormatting sqref="CE14">
    <cfRule type="cellIs" dxfId="368" priority="2526" operator="lessThan">
      <formula>$C$4</formula>
    </cfRule>
  </conditionalFormatting>
  <conditionalFormatting sqref="CE15">
    <cfRule type="cellIs" dxfId="367" priority="2527" operator="lessThan">
      <formula>$C$4</formula>
    </cfRule>
  </conditionalFormatting>
  <conditionalFormatting sqref="CE16">
    <cfRule type="cellIs" dxfId="366" priority="2528" operator="lessThan">
      <formula>$C$4</formula>
    </cfRule>
  </conditionalFormatting>
  <conditionalFormatting sqref="CE17">
    <cfRule type="cellIs" dxfId="365" priority="2529" operator="lessThan">
      <formula>$C$4</formula>
    </cfRule>
  </conditionalFormatting>
  <conditionalFormatting sqref="CE18">
    <cfRule type="cellIs" dxfId="364" priority="2530" operator="lessThan">
      <formula>$C$4</formula>
    </cfRule>
  </conditionalFormatting>
  <conditionalFormatting sqref="CE19">
    <cfRule type="cellIs" dxfId="363" priority="2531" operator="lessThan">
      <formula>$C$4</formula>
    </cfRule>
  </conditionalFormatting>
  <conditionalFormatting sqref="CE20">
    <cfRule type="cellIs" dxfId="362" priority="2532" operator="lessThan">
      <formula>$C$4</formula>
    </cfRule>
  </conditionalFormatting>
  <conditionalFormatting sqref="CE21">
    <cfRule type="cellIs" dxfId="361" priority="2533" operator="lessThan">
      <formula>$C$4</formula>
    </cfRule>
  </conditionalFormatting>
  <conditionalFormatting sqref="CE22">
    <cfRule type="cellIs" dxfId="360" priority="2534" operator="lessThan">
      <formula>$C$4</formula>
    </cfRule>
  </conditionalFormatting>
  <conditionalFormatting sqref="CE23">
    <cfRule type="cellIs" dxfId="359" priority="2535" operator="lessThan">
      <formula>$C$4</formula>
    </cfRule>
  </conditionalFormatting>
  <conditionalFormatting sqref="CE24">
    <cfRule type="cellIs" dxfId="358" priority="2536" operator="lessThan">
      <formula>$C$4</formula>
    </cfRule>
  </conditionalFormatting>
  <conditionalFormatting sqref="CE25">
    <cfRule type="cellIs" dxfId="357" priority="2537" operator="lessThan">
      <formula>$C$4</formula>
    </cfRule>
  </conditionalFormatting>
  <conditionalFormatting sqref="CE26">
    <cfRule type="cellIs" dxfId="356" priority="2538" operator="lessThan">
      <formula>$C$4</formula>
    </cfRule>
  </conditionalFormatting>
  <conditionalFormatting sqref="CE27">
    <cfRule type="cellIs" dxfId="355" priority="2539" operator="lessThan">
      <formula>$C$4</formula>
    </cfRule>
  </conditionalFormatting>
  <conditionalFormatting sqref="CE28">
    <cfRule type="cellIs" dxfId="354" priority="2540" operator="lessThan">
      <formula>$C$4</formula>
    </cfRule>
  </conditionalFormatting>
  <conditionalFormatting sqref="CE29">
    <cfRule type="cellIs" dxfId="353" priority="2541" operator="lessThan">
      <formula>$C$4</formula>
    </cfRule>
  </conditionalFormatting>
  <conditionalFormatting sqref="CE30">
    <cfRule type="cellIs" dxfId="352" priority="2542" operator="lessThan">
      <formula>$C$4</formula>
    </cfRule>
  </conditionalFormatting>
  <conditionalFormatting sqref="CE31">
    <cfRule type="cellIs" dxfId="351" priority="2543" operator="lessThan">
      <formula>$C$4</formula>
    </cfRule>
  </conditionalFormatting>
  <conditionalFormatting sqref="CE32">
    <cfRule type="cellIs" dxfId="350" priority="2544" operator="lessThan">
      <formula>$C$4</formula>
    </cfRule>
  </conditionalFormatting>
  <conditionalFormatting sqref="CE33">
    <cfRule type="cellIs" dxfId="349" priority="2545" operator="lessThan">
      <formula>$C$4</formula>
    </cfRule>
  </conditionalFormatting>
  <conditionalFormatting sqref="CE34">
    <cfRule type="cellIs" dxfId="348" priority="2546" operator="lessThan">
      <formula>$C$4</formula>
    </cfRule>
  </conditionalFormatting>
  <conditionalFormatting sqref="CE35">
    <cfRule type="cellIs" dxfId="347" priority="2547" operator="lessThan">
      <formula>$C$4</formula>
    </cfRule>
  </conditionalFormatting>
  <conditionalFormatting sqref="CE36">
    <cfRule type="cellIs" dxfId="346" priority="2548" operator="lessThan">
      <formula>$C$4</formula>
    </cfRule>
  </conditionalFormatting>
  <conditionalFormatting sqref="CE37">
    <cfRule type="cellIs" dxfId="345" priority="2549" operator="lessThan">
      <formula>$C$4</formula>
    </cfRule>
  </conditionalFormatting>
  <conditionalFormatting sqref="CE38">
    <cfRule type="cellIs" dxfId="344" priority="2550" operator="lessThan">
      <formula>$C$4</formula>
    </cfRule>
  </conditionalFormatting>
  <conditionalFormatting sqref="CE39">
    <cfRule type="cellIs" dxfId="343" priority="2551" operator="lessThan">
      <formula>$C$4</formula>
    </cfRule>
  </conditionalFormatting>
  <conditionalFormatting sqref="CE40">
    <cfRule type="cellIs" dxfId="342" priority="2552" operator="lessThan">
      <formula>$C$4</formula>
    </cfRule>
  </conditionalFormatting>
  <conditionalFormatting sqref="CE41">
    <cfRule type="cellIs" dxfId="341" priority="2553" operator="lessThan">
      <formula>$C$4</formula>
    </cfRule>
  </conditionalFormatting>
  <conditionalFormatting sqref="CE42">
    <cfRule type="cellIs" dxfId="340" priority="2554" operator="lessThan">
      <formula>$C$4</formula>
    </cfRule>
  </conditionalFormatting>
  <conditionalFormatting sqref="CE43">
    <cfRule type="cellIs" dxfId="339" priority="2555" operator="lessThan">
      <formula>$C$4</formula>
    </cfRule>
  </conditionalFormatting>
  <conditionalFormatting sqref="CE44">
    <cfRule type="cellIs" dxfId="338" priority="2556" operator="lessThan">
      <formula>$C$4</formula>
    </cfRule>
  </conditionalFormatting>
  <conditionalFormatting sqref="CE45">
    <cfRule type="cellIs" dxfId="337" priority="2557" operator="lessThan">
      <formula>$C$4</formula>
    </cfRule>
  </conditionalFormatting>
  <conditionalFormatting sqref="CE46">
    <cfRule type="cellIs" dxfId="336" priority="2558" operator="lessThan">
      <formula>$C$4</formula>
    </cfRule>
  </conditionalFormatting>
  <conditionalFormatting sqref="CE47">
    <cfRule type="cellIs" dxfId="335" priority="2559" operator="lessThan">
      <formula>$C$4</formula>
    </cfRule>
  </conditionalFormatting>
  <conditionalFormatting sqref="CE48">
    <cfRule type="cellIs" dxfId="334" priority="2560" operator="lessThan">
      <formula>$C$4</formula>
    </cfRule>
  </conditionalFormatting>
  <conditionalFormatting sqref="CE49">
    <cfRule type="cellIs" dxfId="333" priority="2561" operator="lessThan">
      <formula>$C$4</formula>
    </cfRule>
  </conditionalFormatting>
  <conditionalFormatting sqref="CE50">
    <cfRule type="cellIs" dxfId="332" priority="2562" operator="lessThan">
      <formula>$C$4</formula>
    </cfRule>
  </conditionalFormatting>
  <conditionalFormatting sqref="CF11">
    <cfRule type="cellIs" dxfId="331" priority="2563" operator="lessThan">
      <formula>$C$4</formula>
    </cfRule>
  </conditionalFormatting>
  <conditionalFormatting sqref="CF12">
    <cfRule type="cellIs" dxfId="330" priority="2564" operator="lessThan">
      <formula>$C$4</formula>
    </cfRule>
  </conditionalFormatting>
  <conditionalFormatting sqref="CF13">
    <cfRule type="cellIs" dxfId="329" priority="2565" operator="lessThan">
      <formula>$C$4</formula>
    </cfRule>
  </conditionalFormatting>
  <conditionalFormatting sqref="CF14">
    <cfRule type="cellIs" dxfId="328" priority="2566" operator="lessThan">
      <formula>$C$4</formula>
    </cfRule>
  </conditionalFormatting>
  <conditionalFormatting sqref="CF15">
    <cfRule type="cellIs" dxfId="327" priority="2567" operator="lessThan">
      <formula>$C$4</formula>
    </cfRule>
  </conditionalFormatting>
  <conditionalFormatting sqref="CF16">
    <cfRule type="cellIs" dxfId="326" priority="2568" operator="lessThan">
      <formula>$C$4</formula>
    </cfRule>
  </conditionalFormatting>
  <conditionalFormatting sqref="CF17">
    <cfRule type="cellIs" dxfId="325" priority="2569" operator="lessThan">
      <formula>$C$4</formula>
    </cfRule>
  </conditionalFormatting>
  <conditionalFormatting sqref="CF18">
    <cfRule type="cellIs" dxfId="324" priority="2570" operator="lessThan">
      <formula>$C$4</formula>
    </cfRule>
  </conditionalFormatting>
  <conditionalFormatting sqref="CF19">
    <cfRule type="cellIs" dxfId="323" priority="2571" operator="lessThan">
      <formula>$C$4</formula>
    </cfRule>
  </conditionalFormatting>
  <conditionalFormatting sqref="CF20">
    <cfRule type="cellIs" dxfId="322" priority="2572" operator="lessThan">
      <formula>$C$4</formula>
    </cfRule>
  </conditionalFormatting>
  <conditionalFormatting sqref="CF21">
    <cfRule type="cellIs" dxfId="321" priority="2573" operator="lessThan">
      <formula>$C$4</formula>
    </cfRule>
  </conditionalFormatting>
  <conditionalFormatting sqref="CF22">
    <cfRule type="cellIs" dxfId="320" priority="2574" operator="lessThan">
      <formula>$C$4</formula>
    </cfRule>
  </conditionalFormatting>
  <conditionalFormatting sqref="CF23">
    <cfRule type="cellIs" dxfId="319" priority="2575" operator="lessThan">
      <formula>$C$4</formula>
    </cfRule>
  </conditionalFormatting>
  <conditionalFormatting sqref="CF24">
    <cfRule type="cellIs" dxfId="318" priority="2576" operator="lessThan">
      <formula>$C$4</formula>
    </cfRule>
  </conditionalFormatting>
  <conditionalFormatting sqref="CF25">
    <cfRule type="cellIs" dxfId="317" priority="2577" operator="lessThan">
      <formula>$C$4</formula>
    </cfRule>
  </conditionalFormatting>
  <conditionalFormatting sqref="CF26">
    <cfRule type="cellIs" dxfId="316" priority="2578" operator="lessThan">
      <formula>$C$4</formula>
    </cfRule>
  </conditionalFormatting>
  <conditionalFormatting sqref="CF27">
    <cfRule type="cellIs" dxfId="315" priority="2579" operator="lessThan">
      <formula>$C$4</formula>
    </cfRule>
  </conditionalFormatting>
  <conditionalFormatting sqref="CF28">
    <cfRule type="cellIs" dxfId="314" priority="2580" operator="lessThan">
      <formula>$C$4</formula>
    </cfRule>
  </conditionalFormatting>
  <conditionalFormatting sqref="CF29">
    <cfRule type="cellIs" dxfId="313" priority="2581" operator="lessThan">
      <formula>$C$4</formula>
    </cfRule>
  </conditionalFormatting>
  <conditionalFormatting sqref="CF30">
    <cfRule type="cellIs" dxfId="312" priority="2582" operator="lessThan">
      <formula>$C$4</formula>
    </cfRule>
  </conditionalFormatting>
  <conditionalFormatting sqref="CF31">
    <cfRule type="cellIs" dxfId="311" priority="2583" operator="lessThan">
      <formula>$C$4</formula>
    </cfRule>
  </conditionalFormatting>
  <conditionalFormatting sqref="CF32">
    <cfRule type="cellIs" dxfId="310" priority="2584" operator="lessThan">
      <formula>$C$4</formula>
    </cfRule>
  </conditionalFormatting>
  <conditionalFormatting sqref="CF33">
    <cfRule type="cellIs" dxfId="309" priority="2585" operator="lessThan">
      <formula>$C$4</formula>
    </cfRule>
  </conditionalFormatting>
  <conditionalFormatting sqref="CF34">
    <cfRule type="cellIs" dxfId="308" priority="2586" operator="lessThan">
      <formula>$C$4</formula>
    </cfRule>
  </conditionalFormatting>
  <conditionalFormatting sqref="CF35">
    <cfRule type="cellIs" dxfId="307" priority="2587" operator="lessThan">
      <formula>$C$4</formula>
    </cfRule>
  </conditionalFormatting>
  <conditionalFormatting sqref="CF36">
    <cfRule type="cellIs" dxfId="306" priority="2588" operator="lessThan">
      <formula>$C$4</formula>
    </cfRule>
  </conditionalFormatting>
  <conditionalFormatting sqref="CF37">
    <cfRule type="cellIs" dxfId="305" priority="2589" operator="lessThan">
      <formula>$C$4</formula>
    </cfRule>
  </conditionalFormatting>
  <conditionalFormatting sqref="CF38">
    <cfRule type="cellIs" dxfId="304" priority="2590" operator="lessThan">
      <formula>$C$4</formula>
    </cfRule>
  </conditionalFormatting>
  <conditionalFormatting sqref="CF39">
    <cfRule type="cellIs" dxfId="303" priority="2591" operator="lessThan">
      <formula>$C$4</formula>
    </cfRule>
  </conditionalFormatting>
  <conditionalFormatting sqref="CF40">
    <cfRule type="cellIs" dxfId="302" priority="2592" operator="lessThan">
      <formula>$C$4</formula>
    </cfRule>
  </conditionalFormatting>
  <conditionalFormatting sqref="CF41">
    <cfRule type="cellIs" dxfId="301" priority="2593" operator="lessThan">
      <formula>$C$4</formula>
    </cfRule>
  </conditionalFormatting>
  <conditionalFormatting sqref="CF42">
    <cfRule type="cellIs" dxfId="300" priority="2594" operator="lessThan">
      <formula>$C$4</formula>
    </cfRule>
  </conditionalFormatting>
  <conditionalFormatting sqref="CF43">
    <cfRule type="cellIs" dxfId="299" priority="2595" operator="lessThan">
      <formula>$C$4</formula>
    </cfRule>
  </conditionalFormatting>
  <conditionalFormatting sqref="CF44">
    <cfRule type="cellIs" dxfId="298" priority="2596" operator="lessThan">
      <formula>$C$4</formula>
    </cfRule>
  </conditionalFormatting>
  <conditionalFormatting sqref="CF45">
    <cfRule type="cellIs" dxfId="297" priority="2597" operator="lessThan">
      <formula>$C$4</formula>
    </cfRule>
  </conditionalFormatting>
  <conditionalFormatting sqref="CF46">
    <cfRule type="cellIs" dxfId="296" priority="2598" operator="lessThan">
      <formula>$C$4</formula>
    </cfRule>
  </conditionalFormatting>
  <conditionalFormatting sqref="CF47">
    <cfRule type="cellIs" dxfId="295" priority="2599" operator="lessThan">
      <formula>$C$4</formula>
    </cfRule>
  </conditionalFormatting>
  <conditionalFormatting sqref="CF48">
    <cfRule type="cellIs" dxfId="294" priority="2600" operator="lessThan">
      <formula>$C$4</formula>
    </cfRule>
  </conditionalFormatting>
  <conditionalFormatting sqref="CF49">
    <cfRule type="cellIs" dxfId="293" priority="2601" operator="lessThan">
      <formula>$C$4</formula>
    </cfRule>
  </conditionalFormatting>
  <conditionalFormatting sqref="CF50">
    <cfRule type="cellIs" dxfId="292" priority="2602" operator="lessThan">
      <formula>$C$4</formula>
    </cfRule>
  </conditionalFormatting>
  <conditionalFormatting sqref="CG11">
    <cfRule type="cellIs" dxfId="291" priority="2603" operator="lessThan">
      <formula>$C$4</formula>
    </cfRule>
  </conditionalFormatting>
  <conditionalFormatting sqref="CG12">
    <cfRule type="cellIs" dxfId="290" priority="2604" operator="lessThan">
      <formula>$C$4</formula>
    </cfRule>
  </conditionalFormatting>
  <conditionalFormatting sqref="CG13">
    <cfRule type="cellIs" dxfId="289" priority="2605" operator="lessThan">
      <formula>$C$4</formula>
    </cfRule>
  </conditionalFormatting>
  <conditionalFormatting sqref="CG14">
    <cfRule type="cellIs" dxfId="288" priority="2606" operator="lessThan">
      <formula>$C$4</formula>
    </cfRule>
  </conditionalFormatting>
  <conditionalFormatting sqref="CG15">
    <cfRule type="cellIs" dxfId="287" priority="2607" operator="lessThan">
      <formula>$C$4</formula>
    </cfRule>
  </conditionalFormatting>
  <conditionalFormatting sqref="CG16">
    <cfRule type="cellIs" dxfId="286" priority="2608" operator="lessThan">
      <formula>$C$4</formula>
    </cfRule>
  </conditionalFormatting>
  <conditionalFormatting sqref="CG17">
    <cfRule type="cellIs" dxfId="285" priority="2609" operator="lessThan">
      <formula>$C$4</formula>
    </cfRule>
  </conditionalFormatting>
  <conditionalFormatting sqref="CG18">
    <cfRule type="cellIs" dxfId="284" priority="2610" operator="lessThan">
      <formula>$C$4</formula>
    </cfRule>
  </conditionalFormatting>
  <conditionalFormatting sqref="CG19">
    <cfRule type="cellIs" dxfId="283" priority="2611" operator="lessThan">
      <formula>$C$4</formula>
    </cfRule>
  </conditionalFormatting>
  <conditionalFormatting sqref="CG20">
    <cfRule type="cellIs" dxfId="282" priority="2612" operator="lessThan">
      <formula>$C$4</formula>
    </cfRule>
  </conditionalFormatting>
  <conditionalFormatting sqref="CG21">
    <cfRule type="cellIs" dxfId="281" priority="2613" operator="lessThan">
      <formula>$C$4</formula>
    </cfRule>
  </conditionalFormatting>
  <conditionalFormatting sqref="CG22">
    <cfRule type="cellIs" dxfId="280" priority="2614" operator="lessThan">
      <formula>$C$4</formula>
    </cfRule>
  </conditionalFormatting>
  <conditionalFormatting sqref="CG23">
    <cfRule type="cellIs" dxfId="279" priority="2615" operator="lessThan">
      <formula>$C$4</formula>
    </cfRule>
  </conditionalFormatting>
  <conditionalFormatting sqref="CG24">
    <cfRule type="cellIs" dxfId="278" priority="2616" operator="lessThan">
      <formula>$C$4</formula>
    </cfRule>
  </conditionalFormatting>
  <conditionalFormatting sqref="CG25">
    <cfRule type="cellIs" dxfId="277" priority="2617" operator="lessThan">
      <formula>$C$4</formula>
    </cfRule>
  </conditionalFormatting>
  <conditionalFormatting sqref="CG26">
    <cfRule type="cellIs" dxfId="276" priority="2618" operator="lessThan">
      <formula>$C$4</formula>
    </cfRule>
  </conditionalFormatting>
  <conditionalFormatting sqref="CG27">
    <cfRule type="cellIs" dxfId="275" priority="2619" operator="lessThan">
      <formula>$C$4</formula>
    </cfRule>
  </conditionalFormatting>
  <conditionalFormatting sqref="CG28">
    <cfRule type="cellIs" dxfId="274" priority="2620" operator="lessThan">
      <formula>$C$4</formula>
    </cfRule>
  </conditionalFormatting>
  <conditionalFormatting sqref="CG29">
    <cfRule type="cellIs" dxfId="273" priority="2621" operator="lessThan">
      <formula>$C$4</formula>
    </cfRule>
  </conditionalFormatting>
  <conditionalFormatting sqref="CG30">
    <cfRule type="cellIs" dxfId="272" priority="2622" operator="lessThan">
      <formula>$C$4</formula>
    </cfRule>
  </conditionalFormatting>
  <conditionalFormatting sqref="CG31">
    <cfRule type="cellIs" dxfId="271" priority="2623" operator="lessThan">
      <formula>$C$4</formula>
    </cfRule>
  </conditionalFormatting>
  <conditionalFormatting sqref="CG32">
    <cfRule type="cellIs" dxfId="270" priority="2624" operator="lessThan">
      <formula>$C$4</formula>
    </cfRule>
  </conditionalFormatting>
  <conditionalFormatting sqref="CG33">
    <cfRule type="cellIs" dxfId="269" priority="2625" operator="lessThan">
      <formula>$C$4</formula>
    </cfRule>
  </conditionalFormatting>
  <conditionalFormatting sqref="CG34">
    <cfRule type="cellIs" dxfId="268" priority="2626" operator="lessThan">
      <formula>$C$4</formula>
    </cfRule>
  </conditionalFormatting>
  <conditionalFormatting sqref="CG35">
    <cfRule type="cellIs" dxfId="267" priority="2627" operator="lessThan">
      <formula>$C$4</formula>
    </cfRule>
  </conditionalFormatting>
  <conditionalFormatting sqref="CG36">
    <cfRule type="cellIs" dxfId="266" priority="2628" operator="lessThan">
      <formula>$C$4</formula>
    </cfRule>
  </conditionalFormatting>
  <conditionalFormatting sqref="CG37">
    <cfRule type="cellIs" dxfId="265" priority="2629" operator="lessThan">
      <formula>$C$4</formula>
    </cfRule>
  </conditionalFormatting>
  <conditionalFormatting sqref="CG38">
    <cfRule type="cellIs" dxfId="264" priority="2630" operator="lessThan">
      <formula>$C$4</formula>
    </cfRule>
  </conditionalFormatting>
  <conditionalFormatting sqref="CG39">
    <cfRule type="cellIs" dxfId="263" priority="2631" operator="lessThan">
      <formula>$C$4</formula>
    </cfRule>
  </conditionalFormatting>
  <conditionalFormatting sqref="CG40">
    <cfRule type="cellIs" dxfId="262" priority="2632" operator="lessThan">
      <formula>$C$4</formula>
    </cfRule>
  </conditionalFormatting>
  <conditionalFormatting sqref="CG41">
    <cfRule type="cellIs" dxfId="261" priority="2633" operator="lessThan">
      <formula>$C$4</formula>
    </cfRule>
  </conditionalFormatting>
  <conditionalFormatting sqref="CG42">
    <cfRule type="cellIs" dxfId="260" priority="2634" operator="lessThan">
      <formula>$C$4</formula>
    </cfRule>
  </conditionalFormatting>
  <conditionalFormatting sqref="CG43">
    <cfRule type="cellIs" dxfId="259" priority="2635" operator="lessThan">
      <formula>$C$4</formula>
    </cfRule>
  </conditionalFormatting>
  <conditionalFormatting sqref="CG44">
    <cfRule type="cellIs" dxfId="258" priority="2636" operator="lessThan">
      <formula>$C$4</formula>
    </cfRule>
  </conditionalFormatting>
  <conditionalFormatting sqref="CG45">
    <cfRule type="cellIs" dxfId="257" priority="2637" operator="lessThan">
      <formula>$C$4</formula>
    </cfRule>
  </conditionalFormatting>
  <conditionalFormatting sqref="CG46">
    <cfRule type="cellIs" dxfId="256" priority="2638" operator="lessThan">
      <formula>$C$4</formula>
    </cfRule>
  </conditionalFormatting>
  <conditionalFormatting sqref="CG47">
    <cfRule type="cellIs" dxfId="255" priority="2639" operator="lessThan">
      <formula>$C$4</formula>
    </cfRule>
  </conditionalFormatting>
  <conditionalFormatting sqref="CG48">
    <cfRule type="cellIs" dxfId="254" priority="2640" operator="lessThan">
      <formula>$C$4</formula>
    </cfRule>
  </conditionalFormatting>
  <conditionalFormatting sqref="CG49">
    <cfRule type="cellIs" dxfId="253" priority="2641" operator="lessThan">
      <formula>$C$4</formula>
    </cfRule>
  </conditionalFormatting>
  <conditionalFormatting sqref="CG50">
    <cfRule type="cellIs" dxfId="252" priority="2642" operator="lessThan">
      <formula>$C$4</formula>
    </cfRule>
  </conditionalFormatting>
  <conditionalFormatting sqref="CH11">
    <cfRule type="cellIs" dxfId="251" priority="2643" operator="greaterThan">
      <formula>$BJ$2+15</formula>
    </cfRule>
  </conditionalFormatting>
  <conditionalFormatting sqref="CH12">
    <cfRule type="cellIs" dxfId="250" priority="2644" operator="greaterThan">
      <formula>$BJ$2+15</formula>
    </cfRule>
  </conditionalFormatting>
  <conditionalFormatting sqref="CH13">
    <cfRule type="cellIs" dxfId="249" priority="2645" operator="greaterThan">
      <formula>$BJ$2+15</formula>
    </cfRule>
  </conditionalFormatting>
  <conditionalFormatting sqref="CH14">
    <cfRule type="cellIs" dxfId="248" priority="2646" operator="greaterThan">
      <formula>$BJ$2+15</formula>
    </cfRule>
  </conditionalFormatting>
  <conditionalFormatting sqref="CH15">
    <cfRule type="cellIs" dxfId="247" priority="2647" operator="greaterThan">
      <formula>$BJ$2+15</formula>
    </cfRule>
  </conditionalFormatting>
  <conditionalFormatting sqref="CH16">
    <cfRule type="cellIs" dxfId="246" priority="2648" operator="greaterThan">
      <formula>$BJ$2+15</formula>
    </cfRule>
  </conditionalFormatting>
  <conditionalFormatting sqref="CH17">
    <cfRule type="cellIs" dxfId="245" priority="2649" operator="greaterThan">
      <formula>$BJ$2+15</formula>
    </cfRule>
  </conditionalFormatting>
  <conditionalFormatting sqref="CH18">
    <cfRule type="cellIs" dxfId="244" priority="2650" operator="greaterThan">
      <formula>$BJ$2+15</formula>
    </cfRule>
  </conditionalFormatting>
  <conditionalFormatting sqref="CH19">
    <cfRule type="cellIs" dxfId="243" priority="2651" operator="greaterThan">
      <formula>$BJ$2+15</formula>
    </cfRule>
  </conditionalFormatting>
  <conditionalFormatting sqref="CH20">
    <cfRule type="cellIs" dxfId="242" priority="2652" operator="greaterThan">
      <formula>$BJ$2+15</formula>
    </cfRule>
  </conditionalFormatting>
  <conditionalFormatting sqref="CH21">
    <cfRule type="cellIs" dxfId="241" priority="2653" operator="greaterThan">
      <formula>$BJ$2+15</formula>
    </cfRule>
  </conditionalFormatting>
  <conditionalFormatting sqref="CH22">
    <cfRule type="cellIs" dxfId="240" priority="2654" operator="greaterThan">
      <formula>$BJ$2+15</formula>
    </cfRule>
  </conditionalFormatting>
  <conditionalFormatting sqref="CH23">
    <cfRule type="cellIs" dxfId="239" priority="2655" operator="greaterThan">
      <formula>$BJ$2+15</formula>
    </cfRule>
  </conditionalFormatting>
  <conditionalFormatting sqref="CH24">
    <cfRule type="cellIs" dxfId="238" priority="2656" operator="greaterThan">
      <formula>$BJ$2+15</formula>
    </cfRule>
  </conditionalFormatting>
  <conditionalFormatting sqref="CH25">
    <cfRule type="cellIs" dxfId="237" priority="2657" operator="greaterThan">
      <formula>$BJ$2+15</formula>
    </cfRule>
  </conditionalFormatting>
  <conditionalFormatting sqref="CH26">
    <cfRule type="cellIs" dxfId="236" priority="2658" operator="greaterThan">
      <formula>$BJ$2+15</formula>
    </cfRule>
  </conditionalFormatting>
  <conditionalFormatting sqref="CH27">
    <cfRule type="cellIs" dxfId="235" priority="2659" operator="greaterThan">
      <formula>$BJ$2+15</formula>
    </cfRule>
  </conditionalFormatting>
  <conditionalFormatting sqref="CH28">
    <cfRule type="cellIs" dxfId="234" priority="2660" operator="greaterThan">
      <formula>$BJ$2+15</formula>
    </cfRule>
  </conditionalFormatting>
  <conditionalFormatting sqref="CH29">
    <cfRule type="cellIs" dxfId="233" priority="2661" operator="greaterThan">
      <formula>$BJ$2+15</formula>
    </cfRule>
  </conditionalFormatting>
  <conditionalFormatting sqref="CH30">
    <cfRule type="cellIs" dxfId="232" priority="2662" operator="greaterThan">
      <formula>$BJ$2+15</formula>
    </cfRule>
  </conditionalFormatting>
  <conditionalFormatting sqref="CH31">
    <cfRule type="cellIs" dxfId="231" priority="2663" operator="greaterThan">
      <formula>$BJ$2+15</formula>
    </cfRule>
  </conditionalFormatting>
  <conditionalFormatting sqref="CH32">
    <cfRule type="cellIs" dxfId="230" priority="2664" operator="greaterThan">
      <formula>$BJ$2+15</formula>
    </cfRule>
  </conditionalFormatting>
  <conditionalFormatting sqref="CH33">
    <cfRule type="cellIs" dxfId="229" priority="2665" operator="greaterThan">
      <formula>$BJ$2+15</formula>
    </cfRule>
  </conditionalFormatting>
  <conditionalFormatting sqref="CH34">
    <cfRule type="cellIs" dxfId="228" priority="2666" operator="greaterThan">
      <formula>$BJ$2+15</formula>
    </cfRule>
  </conditionalFormatting>
  <conditionalFormatting sqref="CH35">
    <cfRule type="cellIs" dxfId="227" priority="2667" operator="greaterThan">
      <formula>$BJ$2+15</formula>
    </cfRule>
  </conditionalFormatting>
  <conditionalFormatting sqref="CH36">
    <cfRule type="cellIs" dxfId="226" priority="2668" operator="greaterThan">
      <formula>$BJ$2+15</formula>
    </cfRule>
  </conditionalFormatting>
  <conditionalFormatting sqref="CH37">
    <cfRule type="cellIs" dxfId="225" priority="2669" operator="greaterThan">
      <formula>$BJ$2+15</formula>
    </cfRule>
  </conditionalFormatting>
  <conditionalFormatting sqref="CH38">
    <cfRule type="cellIs" dxfId="224" priority="2670" operator="greaterThan">
      <formula>$BJ$2+15</formula>
    </cfRule>
  </conditionalFormatting>
  <conditionalFormatting sqref="CH39">
    <cfRule type="cellIs" dxfId="223" priority="2671" operator="greaterThan">
      <formula>$BJ$2+15</formula>
    </cfRule>
  </conditionalFormatting>
  <conditionalFormatting sqref="CH40">
    <cfRule type="cellIs" dxfId="222" priority="2672" operator="greaterThan">
      <formula>$BJ$2+15</formula>
    </cfRule>
  </conditionalFormatting>
  <conditionalFormatting sqref="CH41">
    <cfRule type="cellIs" dxfId="221" priority="2673" operator="greaterThan">
      <formula>$BJ$2+15</formula>
    </cfRule>
  </conditionalFormatting>
  <conditionalFormatting sqref="CH42">
    <cfRule type="cellIs" dxfId="220" priority="2674" operator="greaterThan">
      <formula>$BJ$2+15</formula>
    </cfRule>
  </conditionalFormatting>
  <conditionalFormatting sqref="CH43">
    <cfRule type="cellIs" dxfId="219" priority="2675" operator="greaterThan">
      <formula>$BJ$2+15</formula>
    </cfRule>
  </conditionalFormatting>
  <conditionalFormatting sqref="CH44">
    <cfRule type="cellIs" dxfId="218" priority="2676" operator="greaterThan">
      <formula>$BJ$2+15</formula>
    </cfRule>
  </conditionalFormatting>
  <conditionalFormatting sqref="CH45">
    <cfRule type="cellIs" dxfId="217" priority="2677" operator="greaterThan">
      <formula>$BJ$2+15</formula>
    </cfRule>
  </conditionalFormatting>
  <conditionalFormatting sqref="CH46">
    <cfRule type="cellIs" dxfId="216" priority="2678" operator="greaterThan">
      <formula>$BJ$2+15</formula>
    </cfRule>
  </conditionalFormatting>
  <conditionalFormatting sqref="CH47">
    <cfRule type="cellIs" dxfId="215" priority="2679" operator="greaterThan">
      <formula>$BJ$2+15</formula>
    </cfRule>
  </conditionalFormatting>
  <conditionalFormatting sqref="CH48">
    <cfRule type="cellIs" dxfId="214" priority="2680" operator="greaterThan">
      <formula>$BJ$2+15</formula>
    </cfRule>
  </conditionalFormatting>
  <conditionalFormatting sqref="CH49">
    <cfRule type="cellIs" dxfId="213" priority="2681" operator="greaterThan">
      <formula>$BJ$2+15</formula>
    </cfRule>
  </conditionalFormatting>
  <conditionalFormatting sqref="CH50">
    <cfRule type="cellIs" dxfId="212" priority="2682" operator="greaterThan">
      <formula>$BJ$2+15</formula>
    </cfRule>
  </conditionalFormatting>
  <conditionalFormatting sqref="S11">
    <cfRule type="cellIs" dxfId="211" priority="2683" operator="lessThan">
      <formula>$C$4</formula>
    </cfRule>
  </conditionalFormatting>
  <conditionalFormatting sqref="S12">
    <cfRule type="cellIs" dxfId="210" priority="2684" operator="lessThan">
      <formula>$C$4</formula>
    </cfRule>
  </conditionalFormatting>
  <conditionalFormatting sqref="S13">
    <cfRule type="cellIs" dxfId="209" priority="2685" operator="lessThan">
      <formula>$C$4</formula>
    </cfRule>
  </conditionalFormatting>
  <conditionalFormatting sqref="S14">
    <cfRule type="cellIs" dxfId="208" priority="2686" operator="lessThan">
      <formula>$C$4</formula>
    </cfRule>
  </conditionalFormatting>
  <conditionalFormatting sqref="S15">
    <cfRule type="cellIs" dxfId="207" priority="2687" operator="lessThan">
      <formula>$C$4</formula>
    </cfRule>
  </conditionalFormatting>
  <conditionalFormatting sqref="S16">
    <cfRule type="cellIs" dxfId="206" priority="2688" operator="lessThan">
      <formula>$C$4</formula>
    </cfRule>
  </conditionalFormatting>
  <conditionalFormatting sqref="S17">
    <cfRule type="cellIs" dxfId="205" priority="2689" operator="lessThan">
      <formula>$C$4</formula>
    </cfRule>
  </conditionalFormatting>
  <conditionalFormatting sqref="S18">
    <cfRule type="cellIs" dxfId="204" priority="2690" operator="lessThan">
      <formula>$C$4</formula>
    </cfRule>
  </conditionalFormatting>
  <conditionalFormatting sqref="S19">
    <cfRule type="cellIs" dxfId="203" priority="2691" operator="lessThan">
      <formula>$C$4</formula>
    </cfRule>
  </conditionalFormatting>
  <conditionalFormatting sqref="S20">
    <cfRule type="cellIs" dxfId="202" priority="2692" operator="lessThan">
      <formula>$C$4</formula>
    </cfRule>
  </conditionalFormatting>
  <conditionalFormatting sqref="S21">
    <cfRule type="cellIs" dxfId="201" priority="2693" operator="lessThan">
      <formula>$C$4</formula>
    </cfRule>
  </conditionalFormatting>
  <conditionalFormatting sqref="S22">
    <cfRule type="cellIs" dxfId="200" priority="2694" operator="lessThan">
      <formula>$C$4</formula>
    </cfRule>
  </conditionalFormatting>
  <conditionalFormatting sqref="S23">
    <cfRule type="cellIs" dxfId="199" priority="2695" operator="lessThan">
      <formula>$C$4</formula>
    </cfRule>
  </conditionalFormatting>
  <conditionalFormatting sqref="S24">
    <cfRule type="cellIs" dxfId="198" priority="2696" operator="lessThan">
      <formula>$C$4</formula>
    </cfRule>
  </conditionalFormatting>
  <conditionalFormatting sqref="S25">
    <cfRule type="cellIs" dxfId="197" priority="2697" operator="lessThan">
      <formula>$C$4</formula>
    </cfRule>
  </conditionalFormatting>
  <conditionalFormatting sqref="S26">
    <cfRule type="cellIs" dxfId="196" priority="2698" operator="lessThan">
      <formula>$C$4</formula>
    </cfRule>
  </conditionalFormatting>
  <conditionalFormatting sqref="S27">
    <cfRule type="cellIs" dxfId="195" priority="2699" operator="lessThan">
      <formula>$C$4</formula>
    </cfRule>
  </conditionalFormatting>
  <conditionalFormatting sqref="S28">
    <cfRule type="cellIs" dxfId="194" priority="2700" operator="lessThan">
      <formula>$C$4</formula>
    </cfRule>
  </conditionalFormatting>
  <conditionalFormatting sqref="S29">
    <cfRule type="cellIs" dxfId="193" priority="2701" operator="lessThan">
      <formula>$C$4</formula>
    </cfRule>
  </conditionalFormatting>
  <conditionalFormatting sqref="S30">
    <cfRule type="cellIs" dxfId="192" priority="2702" operator="lessThan">
      <formula>$C$4</formula>
    </cfRule>
  </conditionalFormatting>
  <conditionalFormatting sqref="S31">
    <cfRule type="cellIs" dxfId="191" priority="2703" operator="lessThan">
      <formula>$C$4</formula>
    </cfRule>
  </conditionalFormatting>
  <conditionalFormatting sqref="S32">
    <cfRule type="cellIs" dxfId="190" priority="2704" operator="lessThan">
      <formula>$C$4</formula>
    </cfRule>
  </conditionalFormatting>
  <conditionalFormatting sqref="S33">
    <cfRule type="cellIs" dxfId="189" priority="2705" operator="lessThan">
      <formula>$C$4</formula>
    </cfRule>
  </conditionalFormatting>
  <conditionalFormatting sqref="S34">
    <cfRule type="cellIs" dxfId="188" priority="2706" operator="lessThan">
      <formula>$C$4</formula>
    </cfRule>
  </conditionalFormatting>
  <conditionalFormatting sqref="S35">
    <cfRule type="cellIs" dxfId="187" priority="2707" operator="lessThan">
      <formula>$C$4</formula>
    </cfRule>
  </conditionalFormatting>
  <conditionalFormatting sqref="S36">
    <cfRule type="cellIs" dxfId="186" priority="2708" operator="lessThan">
      <formula>$C$4</formula>
    </cfRule>
  </conditionalFormatting>
  <conditionalFormatting sqref="S37">
    <cfRule type="cellIs" dxfId="185" priority="2709" operator="lessThan">
      <formula>$C$4</formula>
    </cfRule>
  </conditionalFormatting>
  <conditionalFormatting sqref="S38">
    <cfRule type="cellIs" dxfId="184" priority="2710" operator="lessThan">
      <formula>$C$4</formula>
    </cfRule>
  </conditionalFormatting>
  <conditionalFormatting sqref="S39">
    <cfRule type="cellIs" dxfId="183" priority="2711" operator="lessThan">
      <formula>$C$4</formula>
    </cfRule>
  </conditionalFormatting>
  <conditionalFormatting sqref="S40">
    <cfRule type="cellIs" dxfId="182" priority="2712" operator="lessThan">
      <formula>$C$4</formula>
    </cfRule>
  </conditionalFormatting>
  <conditionalFormatting sqref="S41">
    <cfRule type="cellIs" dxfId="181" priority="2713" operator="lessThan">
      <formula>$C$4</formula>
    </cfRule>
  </conditionalFormatting>
  <conditionalFormatting sqref="S42">
    <cfRule type="cellIs" dxfId="180" priority="2714" operator="lessThan">
      <formula>$C$4</formula>
    </cfRule>
  </conditionalFormatting>
  <conditionalFormatting sqref="S43">
    <cfRule type="cellIs" dxfId="179" priority="2715" operator="lessThan">
      <formula>$C$4</formula>
    </cfRule>
  </conditionalFormatting>
  <conditionalFormatting sqref="S44">
    <cfRule type="cellIs" dxfId="178" priority="2716" operator="lessThan">
      <formula>$C$4</formula>
    </cfRule>
  </conditionalFormatting>
  <conditionalFormatting sqref="S45">
    <cfRule type="cellIs" dxfId="177" priority="2717" operator="lessThan">
      <formula>$C$4</formula>
    </cfRule>
  </conditionalFormatting>
  <conditionalFormatting sqref="S46">
    <cfRule type="cellIs" dxfId="176" priority="2718" operator="lessThan">
      <formula>$C$4</formula>
    </cfRule>
  </conditionalFormatting>
  <conditionalFormatting sqref="S47">
    <cfRule type="cellIs" dxfId="175" priority="2719" operator="lessThan">
      <formula>$C$4</formula>
    </cfRule>
  </conditionalFormatting>
  <conditionalFormatting sqref="S48">
    <cfRule type="cellIs" dxfId="174" priority="2720" operator="lessThan">
      <formula>$C$4</formula>
    </cfRule>
  </conditionalFormatting>
  <conditionalFormatting sqref="S49">
    <cfRule type="cellIs" dxfId="173" priority="2721" operator="lessThan">
      <formula>$C$4</formula>
    </cfRule>
  </conditionalFormatting>
  <conditionalFormatting sqref="S50">
    <cfRule type="cellIs" dxfId="172" priority="2722" operator="lessThan">
      <formula>$C$4</formula>
    </cfRule>
  </conditionalFormatting>
  <conditionalFormatting sqref="T11">
    <cfRule type="cellIs" dxfId="171" priority="2723" operator="lessThan">
      <formula>$C$4</formula>
    </cfRule>
  </conditionalFormatting>
  <conditionalFormatting sqref="T12">
    <cfRule type="cellIs" dxfId="170" priority="2724" operator="lessThan">
      <formula>$C$4</formula>
    </cfRule>
  </conditionalFormatting>
  <conditionalFormatting sqref="T13">
    <cfRule type="cellIs" dxfId="169" priority="2725" operator="lessThan">
      <formula>$C$4</formula>
    </cfRule>
  </conditionalFormatting>
  <conditionalFormatting sqref="T14">
    <cfRule type="cellIs" dxfId="168" priority="2726" operator="lessThan">
      <formula>$C$4</formula>
    </cfRule>
  </conditionalFormatting>
  <conditionalFormatting sqref="T15">
    <cfRule type="cellIs" dxfId="167" priority="2727" operator="lessThan">
      <formula>$C$4</formula>
    </cfRule>
  </conditionalFormatting>
  <conditionalFormatting sqref="T16">
    <cfRule type="cellIs" dxfId="166" priority="2728" operator="lessThan">
      <formula>$C$4</formula>
    </cfRule>
  </conditionalFormatting>
  <conditionalFormatting sqref="T17">
    <cfRule type="cellIs" dxfId="165" priority="2729" operator="lessThan">
      <formula>$C$4</formula>
    </cfRule>
  </conditionalFormatting>
  <conditionalFormatting sqref="T18">
    <cfRule type="cellIs" dxfId="164" priority="2730" operator="lessThan">
      <formula>$C$4</formula>
    </cfRule>
  </conditionalFormatting>
  <conditionalFormatting sqref="T19">
    <cfRule type="cellIs" dxfId="163" priority="2731" operator="lessThan">
      <formula>$C$4</formula>
    </cfRule>
  </conditionalFormatting>
  <conditionalFormatting sqref="T20">
    <cfRule type="cellIs" dxfId="162" priority="2732" operator="lessThan">
      <formula>$C$4</formula>
    </cfRule>
  </conditionalFormatting>
  <conditionalFormatting sqref="T21">
    <cfRule type="cellIs" dxfId="161" priority="2733" operator="lessThan">
      <formula>$C$4</formula>
    </cfRule>
  </conditionalFormatting>
  <conditionalFormatting sqref="T22">
    <cfRule type="cellIs" dxfId="160" priority="2734" operator="lessThan">
      <formula>$C$4</formula>
    </cfRule>
  </conditionalFormatting>
  <conditionalFormatting sqref="T23">
    <cfRule type="cellIs" dxfId="159" priority="2735" operator="lessThan">
      <formula>$C$4</formula>
    </cfRule>
  </conditionalFormatting>
  <conditionalFormatting sqref="T24">
    <cfRule type="cellIs" dxfId="158" priority="2736" operator="lessThan">
      <formula>$C$4</formula>
    </cfRule>
  </conditionalFormatting>
  <conditionalFormatting sqref="T25">
    <cfRule type="cellIs" dxfId="157" priority="2737" operator="lessThan">
      <formula>$C$4</formula>
    </cfRule>
  </conditionalFormatting>
  <conditionalFormatting sqref="T26">
    <cfRule type="cellIs" dxfId="156" priority="2738" operator="lessThan">
      <formula>$C$4</formula>
    </cfRule>
  </conditionalFormatting>
  <conditionalFormatting sqref="T27">
    <cfRule type="cellIs" dxfId="155" priority="2739" operator="lessThan">
      <formula>$C$4</formula>
    </cfRule>
  </conditionalFormatting>
  <conditionalFormatting sqref="T28">
    <cfRule type="cellIs" dxfId="154" priority="2740" operator="lessThan">
      <formula>$C$4</formula>
    </cfRule>
  </conditionalFormatting>
  <conditionalFormatting sqref="T29">
    <cfRule type="cellIs" dxfId="153" priority="2741" operator="lessThan">
      <formula>$C$4</formula>
    </cfRule>
  </conditionalFormatting>
  <conditionalFormatting sqref="T30">
    <cfRule type="cellIs" dxfId="152" priority="2742" operator="lessThan">
      <formula>$C$4</formula>
    </cfRule>
  </conditionalFormatting>
  <conditionalFormatting sqref="T31">
    <cfRule type="cellIs" dxfId="151" priority="2743" operator="lessThan">
      <formula>$C$4</formula>
    </cfRule>
  </conditionalFormatting>
  <conditionalFormatting sqref="T32">
    <cfRule type="cellIs" dxfId="150" priority="2744" operator="lessThan">
      <formula>$C$4</formula>
    </cfRule>
  </conditionalFormatting>
  <conditionalFormatting sqref="T33">
    <cfRule type="cellIs" dxfId="149" priority="2745" operator="lessThan">
      <formula>$C$4</formula>
    </cfRule>
  </conditionalFormatting>
  <conditionalFormatting sqref="T34">
    <cfRule type="cellIs" dxfId="148" priority="2746" operator="lessThan">
      <formula>$C$4</formula>
    </cfRule>
  </conditionalFormatting>
  <conditionalFormatting sqref="T35">
    <cfRule type="cellIs" dxfId="147" priority="2747" operator="lessThan">
      <formula>$C$4</formula>
    </cfRule>
  </conditionalFormatting>
  <conditionalFormatting sqref="T36">
    <cfRule type="cellIs" dxfId="146" priority="2748" operator="lessThan">
      <formula>$C$4</formula>
    </cfRule>
  </conditionalFormatting>
  <conditionalFormatting sqref="T37">
    <cfRule type="cellIs" dxfId="145" priority="2749" operator="lessThan">
      <formula>$C$4</formula>
    </cfRule>
  </conditionalFormatting>
  <conditionalFormatting sqref="T38">
    <cfRule type="cellIs" dxfId="144" priority="2750" operator="lessThan">
      <formula>$C$4</formula>
    </cfRule>
  </conditionalFormatting>
  <conditionalFormatting sqref="T39">
    <cfRule type="cellIs" dxfId="143" priority="2751" operator="lessThan">
      <formula>$C$4</formula>
    </cfRule>
  </conditionalFormatting>
  <conditionalFormatting sqref="T40">
    <cfRule type="cellIs" dxfId="142" priority="2752" operator="lessThan">
      <formula>$C$4</formula>
    </cfRule>
  </conditionalFormatting>
  <conditionalFormatting sqref="T41">
    <cfRule type="cellIs" dxfId="141" priority="2753" operator="lessThan">
      <formula>$C$4</formula>
    </cfRule>
  </conditionalFormatting>
  <conditionalFormatting sqref="T42">
    <cfRule type="cellIs" dxfId="140" priority="2754" operator="lessThan">
      <formula>$C$4</formula>
    </cfRule>
  </conditionalFormatting>
  <conditionalFormatting sqref="T43">
    <cfRule type="cellIs" dxfId="139" priority="2755" operator="lessThan">
      <formula>$C$4</formula>
    </cfRule>
  </conditionalFormatting>
  <conditionalFormatting sqref="T44">
    <cfRule type="cellIs" dxfId="138" priority="2756" operator="lessThan">
      <formula>$C$4</formula>
    </cfRule>
  </conditionalFormatting>
  <conditionalFormatting sqref="T45">
    <cfRule type="cellIs" dxfId="137" priority="2757" operator="lessThan">
      <formula>$C$4</formula>
    </cfRule>
  </conditionalFormatting>
  <conditionalFormatting sqref="T46">
    <cfRule type="cellIs" dxfId="136" priority="2758" operator="lessThan">
      <formula>$C$4</formula>
    </cfRule>
  </conditionalFormatting>
  <conditionalFormatting sqref="T47">
    <cfRule type="cellIs" dxfId="135" priority="2759" operator="lessThan">
      <formula>$C$4</formula>
    </cfRule>
  </conditionalFormatting>
  <conditionalFormatting sqref="T48">
    <cfRule type="cellIs" dxfId="134" priority="2760" operator="lessThan">
      <formula>$C$4</formula>
    </cfRule>
  </conditionalFormatting>
  <conditionalFormatting sqref="T49">
    <cfRule type="cellIs" dxfId="133" priority="2761" operator="lessThan">
      <formula>$C$4</formula>
    </cfRule>
  </conditionalFormatting>
  <conditionalFormatting sqref="T50">
    <cfRule type="cellIs" dxfId="132" priority="2762" operator="lessThan">
      <formula>$C$4</formula>
    </cfRule>
  </conditionalFormatting>
  <conditionalFormatting sqref="V11">
    <cfRule type="cellIs" dxfId="131" priority="2763" operator="lessThan">
      <formula>$C$4</formula>
    </cfRule>
  </conditionalFormatting>
  <conditionalFormatting sqref="V12">
    <cfRule type="cellIs" dxfId="130" priority="2764" operator="lessThan">
      <formula>$C$4</formula>
    </cfRule>
  </conditionalFormatting>
  <conditionalFormatting sqref="V13">
    <cfRule type="cellIs" dxfId="129" priority="2765" operator="lessThan">
      <formula>$C$4</formula>
    </cfRule>
  </conditionalFormatting>
  <conditionalFormatting sqref="V14">
    <cfRule type="cellIs" dxfId="128" priority="2766" operator="lessThan">
      <formula>$C$4</formula>
    </cfRule>
  </conditionalFormatting>
  <conditionalFormatting sqref="V15">
    <cfRule type="cellIs" dxfId="127" priority="2767" operator="lessThan">
      <formula>$C$4</formula>
    </cfRule>
  </conditionalFormatting>
  <conditionalFormatting sqref="V16">
    <cfRule type="cellIs" dxfId="126" priority="2768" operator="lessThan">
      <formula>$C$4</formula>
    </cfRule>
  </conditionalFormatting>
  <conditionalFormatting sqref="V17">
    <cfRule type="cellIs" dxfId="125" priority="2769" operator="lessThan">
      <formula>$C$4</formula>
    </cfRule>
  </conditionalFormatting>
  <conditionalFormatting sqref="V18">
    <cfRule type="cellIs" dxfId="124" priority="2770" operator="lessThan">
      <formula>$C$4</formula>
    </cfRule>
  </conditionalFormatting>
  <conditionalFormatting sqref="V19">
    <cfRule type="cellIs" dxfId="123" priority="2771" operator="lessThan">
      <formula>$C$4</formula>
    </cfRule>
  </conditionalFormatting>
  <conditionalFormatting sqref="V20">
    <cfRule type="cellIs" dxfId="122" priority="2772" operator="lessThan">
      <formula>$C$4</formula>
    </cfRule>
  </conditionalFormatting>
  <conditionalFormatting sqref="V21">
    <cfRule type="cellIs" dxfId="121" priority="2773" operator="lessThan">
      <formula>$C$4</formula>
    </cfRule>
  </conditionalFormatting>
  <conditionalFormatting sqref="V22">
    <cfRule type="cellIs" dxfId="120" priority="2774" operator="lessThan">
      <formula>$C$4</formula>
    </cfRule>
  </conditionalFormatting>
  <conditionalFormatting sqref="V23">
    <cfRule type="cellIs" dxfId="119" priority="2775" operator="lessThan">
      <formula>$C$4</formula>
    </cfRule>
  </conditionalFormatting>
  <conditionalFormatting sqref="V24">
    <cfRule type="cellIs" dxfId="118" priority="2776" operator="lessThan">
      <formula>$C$4</formula>
    </cfRule>
  </conditionalFormatting>
  <conditionalFormatting sqref="V25">
    <cfRule type="cellIs" dxfId="117" priority="2777" operator="lessThan">
      <formula>$C$4</formula>
    </cfRule>
  </conditionalFormatting>
  <conditionalFormatting sqref="V26">
    <cfRule type="cellIs" dxfId="116" priority="2778" operator="lessThan">
      <formula>$C$4</formula>
    </cfRule>
  </conditionalFormatting>
  <conditionalFormatting sqref="V27">
    <cfRule type="cellIs" dxfId="115" priority="2779" operator="lessThan">
      <formula>$C$4</formula>
    </cfRule>
  </conditionalFormatting>
  <conditionalFormatting sqref="V28">
    <cfRule type="cellIs" dxfId="114" priority="2780" operator="lessThan">
      <formula>$C$4</formula>
    </cfRule>
  </conditionalFormatting>
  <conditionalFormatting sqref="V29">
    <cfRule type="cellIs" dxfId="113" priority="2781" operator="lessThan">
      <formula>$C$4</formula>
    </cfRule>
  </conditionalFormatting>
  <conditionalFormatting sqref="V30">
    <cfRule type="cellIs" dxfId="112" priority="2782" operator="lessThan">
      <formula>$C$4</formula>
    </cfRule>
  </conditionalFormatting>
  <conditionalFormatting sqref="V31">
    <cfRule type="cellIs" dxfId="111" priority="2783" operator="lessThan">
      <formula>$C$4</formula>
    </cfRule>
  </conditionalFormatting>
  <conditionalFormatting sqref="V32">
    <cfRule type="cellIs" dxfId="110" priority="2784" operator="lessThan">
      <formula>$C$4</formula>
    </cfRule>
  </conditionalFormatting>
  <conditionalFormatting sqref="V33">
    <cfRule type="cellIs" dxfId="109" priority="2785" operator="lessThan">
      <formula>$C$4</formula>
    </cfRule>
  </conditionalFormatting>
  <conditionalFormatting sqref="V34">
    <cfRule type="cellIs" dxfId="108" priority="2786" operator="lessThan">
      <formula>$C$4</formula>
    </cfRule>
  </conditionalFormatting>
  <conditionalFormatting sqref="V35">
    <cfRule type="cellIs" dxfId="107" priority="2787" operator="lessThan">
      <formula>$C$4</formula>
    </cfRule>
  </conditionalFormatting>
  <conditionalFormatting sqref="V36">
    <cfRule type="cellIs" dxfId="106" priority="2788" operator="lessThan">
      <formula>$C$4</formula>
    </cfRule>
  </conditionalFormatting>
  <conditionalFormatting sqref="V37">
    <cfRule type="cellIs" dxfId="105" priority="2789" operator="lessThan">
      <formula>$C$4</formula>
    </cfRule>
  </conditionalFormatting>
  <conditionalFormatting sqref="V38">
    <cfRule type="cellIs" dxfId="104" priority="2790" operator="lessThan">
      <formula>$C$4</formula>
    </cfRule>
  </conditionalFormatting>
  <conditionalFormatting sqref="V39">
    <cfRule type="cellIs" dxfId="103" priority="2791" operator="lessThan">
      <formula>$C$4</formula>
    </cfRule>
  </conditionalFormatting>
  <conditionalFormatting sqref="V40">
    <cfRule type="cellIs" dxfId="102" priority="2792" operator="lessThan">
      <formula>$C$4</formula>
    </cfRule>
  </conditionalFormatting>
  <conditionalFormatting sqref="V41">
    <cfRule type="cellIs" dxfId="101" priority="2793" operator="lessThan">
      <formula>$C$4</formula>
    </cfRule>
  </conditionalFormatting>
  <conditionalFormatting sqref="V42">
    <cfRule type="cellIs" dxfId="100" priority="2794" operator="lessThan">
      <formula>$C$4</formula>
    </cfRule>
  </conditionalFormatting>
  <conditionalFormatting sqref="V43">
    <cfRule type="cellIs" dxfId="99" priority="2795" operator="lessThan">
      <formula>$C$4</formula>
    </cfRule>
  </conditionalFormatting>
  <conditionalFormatting sqref="V44">
    <cfRule type="cellIs" dxfId="98" priority="2796" operator="lessThan">
      <formula>$C$4</formula>
    </cfRule>
  </conditionalFormatting>
  <conditionalFormatting sqref="V45">
    <cfRule type="cellIs" dxfId="97" priority="2797" operator="lessThan">
      <formula>$C$4</formula>
    </cfRule>
  </conditionalFormatting>
  <conditionalFormatting sqref="V46">
    <cfRule type="cellIs" dxfId="96" priority="2798" operator="lessThan">
      <formula>$C$4</formula>
    </cfRule>
  </conditionalFormatting>
  <conditionalFormatting sqref="V47">
    <cfRule type="cellIs" dxfId="95" priority="2799" operator="lessThan">
      <formula>$C$4</formula>
    </cfRule>
  </conditionalFormatting>
  <conditionalFormatting sqref="V48">
    <cfRule type="cellIs" dxfId="94" priority="2800" operator="lessThan">
      <formula>$C$4</formula>
    </cfRule>
  </conditionalFormatting>
  <conditionalFormatting sqref="V49">
    <cfRule type="cellIs" dxfId="93" priority="2801" operator="lessThan">
      <formula>$C$4</formula>
    </cfRule>
  </conditionalFormatting>
  <conditionalFormatting sqref="V50">
    <cfRule type="cellIs" dxfId="92" priority="2802" operator="lessThan">
      <formula>$C$4</formula>
    </cfRule>
  </conditionalFormatting>
  <conditionalFormatting sqref="W11">
    <cfRule type="cellIs" dxfId="91" priority="2803" operator="lessThan">
      <formula>$C$4</formula>
    </cfRule>
  </conditionalFormatting>
  <conditionalFormatting sqref="W12">
    <cfRule type="cellIs" dxfId="90" priority="2804" operator="lessThan">
      <formula>$C$4</formula>
    </cfRule>
  </conditionalFormatting>
  <conditionalFormatting sqref="W13">
    <cfRule type="cellIs" dxfId="89" priority="2805" operator="lessThan">
      <formula>$C$4</formula>
    </cfRule>
  </conditionalFormatting>
  <conditionalFormatting sqref="W14">
    <cfRule type="cellIs" dxfId="88" priority="2806" operator="lessThan">
      <formula>$C$4</formula>
    </cfRule>
  </conditionalFormatting>
  <conditionalFormatting sqref="W15">
    <cfRule type="cellIs" dxfId="87" priority="2807" operator="lessThan">
      <formula>$C$4</formula>
    </cfRule>
  </conditionalFormatting>
  <conditionalFormatting sqref="W16">
    <cfRule type="cellIs" dxfId="86" priority="2808" operator="lessThan">
      <formula>$C$4</formula>
    </cfRule>
  </conditionalFormatting>
  <conditionalFormatting sqref="W17">
    <cfRule type="cellIs" dxfId="85" priority="2809" operator="lessThan">
      <formula>$C$4</formula>
    </cfRule>
  </conditionalFormatting>
  <conditionalFormatting sqref="W18">
    <cfRule type="cellIs" dxfId="84" priority="2810" operator="lessThan">
      <formula>$C$4</formula>
    </cfRule>
  </conditionalFormatting>
  <conditionalFormatting sqref="W19">
    <cfRule type="cellIs" dxfId="83" priority="2811" operator="lessThan">
      <formula>$C$4</formula>
    </cfRule>
  </conditionalFormatting>
  <conditionalFormatting sqref="W20">
    <cfRule type="cellIs" dxfId="82" priority="2812" operator="lessThan">
      <formula>$C$4</formula>
    </cfRule>
  </conditionalFormatting>
  <conditionalFormatting sqref="W21">
    <cfRule type="cellIs" dxfId="81" priority="2813" operator="lessThan">
      <formula>$C$4</formula>
    </cfRule>
  </conditionalFormatting>
  <conditionalFormatting sqref="W22">
    <cfRule type="cellIs" dxfId="80" priority="2814" operator="lessThan">
      <formula>$C$4</formula>
    </cfRule>
  </conditionalFormatting>
  <conditionalFormatting sqref="W23">
    <cfRule type="cellIs" dxfId="79" priority="2815" operator="lessThan">
      <formula>$C$4</formula>
    </cfRule>
  </conditionalFormatting>
  <conditionalFormatting sqref="W24">
    <cfRule type="cellIs" dxfId="78" priority="2816" operator="lessThan">
      <formula>$C$4</formula>
    </cfRule>
  </conditionalFormatting>
  <conditionalFormatting sqref="W25">
    <cfRule type="cellIs" dxfId="77" priority="2817" operator="lessThan">
      <formula>$C$4</formula>
    </cfRule>
  </conditionalFormatting>
  <conditionalFormatting sqref="W26">
    <cfRule type="cellIs" dxfId="76" priority="2818" operator="lessThan">
      <formula>$C$4</formula>
    </cfRule>
  </conditionalFormatting>
  <conditionalFormatting sqref="W27">
    <cfRule type="cellIs" dxfId="75" priority="2819" operator="lessThan">
      <formula>$C$4</formula>
    </cfRule>
  </conditionalFormatting>
  <conditionalFormatting sqref="W28">
    <cfRule type="cellIs" dxfId="74" priority="2820" operator="lessThan">
      <formula>$C$4</formula>
    </cfRule>
  </conditionalFormatting>
  <conditionalFormatting sqref="W29">
    <cfRule type="cellIs" dxfId="73" priority="2821" operator="lessThan">
      <formula>$C$4</formula>
    </cfRule>
  </conditionalFormatting>
  <conditionalFormatting sqref="W30">
    <cfRule type="cellIs" dxfId="72" priority="2822" operator="lessThan">
      <formula>$C$4</formula>
    </cfRule>
  </conditionalFormatting>
  <conditionalFormatting sqref="W31">
    <cfRule type="cellIs" dxfId="71" priority="2823" operator="lessThan">
      <formula>$C$4</formula>
    </cfRule>
  </conditionalFormatting>
  <conditionalFormatting sqref="W32">
    <cfRule type="cellIs" dxfId="70" priority="2824" operator="lessThan">
      <formula>$C$4</formula>
    </cfRule>
  </conditionalFormatting>
  <conditionalFormatting sqref="W33">
    <cfRule type="cellIs" dxfId="69" priority="2825" operator="lessThan">
      <formula>$C$4</formula>
    </cfRule>
  </conditionalFormatting>
  <conditionalFormatting sqref="W34">
    <cfRule type="cellIs" dxfId="68" priority="2826" operator="lessThan">
      <formula>$C$4</formula>
    </cfRule>
  </conditionalFormatting>
  <conditionalFormatting sqref="W35">
    <cfRule type="cellIs" dxfId="67" priority="2827" operator="lessThan">
      <formula>$C$4</formula>
    </cfRule>
  </conditionalFormatting>
  <conditionalFormatting sqref="W36">
    <cfRule type="cellIs" dxfId="66" priority="2828" operator="lessThan">
      <formula>$C$4</formula>
    </cfRule>
  </conditionalFormatting>
  <conditionalFormatting sqref="W37">
    <cfRule type="cellIs" dxfId="65" priority="2829" operator="lessThan">
      <formula>$C$4</formula>
    </cfRule>
  </conditionalFormatting>
  <conditionalFormatting sqref="W38">
    <cfRule type="cellIs" dxfId="64" priority="2830" operator="lessThan">
      <formula>$C$4</formula>
    </cfRule>
  </conditionalFormatting>
  <conditionalFormatting sqref="W39">
    <cfRule type="cellIs" dxfId="63" priority="2831" operator="lessThan">
      <formula>$C$4</formula>
    </cfRule>
  </conditionalFormatting>
  <conditionalFormatting sqref="W40">
    <cfRule type="cellIs" dxfId="62" priority="2832" operator="lessThan">
      <formula>$C$4</formula>
    </cfRule>
  </conditionalFormatting>
  <conditionalFormatting sqref="W41">
    <cfRule type="cellIs" dxfId="61" priority="2833" operator="lessThan">
      <formula>$C$4</formula>
    </cfRule>
  </conditionalFormatting>
  <conditionalFormatting sqref="W42">
    <cfRule type="cellIs" dxfId="60" priority="2834" operator="lessThan">
      <formula>$C$4</formula>
    </cfRule>
  </conditionalFormatting>
  <conditionalFormatting sqref="W43">
    <cfRule type="cellIs" dxfId="59" priority="2835" operator="lessThan">
      <formula>$C$4</formula>
    </cfRule>
  </conditionalFormatting>
  <conditionalFormatting sqref="W44">
    <cfRule type="cellIs" dxfId="58" priority="2836" operator="lessThan">
      <formula>$C$4</formula>
    </cfRule>
  </conditionalFormatting>
  <conditionalFormatting sqref="W45">
    <cfRule type="cellIs" dxfId="57" priority="2837" operator="lessThan">
      <formula>$C$4</formula>
    </cfRule>
  </conditionalFormatting>
  <conditionalFormatting sqref="W46">
    <cfRule type="cellIs" dxfId="56" priority="2838" operator="lessThan">
      <formula>$C$4</formula>
    </cfRule>
  </conditionalFormatting>
  <conditionalFormatting sqref="W47">
    <cfRule type="cellIs" dxfId="55" priority="2839" operator="lessThan">
      <formula>$C$4</formula>
    </cfRule>
  </conditionalFormatting>
  <conditionalFormatting sqref="W48">
    <cfRule type="cellIs" dxfId="54" priority="2840" operator="lessThan">
      <formula>$C$4</formula>
    </cfRule>
  </conditionalFormatting>
  <conditionalFormatting sqref="W49">
    <cfRule type="cellIs" dxfId="53" priority="2841" operator="lessThan">
      <formula>$C$4</formula>
    </cfRule>
  </conditionalFormatting>
  <conditionalFormatting sqref="W50">
    <cfRule type="cellIs" dxfId="52" priority="2842" operator="lessThan">
      <formula>$C$4</formula>
    </cfRule>
  </conditionalFormatting>
  <conditionalFormatting sqref="CJ11:CJ36">
    <cfRule type="cellIs" dxfId="51" priority="2843" operator="lessThan">
      <formula>$C$4</formula>
    </cfRule>
  </conditionalFormatting>
  <conditionalFormatting sqref="CJ12">
    <cfRule type="cellIs" dxfId="50" priority="2844" operator="lessThan">
      <formula>$C$4</formula>
    </cfRule>
  </conditionalFormatting>
  <conditionalFormatting sqref="CJ13">
    <cfRule type="cellIs" dxfId="49" priority="2845" operator="lessThan">
      <formula>$C$4</formula>
    </cfRule>
  </conditionalFormatting>
  <conditionalFormatting sqref="CJ14">
    <cfRule type="cellIs" dxfId="48" priority="2846" operator="lessThan">
      <formula>$C$4</formula>
    </cfRule>
  </conditionalFormatting>
  <conditionalFormatting sqref="CJ15">
    <cfRule type="cellIs" dxfId="47" priority="2847" operator="lessThan">
      <formula>$C$4</formula>
    </cfRule>
  </conditionalFormatting>
  <conditionalFormatting sqref="CJ16">
    <cfRule type="cellIs" dxfId="46" priority="2848" operator="lessThan">
      <formula>$C$4</formula>
    </cfRule>
  </conditionalFormatting>
  <conditionalFormatting sqref="CJ17">
    <cfRule type="cellIs" dxfId="45" priority="2849" operator="lessThan">
      <formula>$C$4</formula>
    </cfRule>
  </conditionalFormatting>
  <conditionalFormatting sqref="CJ18">
    <cfRule type="cellIs" dxfId="44" priority="2850" operator="lessThan">
      <formula>$C$4</formula>
    </cfRule>
  </conditionalFormatting>
  <conditionalFormatting sqref="CJ19">
    <cfRule type="cellIs" dxfId="43" priority="2851" operator="lessThan">
      <formula>$C$4</formula>
    </cfRule>
  </conditionalFormatting>
  <conditionalFormatting sqref="CJ20">
    <cfRule type="cellIs" dxfId="42" priority="2852" operator="lessThan">
      <formula>$C$4</formula>
    </cfRule>
  </conditionalFormatting>
  <conditionalFormatting sqref="CJ21">
    <cfRule type="cellIs" dxfId="41" priority="2853" operator="lessThan">
      <formula>$C$4</formula>
    </cfRule>
  </conditionalFormatting>
  <conditionalFormatting sqref="CJ22">
    <cfRule type="cellIs" dxfId="40" priority="2854" operator="lessThan">
      <formula>$C$4</formula>
    </cfRule>
  </conditionalFormatting>
  <conditionalFormatting sqref="CJ23">
    <cfRule type="cellIs" dxfId="39" priority="2855" operator="lessThan">
      <formula>$C$4</formula>
    </cfRule>
  </conditionalFormatting>
  <conditionalFormatting sqref="CJ24">
    <cfRule type="cellIs" dxfId="38" priority="2856" operator="lessThan">
      <formula>$C$4</formula>
    </cfRule>
  </conditionalFormatting>
  <conditionalFormatting sqref="CJ25">
    <cfRule type="cellIs" dxfId="37" priority="2857" operator="lessThan">
      <formula>$C$4</formula>
    </cfRule>
  </conditionalFormatting>
  <conditionalFormatting sqref="CJ26">
    <cfRule type="cellIs" dxfId="36" priority="2858" operator="lessThan">
      <formula>$C$4</formula>
    </cfRule>
  </conditionalFormatting>
  <conditionalFormatting sqref="CJ27">
    <cfRule type="cellIs" dxfId="35" priority="2859" operator="lessThan">
      <formula>$C$4</formula>
    </cfRule>
  </conditionalFormatting>
  <conditionalFormatting sqref="CJ28">
    <cfRule type="cellIs" dxfId="34" priority="2860" operator="lessThan">
      <formula>$C$4</formula>
    </cfRule>
  </conditionalFormatting>
  <conditionalFormatting sqref="CJ29">
    <cfRule type="cellIs" dxfId="33" priority="2861" operator="lessThan">
      <formula>$C$4</formula>
    </cfRule>
  </conditionalFormatting>
  <conditionalFormatting sqref="CJ30">
    <cfRule type="cellIs" dxfId="32" priority="2862" operator="lessThan">
      <formula>$C$4</formula>
    </cfRule>
  </conditionalFormatting>
  <conditionalFormatting sqref="CJ31">
    <cfRule type="cellIs" dxfId="31" priority="2863" operator="lessThan">
      <formula>$C$4</formula>
    </cfRule>
  </conditionalFormatting>
  <conditionalFormatting sqref="CJ32">
    <cfRule type="cellIs" dxfId="30" priority="2864" operator="lessThan">
      <formula>$C$4</formula>
    </cfRule>
  </conditionalFormatting>
  <conditionalFormatting sqref="CJ33">
    <cfRule type="cellIs" dxfId="29" priority="2865" operator="lessThan">
      <formula>$C$4</formula>
    </cfRule>
  </conditionalFormatting>
  <conditionalFormatting sqref="CJ34">
    <cfRule type="cellIs" dxfId="28" priority="2866" operator="lessThan">
      <formula>$C$4</formula>
    </cfRule>
  </conditionalFormatting>
  <conditionalFormatting sqref="CJ35">
    <cfRule type="cellIs" dxfId="27" priority="2867" operator="lessThan">
      <formula>$C$4</formula>
    </cfRule>
  </conditionalFormatting>
  <conditionalFormatting sqref="CJ36">
    <cfRule type="cellIs" dxfId="26" priority="2868" operator="lessThan">
      <formula>$C$4</formula>
    </cfRule>
  </conditionalFormatting>
  <conditionalFormatting sqref="CJ37">
    <cfRule type="cellIs" dxfId="25" priority="2869" operator="lessThan">
      <formula>$C$4</formula>
    </cfRule>
  </conditionalFormatting>
  <conditionalFormatting sqref="CJ38">
    <cfRule type="cellIs" dxfId="24" priority="2870" operator="lessThan">
      <formula>$C$4</formula>
    </cfRule>
  </conditionalFormatting>
  <conditionalFormatting sqref="CJ39">
    <cfRule type="cellIs" dxfId="23" priority="2871" operator="lessThan">
      <formula>$C$4</formula>
    </cfRule>
  </conditionalFormatting>
  <conditionalFormatting sqref="CJ40">
    <cfRule type="cellIs" dxfId="22" priority="2872" operator="lessThan">
      <formula>$C$4</formula>
    </cfRule>
  </conditionalFormatting>
  <conditionalFormatting sqref="CJ41">
    <cfRule type="cellIs" dxfId="21" priority="2873" operator="lessThan">
      <formula>$C$4</formula>
    </cfRule>
  </conditionalFormatting>
  <conditionalFormatting sqref="CJ42">
    <cfRule type="cellIs" dxfId="20" priority="2874" operator="lessThan">
      <formula>$C$4</formula>
    </cfRule>
  </conditionalFormatting>
  <conditionalFormatting sqref="CJ43">
    <cfRule type="cellIs" dxfId="19" priority="2875" operator="lessThan">
      <formula>$C$4</formula>
    </cfRule>
  </conditionalFormatting>
  <conditionalFormatting sqref="CJ44">
    <cfRule type="cellIs" dxfId="18" priority="2876" operator="lessThan">
      <formula>$C$4</formula>
    </cfRule>
  </conditionalFormatting>
  <conditionalFormatting sqref="CJ45">
    <cfRule type="cellIs" dxfId="17" priority="2877" operator="lessThan">
      <formula>$C$4</formula>
    </cfRule>
  </conditionalFormatting>
  <conditionalFormatting sqref="CJ46">
    <cfRule type="cellIs" dxfId="16" priority="2878" operator="lessThan">
      <formula>$C$4</formula>
    </cfRule>
  </conditionalFormatting>
  <conditionalFormatting sqref="CJ47">
    <cfRule type="cellIs" dxfId="15" priority="2879" operator="lessThan">
      <formula>$C$4</formula>
    </cfRule>
  </conditionalFormatting>
  <conditionalFormatting sqref="CJ48">
    <cfRule type="cellIs" dxfId="14" priority="2880" operator="lessThan">
      <formula>$C$4</formula>
    </cfRule>
  </conditionalFormatting>
  <conditionalFormatting sqref="CJ49">
    <cfRule type="cellIs" dxfId="13" priority="2881" operator="lessThan">
      <formula>$C$4</formula>
    </cfRule>
  </conditionalFormatting>
  <conditionalFormatting sqref="CJ50">
    <cfRule type="cellIs" dxfId="12" priority="2882" operator="lessThan">
      <formula>$C$4</formula>
    </cfRule>
  </conditionalFormatting>
  <conditionalFormatting sqref="CN10">
    <cfRule type="cellIs" dxfId="11" priority="2883" operator="lessThan">
      <formula>$C$4</formula>
    </cfRule>
  </conditionalFormatting>
  <conditionalFormatting sqref="CN11">
    <cfRule type="cellIs" dxfId="10" priority="2884" operator="lessThan">
      <formula>$C$4</formula>
    </cfRule>
  </conditionalFormatting>
  <conditionalFormatting sqref="CN12">
    <cfRule type="cellIs" dxfId="9" priority="2885" operator="lessThan">
      <formula>$C$4</formula>
    </cfRule>
  </conditionalFormatting>
  <conditionalFormatting sqref="CN13">
    <cfRule type="cellIs" dxfId="8" priority="2886" operator="lessThan">
      <formula>$C$4</formula>
    </cfRule>
  </conditionalFormatting>
  <conditionalFormatting sqref="CN14">
    <cfRule type="cellIs" dxfId="7" priority="2887" operator="lessThan">
      <formula>$C$4</formula>
    </cfRule>
  </conditionalFormatting>
  <conditionalFormatting sqref="CN15">
    <cfRule type="cellIs" dxfId="6" priority="2888" operator="lessThan">
      <formula>$C$4</formula>
    </cfRule>
  </conditionalFormatting>
  <conditionalFormatting sqref="CN16">
    <cfRule type="cellIs" dxfId="5" priority="2889" operator="lessThan">
      <formula>$C$4</formula>
    </cfRule>
  </conditionalFormatting>
  <conditionalFormatting sqref="CN17">
    <cfRule type="cellIs" dxfId="4" priority="2890" operator="lessThan">
      <formula>$C$4</formula>
    </cfRule>
  </conditionalFormatting>
  <conditionalFormatting sqref="CN18">
    <cfRule type="cellIs" dxfId="3" priority="2891" operator="lessThan">
      <formula>$C$4</formula>
    </cfRule>
  </conditionalFormatting>
  <conditionalFormatting sqref="CN19">
    <cfRule type="cellIs" dxfId="2" priority="2892" operator="lessThan">
      <formula>$C$4</formula>
    </cfRule>
  </conditionalFormatting>
  <conditionalFormatting sqref="CN10">
    <cfRule type="cellIs" dxfId="1" priority="2" operator="lessThan">
      <formula>$C$4</formula>
    </cfRule>
  </conditionalFormatting>
  <conditionalFormatting sqref="CN11">
    <cfRule type="cellIs" dxfId="0" priority="1" operator="lessThan">
      <formula>$C$4</formula>
    </cfRule>
  </conditionalFormatting>
  <dataValidations count="400">
    <dataValidation allowBlank="1" showInputMessage="1" showErrorMessage="1" sqref="U11"/>
    <dataValidation allowBlank="1" showInputMessage="1" showErrorMessage="1" sqref="U12"/>
    <dataValidation allowBlank="1" showInputMessage="1" showErrorMessage="1" sqref="U13"/>
    <dataValidation allowBlank="1" showInputMessage="1" showErrorMessage="1" sqref="U14"/>
    <dataValidation allowBlank="1" showInputMessage="1" showErrorMessage="1" sqref="U15"/>
    <dataValidation allowBlank="1" showInputMessage="1" showErrorMessage="1" sqref="U16"/>
    <dataValidation allowBlank="1" showInputMessage="1" showErrorMessage="1" sqref="U17"/>
    <dataValidation allowBlank="1" showInputMessage="1" showErrorMessage="1" sqref="U18"/>
    <dataValidation allowBlank="1" showInputMessage="1" showErrorMessage="1" sqref="U19"/>
    <dataValidation allowBlank="1" showInputMessage="1" showErrorMessage="1" sqref="U20"/>
    <dataValidation allowBlank="1" showInputMessage="1" showErrorMessage="1" sqref="U21"/>
    <dataValidation allowBlank="1" showInputMessage="1" showErrorMessage="1" sqref="U22"/>
    <dataValidation allowBlank="1" showInputMessage="1" showErrorMessage="1" sqref="U23"/>
    <dataValidation allowBlank="1" showInputMessage="1" showErrorMessage="1" sqref="U24"/>
    <dataValidation allowBlank="1" showInputMessage="1" showErrorMessage="1" sqref="U25"/>
    <dataValidation allowBlank="1" showInputMessage="1" showErrorMessage="1" sqref="U26"/>
    <dataValidation allowBlank="1" showInputMessage="1" showErrorMessage="1" sqref="U27"/>
    <dataValidation allowBlank="1" showInputMessage="1" showErrorMessage="1" sqref="U28"/>
    <dataValidation allowBlank="1" showInputMessage="1" showErrorMessage="1" sqref="U29"/>
    <dataValidation allowBlank="1" showInputMessage="1" showErrorMessage="1" sqref="U30"/>
    <dataValidation allowBlank="1" showInputMessage="1" showErrorMessage="1" sqref="U31"/>
    <dataValidation allowBlank="1" showInputMessage="1" showErrorMessage="1" sqref="U32"/>
    <dataValidation allowBlank="1" showInputMessage="1" showErrorMessage="1" sqref="U33"/>
    <dataValidation allowBlank="1" showInputMessage="1" showErrorMessage="1" sqref="U34"/>
    <dataValidation allowBlank="1" showInputMessage="1" showErrorMessage="1" sqref="U35"/>
    <dataValidation allowBlank="1" showInputMessage="1" showErrorMessage="1" sqref="U36"/>
    <dataValidation allowBlank="1" showInputMessage="1" showErrorMessage="1" sqref="U37"/>
    <dataValidation allowBlank="1" showInputMessage="1" showErrorMessage="1" sqref="U38"/>
    <dataValidation allowBlank="1" showInputMessage="1" showErrorMessage="1" sqref="U39"/>
    <dataValidation allowBlank="1" showInputMessage="1" showErrorMessage="1" sqref="U40"/>
    <dataValidation allowBlank="1" showInputMessage="1" showErrorMessage="1" sqref="U41"/>
    <dataValidation allowBlank="1" showInputMessage="1" showErrorMessage="1" sqref="U42"/>
    <dataValidation allowBlank="1" showInputMessage="1" showErrorMessage="1" sqref="U43"/>
    <dataValidation allowBlank="1" showInputMessage="1" showErrorMessage="1" sqref="U44"/>
    <dataValidation allowBlank="1" showInputMessage="1" showErrorMessage="1" sqref="U45"/>
    <dataValidation allowBlank="1" showInputMessage="1" showErrorMessage="1" sqref="U46"/>
    <dataValidation allowBlank="1" showInputMessage="1" showErrorMessage="1" sqref="U47"/>
    <dataValidation allowBlank="1" showInputMessage="1" showErrorMessage="1" sqref="U48"/>
    <dataValidation allowBlank="1" showInputMessage="1" showErrorMessage="1" sqref="U49"/>
    <dataValidation allowBlank="1" showInputMessage="1" showErrorMessage="1" sqref="U50"/>
    <dataValidation allowBlank="1" showInputMessage="1" showErrorMessage="1" sqref="X11"/>
    <dataValidation allowBlank="1" showInputMessage="1" showErrorMessage="1" sqref="X12"/>
    <dataValidation allowBlank="1" showInputMessage="1" showErrorMessage="1" sqref="X13"/>
    <dataValidation allowBlank="1" showInputMessage="1" showErrorMessage="1" sqref="X14"/>
    <dataValidation allowBlank="1" showInputMessage="1" showErrorMessage="1" sqref="X15"/>
    <dataValidation allowBlank="1" showInputMessage="1" showErrorMessage="1" sqref="X16"/>
    <dataValidation allowBlank="1" showInputMessage="1" showErrorMessage="1" sqref="X17"/>
    <dataValidation allowBlank="1" showInputMessage="1" showErrorMessage="1" sqref="X18"/>
    <dataValidation allowBlank="1" showInputMessage="1" showErrorMessage="1" sqref="X19"/>
    <dataValidation allowBlank="1" showInputMessage="1" showErrorMessage="1" sqref="X20"/>
    <dataValidation allowBlank="1" showInputMessage="1" showErrorMessage="1" sqref="X21"/>
    <dataValidation allowBlank="1" showInputMessage="1" showErrorMessage="1" sqref="X22"/>
    <dataValidation allowBlank="1" showInputMessage="1" showErrorMessage="1" sqref="X23"/>
    <dataValidation allowBlank="1" showInputMessage="1" showErrorMessage="1" sqref="X24"/>
    <dataValidation allowBlank="1" showInputMessage="1" showErrorMessage="1" sqref="X25"/>
    <dataValidation allowBlank="1" showInputMessage="1" showErrorMessage="1" sqref="X26"/>
    <dataValidation allowBlank="1" showInputMessage="1" showErrorMessage="1" sqref="X27"/>
    <dataValidation allowBlank="1" showInputMessage="1" showErrorMessage="1" sqref="X28"/>
    <dataValidation allowBlank="1" showInputMessage="1" showErrorMessage="1" sqref="X29"/>
    <dataValidation allowBlank="1" showInputMessage="1" showErrorMessage="1" sqref="X30"/>
    <dataValidation allowBlank="1" showInputMessage="1" showErrorMessage="1" sqref="X31"/>
    <dataValidation allowBlank="1" showInputMessage="1" showErrorMessage="1" sqref="X32"/>
    <dataValidation allowBlank="1" showInputMessage="1" showErrorMessage="1" sqref="X33"/>
    <dataValidation allowBlank="1" showInputMessage="1" showErrorMessage="1" sqref="X34"/>
    <dataValidation allowBlank="1" showInputMessage="1" showErrorMessage="1" sqref="X35"/>
    <dataValidation allowBlank="1" showInputMessage="1" showErrorMessage="1" sqref="X36"/>
    <dataValidation allowBlank="1" showInputMessage="1" showErrorMessage="1" sqref="X37"/>
    <dataValidation allowBlank="1" showInputMessage="1" showErrorMessage="1" sqref="X38"/>
    <dataValidation allowBlank="1" showInputMessage="1" showErrorMessage="1" sqref="X39"/>
    <dataValidation allowBlank="1" showInputMessage="1" showErrorMessage="1" sqref="X40"/>
    <dataValidation allowBlank="1" showInputMessage="1" showErrorMessage="1" sqref="X41"/>
    <dataValidation allowBlank="1" showInputMessage="1" showErrorMessage="1" sqref="X42"/>
    <dataValidation allowBlank="1" showInputMessage="1" showErrorMessage="1" sqref="X43"/>
    <dataValidation allowBlank="1" showInputMessage="1" showErrorMessage="1" sqref="X44"/>
    <dataValidation allowBlank="1" showInputMessage="1" showErrorMessage="1" sqref="X45"/>
    <dataValidation allowBlank="1" showInputMessage="1" showErrorMessage="1" sqref="X46"/>
    <dataValidation allowBlank="1" showInputMessage="1" showErrorMessage="1" sqref="X47"/>
    <dataValidation allowBlank="1" showInputMessage="1" showErrorMessage="1" sqref="X48"/>
    <dataValidation allowBlank="1" showInputMessage="1" showErrorMessage="1" sqref="X49"/>
    <dataValidation allowBlank="1" showInputMessage="1" showErrorMessage="1" sqref="X50"/>
    <dataValidation allowBlank="1" showInputMessage="1" showErrorMessage="1" sqref="AA11"/>
    <dataValidation allowBlank="1" showInputMessage="1" showErrorMessage="1" sqref="AA12"/>
    <dataValidation allowBlank="1" showInputMessage="1" showErrorMessage="1" sqref="AA13"/>
    <dataValidation allowBlank="1" showInputMessage="1" showErrorMessage="1" sqref="AA14"/>
    <dataValidation allowBlank="1" showInputMessage="1" showErrorMessage="1" sqref="AA15"/>
    <dataValidation allowBlank="1" showInputMessage="1" showErrorMessage="1" sqref="AA16"/>
    <dataValidation allowBlank="1" showInputMessage="1" showErrorMessage="1" sqref="AA17"/>
    <dataValidation allowBlank="1" showInputMessage="1" showErrorMessage="1" sqref="AA18"/>
    <dataValidation allowBlank="1" showInputMessage="1" showErrorMessage="1" sqref="AA19"/>
    <dataValidation allowBlank="1" showInputMessage="1" showErrorMessage="1" sqref="AA20"/>
    <dataValidation allowBlank="1" showInputMessage="1" showErrorMessage="1" sqref="AA21"/>
    <dataValidation allowBlank="1" showInputMessage="1" showErrorMessage="1" sqref="AA22"/>
    <dataValidation allowBlank="1" showInputMessage="1" showErrorMessage="1" sqref="AA23"/>
    <dataValidation allowBlank="1" showInputMessage="1" showErrorMessage="1" sqref="AA24"/>
    <dataValidation allowBlank="1" showInputMessage="1" showErrorMessage="1" sqref="AA25"/>
    <dataValidation allowBlank="1" showInputMessage="1" showErrorMessage="1" sqref="AA26"/>
    <dataValidation allowBlank="1" showInputMessage="1" showErrorMessage="1" sqref="AA27"/>
    <dataValidation allowBlank="1" showInputMessage="1" showErrorMessage="1" sqref="AA28"/>
    <dataValidation allowBlank="1" showInputMessage="1" showErrorMessage="1" sqref="AA29"/>
    <dataValidation allowBlank="1" showInputMessage="1" showErrorMessage="1" sqref="AA30"/>
    <dataValidation allowBlank="1" showInputMessage="1" showErrorMessage="1" sqref="AA31"/>
    <dataValidation allowBlank="1" showInputMessage="1" showErrorMessage="1" sqref="AA32"/>
    <dataValidation allowBlank="1" showInputMessage="1" showErrorMessage="1" sqref="AA33"/>
    <dataValidation allowBlank="1" showInputMessage="1" showErrorMessage="1" sqref="AA34"/>
    <dataValidation allowBlank="1" showInputMessage="1" showErrorMessage="1" sqref="AA35"/>
    <dataValidation allowBlank="1" showInputMessage="1" showErrorMessage="1" sqref="AA36"/>
    <dataValidation allowBlank="1" showInputMessage="1" showErrorMessage="1" sqref="AA37"/>
    <dataValidation allowBlank="1" showInputMessage="1" showErrorMessage="1" sqref="AA38"/>
    <dataValidation allowBlank="1" showInputMessage="1" showErrorMessage="1" sqref="AA39"/>
    <dataValidation allowBlank="1" showInputMessage="1" showErrorMessage="1" sqref="AA40"/>
    <dataValidation allowBlank="1" showInputMessage="1" showErrorMessage="1" sqref="AA41"/>
    <dataValidation allowBlank="1" showInputMessage="1" showErrorMessage="1" sqref="AA42"/>
    <dataValidation allowBlank="1" showInputMessage="1" showErrorMessage="1" sqref="AA43"/>
    <dataValidation allowBlank="1" showInputMessage="1" showErrorMessage="1" sqref="AA44"/>
    <dataValidation allowBlank="1" showInputMessage="1" showErrorMessage="1" sqref="AA45"/>
    <dataValidation allowBlank="1" showInputMessage="1" showErrorMessage="1" sqref="AA46"/>
    <dataValidation allowBlank="1" showInputMessage="1" showErrorMessage="1" sqref="AA47"/>
    <dataValidation allowBlank="1" showInputMessage="1" showErrorMessage="1" sqref="AA48"/>
    <dataValidation allowBlank="1" showInputMessage="1" showErrorMessage="1" sqref="AA49"/>
    <dataValidation allowBlank="1" showInputMessage="1" showErrorMessage="1" sqref="AA50"/>
    <dataValidation allowBlank="1" showInputMessage="1" showErrorMessage="1" sqref="AD11"/>
    <dataValidation allowBlank="1" showInputMessage="1" showErrorMessage="1" sqref="AD12"/>
    <dataValidation allowBlank="1" showInputMessage="1" showErrorMessage="1" sqref="AD13"/>
    <dataValidation allowBlank="1" showInputMessage="1" showErrorMessage="1" sqref="AD14"/>
    <dataValidation allowBlank="1" showInputMessage="1" showErrorMessage="1" sqref="AD15"/>
    <dataValidation allowBlank="1" showInputMessage="1" showErrorMessage="1" sqref="AD16"/>
    <dataValidation allowBlank="1" showInputMessage="1" showErrorMessage="1" sqref="AD17"/>
    <dataValidation allowBlank="1" showInputMessage="1" showErrorMessage="1" sqref="AD18"/>
    <dataValidation allowBlank="1" showInputMessage="1" showErrorMessage="1" sqref="AD19"/>
    <dataValidation allowBlank="1" showInputMessage="1" showErrorMessage="1" sqref="AD20"/>
    <dataValidation allowBlank="1" showInputMessage="1" showErrorMessage="1" sqref="AD21"/>
    <dataValidation allowBlank="1" showInputMessage="1" showErrorMessage="1" sqref="AD22"/>
    <dataValidation allowBlank="1" showInputMessage="1" showErrorMessage="1" sqref="AD23"/>
    <dataValidation allowBlank="1" showInputMessage="1" showErrorMessage="1" sqref="AD24"/>
    <dataValidation allowBlank="1" showInputMessage="1" showErrorMessage="1" sqref="AD25"/>
    <dataValidation allowBlank="1" showInputMessage="1" showErrorMessage="1" sqref="AD26"/>
    <dataValidation allowBlank="1" showInputMessage="1" showErrorMessage="1" sqref="AD27"/>
    <dataValidation allowBlank="1" showInputMessage="1" showErrorMessage="1" sqref="AD28"/>
    <dataValidation allowBlank="1" showInputMessage="1" showErrorMessage="1" sqref="AD29"/>
    <dataValidation allowBlank="1" showInputMessage="1" showErrorMessage="1" sqref="AD30"/>
    <dataValidation allowBlank="1" showInputMessage="1" showErrorMessage="1" sqref="AD31"/>
    <dataValidation allowBlank="1" showInputMessage="1" showErrorMessage="1" sqref="AD32"/>
    <dataValidation allowBlank="1" showInputMessage="1" showErrorMessage="1" sqref="AD33"/>
    <dataValidation allowBlank="1" showInputMessage="1" showErrorMessage="1" sqref="AD34"/>
    <dataValidation allowBlank="1" showInputMessage="1" showErrorMessage="1" sqref="AD35"/>
    <dataValidation allowBlank="1" showInputMessage="1" showErrorMessage="1" sqref="AD36"/>
    <dataValidation allowBlank="1" showInputMessage="1" showErrorMessage="1" sqref="AD37"/>
    <dataValidation allowBlank="1" showInputMessage="1" showErrorMessage="1" sqref="AD38"/>
    <dataValidation allowBlank="1" showInputMessage="1" showErrorMessage="1" sqref="AD39"/>
    <dataValidation allowBlank="1" showInputMessage="1" showErrorMessage="1" sqref="AD40"/>
    <dataValidation allowBlank="1" showInputMessage="1" showErrorMessage="1" sqref="AD41"/>
    <dataValidation allowBlank="1" showInputMessage="1" showErrorMessage="1" sqref="AD42"/>
    <dataValidation allowBlank="1" showInputMessage="1" showErrorMessage="1" sqref="AD43"/>
    <dataValidation allowBlank="1" showInputMessage="1" showErrorMessage="1" sqref="AD44"/>
    <dataValidation allowBlank="1" showInputMessage="1" showErrorMessage="1" sqref="AD45"/>
    <dataValidation allowBlank="1" showInputMessage="1" showErrorMessage="1" sqref="AD46"/>
    <dataValidation allowBlank="1" showInputMessage="1" showErrorMessage="1" sqref="AD47"/>
    <dataValidation allowBlank="1" showInputMessage="1" showErrorMessage="1" sqref="AD48"/>
    <dataValidation allowBlank="1" showInputMessage="1" showErrorMessage="1" sqref="AD49"/>
    <dataValidation allowBlank="1" showInputMessage="1" showErrorMessage="1" sqref="AD50"/>
    <dataValidation allowBlank="1" showInputMessage="1" showErrorMessage="1" sqref="AG11"/>
    <dataValidation allowBlank="1" showInputMessage="1" showErrorMessage="1" sqref="AG12"/>
    <dataValidation allowBlank="1" showInputMessage="1" showErrorMessage="1" sqref="AG13"/>
    <dataValidation allowBlank="1" showInputMessage="1" showErrorMessage="1" sqref="AG14"/>
    <dataValidation allowBlank="1" showInputMessage="1" showErrorMessage="1" sqref="AG15"/>
    <dataValidation allowBlank="1" showInputMessage="1" showErrorMessage="1" sqref="AG16"/>
    <dataValidation allowBlank="1" showInputMessage="1" showErrorMessage="1" sqref="AG17"/>
    <dataValidation allowBlank="1" showInputMessage="1" showErrorMessage="1" sqref="AG18"/>
    <dataValidation allowBlank="1" showInputMessage="1" showErrorMessage="1" sqref="AG19"/>
    <dataValidation allowBlank="1" showInputMessage="1" showErrorMessage="1" sqref="AG20"/>
    <dataValidation allowBlank="1" showInputMessage="1" showErrorMessage="1" sqref="AG21"/>
    <dataValidation allowBlank="1" showInputMessage="1" showErrorMessage="1" sqref="AG22"/>
    <dataValidation allowBlank="1" showInputMessage="1" showErrorMessage="1" sqref="AG23"/>
    <dataValidation allowBlank="1" showInputMessage="1" showErrorMessage="1" sqref="AG24"/>
    <dataValidation allowBlank="1" showInputMessage="1" showErrorMessage="1" sqref="AG25"/>
    <dataValidation allowBlank="1" showInputMessage="1" showErrorMessage="1" sqref="AG26"/>
    <dataValidation allowBlank="1" showInputMessage="1" showErrorMessage="1" sqref="AG27"/>
    <dataValidation allowBlank="1" showInputMessage="1" showErrorMessage="1" sqref="AG28"/>
    <dataValidation allowBlank="1" showInputMessage="1" showErrorMessage="1" sqref="AG29"/>
    <dataValidation allowBlank="1" showInputMessage="1" showErrorMessage="1" sqref="AG30"/>
    <dataValidation allowBlank="1" showInputMessage="1" showErrorMessage="1" sqref="AG31"/>
    <dataValidation allowBlank="1" showInputMessage="1" showErrorMessage="1" sqref="AG32"/>
    <dataValidation allowBlank="1" showInputMessage="1" showErrorMessage="1" sqref="AG33"/>
    <dataValidation allowBlank="1" showInputMessage="1" showErrorMessage="1" sqref="AG34"/>
    <dataValidation allowBlank="1" showInputMessage="1" showErrorMessage="1" sqref="AG35"/>
    <dataValidation allowBlank="1" showInputMessage="1" showErrorMessage="1" sqref="AG36"/>
    <dataValidation allowBlank="1" showInputMessage="1" showErrorMessage="1" sqref="AG37"/>
    <dataValidation allowBlank="1" showInputMessage="1" showErrorMessage="1" sqref="AG38"/>
    <dataValidation allowBlank="1" showInputMessage="1" showErrorMessage="1" sqref="AG39"/>
    <dataValidation allowBlank="1" showInputMessage="1" showErrorMessage="1" sqref="AG40"/>
    <dataValidation allowBlank="1" showInputMessage="1" showErrorMessage="1" sqref="AG41"/>
    <dataValidation allowBlank="1" showInputMessage="1" showErrorMessage="1" sqref="AG42"/>
    <dataValidation allowBlank="1" showInputMessage="1" showErrorMessage="1" sqref="AG43"/>
    <dataValidation allowBlank="1" showInputMessage="1" showErrorMessage="1" sqref="AG44"/>
    <dataValidation allowBlank="1" showInputMessage="1" showErrorMessage="1" sqref="AG45"/>
    <dataValidation allowBlank="1" showInputMessage="1" showErrorMessage="1" sqref="AG46"/>
    <dataValidation allowBlank="1" showInputMessage="1" showErrorMessage="1" sqref="AG47"/>
    <dataValidation allowBlank="1" showInputMessage="1" showErrorMessage="1" sqref="AG48"/>
    <dataValidation allowBlank="1" showInputMessage="1" showErrorMessage="1" sqref="AG49"/>
    <dataValidation allowBlank="1" showInputMessage="1" showErrorMessage="1" sqref="AG50"/>
    <dataValidation allowBlank="1" showInputMessage="1" showErrorMessage="1" sqref="AJ11"/>
    <dataValidation allowBlank="1" showInputMessage="1" showErrorMessage="1" sqref="AJ12"/>
    <dataValidation allowBlank="1" showInputMessage="1" showErrorMessage="1" sqref="AJ13"/>
    <dataValidation allowBlank="1" showInputMessage="1" showErrorMessage="1" sqref="AJ14"/>
    <dataValidation allowBlank="1" showInputMessage="1" showErrorMessage="1" sqref="AJ15"/>
    <dataValidation allowBlank="1" showInputMessage="1" showErrorMessage="1" sqref="AJ16"/>
    <dataValidation allowBlank="1" showInputMessage="1" showErrorMessage="1" sqref="AJ17"/>
    <dataValidation allowBlank="1" showInputMessage="1" showErrorMessage="1" sqref="AJ18"/>
    <dataValidation allowBlank="1" showInputMessage="1" showErrorMessage="1" sqref="AJ19"/>
    <dataValidation allowBlank="1" showInputMessage="1" showErrorMessage="1" sqref="AJ20"/>
    <dataValidation allowBlank="1" showInputMessage="1" showErrorMessage="1" sqref="AJ21"/>
    <dataValidation allowBlank="1" showInputMessage="1" showErrorMessage="1" sqref="AJ22"/>
    <dataValidation allowBlank="1" showInputMessage="1" showErrorMessage="1" sqref="AJ23"/>
    <dataValidation allowBlank="1" showInputMessage="1" showErrorMessage="1" sqref="AJ24"/>
    <dataValidation allowBlank="1" showInputMessage="1" showErrorMessage="1" sqref="AJ25"/>
    <dataValidation allowBlank="1" showInputMessage="1" showErrorMessage="1" sqref="AJ26"/>
    <dataValidation allowBlank="1" showInputMessage="1" showErrorMessage="1" sqref="AJ27"/>
    <dataValidation allowBlank="1" showInputMessage="1" showErrorMessage="1" sqref="AJ28"/>
    <dataValidation allowBlank="1" showInputMessage="1" showErrorMessage="1" sqref="AJ29"/>
    <dataValidation allowBlank="1" showInputMessage="1" showErrorMessage="1" sqref="AJ30"/>
    <dataValidation allowBlank="1" showInputMessage="1" showErrorMessage="1" sqref="AJ31"/>
    <dataValidation allowBlank="1" showInputMessage="1" showErrorMessage="1" sqref="AJ32"/>
    <dataValidation allowBlank="1" showInputMessage="1" showErrorMessage="1" sqref="AJ33"/>
    <dataValidation allowBlank="1" showInputMessage="1" showErrorMessage="1" sqref="AJ34"/>
    <dataValidation allowBlank="1" showInputMessage="1" showErrorMessage="1" sqref="AJ35"/>
    <dataValidation allowBlank="1" showInputMessage="1" showErrorMessage="1" sqref="AJ36"/>
    <dataValidation allowBlank="1" showInputMessage="1" showErrorMessage="1" sqref="AJ37"/>
    <dataValidation allowBlank="1" showInputMessage="1" showErrorMessage="1" sqref="AJ38"/>
    <dataValidation allowBlank="1" showInputMessage="1" showErrorMessage="1" sqref="AJ39"/>
    <dataValidation allowBlank="1" showInputMessage="1" showErrorMessage="1" sqref="AJ40"/>
    <dataValidation allowBlank="1" showInputMessage="1" showErrorMessage="1" sqref="AJ41"/>
    <dataValidation allowBlank="1" showInputMessage="1" showErrorMessage="1" sqref="AJ42"/>
    <dataValidation allowBlank="1" showInputMessage="1" showErrorMessage="1" sqref="AJ43"/>
    <dataValidation allowBlank="1" showInputMessage="1" showErrorMessage="1" sqref="AJ44"/>
    <dataValidation allowBlank="1" showInputMessage="1" showErrorMessage="1" sqref="AJ45"/>
    <dataValidation allowBlank="1" showInputMessage="1" showErrorMessage="1" sqref="AJ46"/>
    <dataValidation allowBlank="1" showInputMessage="1" showErrorMessage="1" sqref="AJ47"/>
    <dataValidation allowBlank="1" showInputMessage="1" showErrorMessage="1" sqref="AJ48"/>
    <dataValidation allowBlank="1" showInputMessage="1" showErrorMessage="1" sqref="AJ49"/>
    <dataValidation allowBlank="1" showInputMessage="1" showErrorMessage="1" sqref="AJ50"/>
    <dataValidation allowBlank="1" showInputMessage="1" showErrorMessage="1" sqref="AM11"/>
    <dataValidation allowBlank="1" showInputMessage="1" showErrorMessage="1" sqref="AM12"/>
    <dataValidation allowBlank="1" showInputMessage="1" showErrorMessage="1" sqref="AM13"/>
    <dataValidation allowBlank="1" showInputMessage="1" showErrorMessage="1" sqref="AM14"/>
    <dataValidation allowBlank="1" showInputMessage="1" showErrorMessage="1" sqref="AM15"/>
    <dataValidation allowBlank="1" showInputMessage="1" showErrorMessage="1" sqref="AM16"/>
    <dataValidation allowBlank="1" showInputMessage="1" showErrorMessage="1" sqref="AM17"/>
    <dataValidation allowBlank="1" showInputMessage="1" showErrorMessage="1" sqref="AM18"/>
    <dataValidation allowBlank="1" showInputMessage="1" showErrorMessage="1" sqref="AM19"/>
    <dataValidation allowBlank="1" showInputMessage="1" showErrorMessage="1" sqref="AM20"/>
    <dataValidation allowBlank="1" showInputMessage="1" showErrorMessage="1" sqref="AM21"/>
    <dataValidation allowBlank="1" showInputMessage="1" showErrorMessage="1" sqref="AM22"/>
    <dataValidation allowBlank="1" showInputMessage="1" showErrorMessage="1" sqref="AM23"/>
    <dataValidation allowBlank="1" showInputMessage="1" showErrorMessage="1" sqref="AM24"/>
    <dataValidation allowBlank="1" showInputMessage="1" showErrorMessage="1" sqref="AM25"/>
    <dataValidation allowBlank="1" showInputMessage="1" showErrorMessage="1" sqref="AM26"/>
    <dataValidation allowBlank="1" showInputMessage="1" showErrorMessage="1" sqref="AM27"/>
    <dataValidation allowBlank="1" showInputMessage="1" showErrorMessage="1" sqref="AM28"/>
    <dataValidation allowBlank="1" showInputMessage="1" showErrorMessage="1" sqref="AM29"/>
    <dataValidation allowBlank="1" showInputMessage="1" showErrorMessage="1" sqref="AM30"/>
    <dataValidation allowBlank="1" showInputMessage="1" showErrorMessage="1" sqref="AM31"/>
    <dataValidation allowBlank="1" showInputMessage="1" showErrorMessage="1" sqref="AM32"/>
    <dataValidation allowBlank="1" showInputMessage="1" showErrorMessage="1" sqref="AM33"/>
    <dataValidation allowBlank="1" showInputMessage="1" showErrorMessage="1" sqref="AM34"/>
    <dataValidation allowBlank="1" showInputMessage="1" showErrorMessage="1" sqref="AM35"/>
    <dataValidation allowBlank="1" showInputMessage="1" showErrorMessage="1" sqref="AM36"/>
    <dataValidation allowBlank="1" showInputMessage="1" showErrorMessage="1" sqref="AM37"/>
    <dataValidation allowBlank="1" showInputMessage="1" showErrorMessage="1" sqref="AM38"/>
    <dataValidation allowBlank="1" showInputMessage="1" showErrorMessage="1" sqref="AM39"/>
    <dataValidation allowBlank="1" showInputMessage="1" showErrorMessage="1" sqref="AM40"/>
    <dataValidation allowBlank="1" showInputMessage="1" showErrorMessage="1" sqref="AM41"/>
    <dataValidation allowBlank="1" showInputMessage="1" showErrorMessage="1" sqref="AM42"/>
    <dataValidation allowBlank="1" showInputMessage="1" showErrorMessage="1" sqref="AM43"/>
    <dataValidation allowBlank="1" showInputMessage="1" showErrorMessage="1" sqref="AM44"/>
    <dataValidation allowBlank="1" showInputMessage="1" showErrorMessage="1" sqref="AM45"/>
    <dataValidation allowBlank="1" showInputMessage="1" showErrorMessage="1" sqref="AM46"/>
    <dataValidation allowBlank="1" showInputMessage="1" showErrorMessage="1" sqref="AM47"/>
    <dataValidation allowBlank="1" showInputMessage="1" showErrorMessage="1" sqref="AM48"/>
    <dataValidation allowBlank="1" showInputMessage="1" showErrorMessage="1" sqref="AM49"/>
    <dataValidation allowBlank="1" showInputMessage="1" showErrorMessage="1" sqref="AM50"/>
    <dataValidation allowBlank="1" showInputMessage="1" showErrorMessage="1" sqref="AP11"/>
    <dataValidation allowBlank="1" showInputMessage="1" showErrorMessage="1" sqref="AP12"/>
    <dataValidation allowBlank="1" showInputMessage="1" showErrorMessage="1" sqref="AP13"/>
    <dataValidation allowBlank="1" showInputMessage="1" showErrorMessage="1" sqref="AP14"/>
    <dataValidation allowBlank="1" showInputMessage="1" showErrorMessage="1" sqref="AP15"/>
    <dataValidation allowBlank="1" showInputMessage="1" showErrorMessage="1" sqref="AP16"/>
    <dataValidation allowBlank="1" showInputMessage="1" showErrorMessage="1" sqref="AP17"/>
    <dataValidation allowBlank="1" showInputMessage="1" showErrorMessage="1" sqref="AP18"/>
    <dataValidation allowBlank="1" showInputMessage="1" showErrorMessage="1" sqref="AP19"/>
    <dataValidation allowBlank="1" showInputMessage="1" showErrorMessage="1" sqref="AP20"/>
    <dataValidation allowBlank="1" showInputMessage="1" showErrorMessage="1" sqref="AP21"/>
    <dataValidation allowBlank="1" showInputMessage="1" showErrorMessage="1" sqref="AP22"/>
    <dataValidation allowBlank="1" showInputMessage="1" showErrorMessage="1" sqref="AP23"/>
    <dataValidation allowBlank="1" showInputMessage="1" showErrorMessage="1" sqref="AP24"/>
    <dataValidation allowBlank="1" showInputMessage="1" showErrorMessage="1" sqref="AP25"/>
    <dataValidation allowBlank="1" showInputMessage="1" showErrorMessage="1" sqref="AP26"/>
    <dataValidation allowBlank="1" showInputMessage="1" showErrorMessage="1" sqref="AP27"/>
    <dataValidation allowBlank="1" showInputMessage="1" showErrorMessage="1" sqref="AP28"/>
    <dataValidation allowBlank="1" showInputMessage="1" showErrorMessage="1" sqref="AP29"/>
    <dataValidation allowBlank="1" showInputMessage="1" showErrorMessage="1" sqref="AP30"/>
    <dataValidation allowBlank="1" showInputMessage="1" showErrorMessage="1" sqref="AP31"/>
    <dataValidation allowBlank="1" showInputMessage="1" showErrorMessage="1" sqref="AP32"/>
    <dataValidation allowBlank="1" showInputMessage="1" showErrorMessage="1" sqref="AP33"/>
    <dataValidation allowBlank="1" showInputMessage="1" showErrorMessage="1" sqref="AP34"/>
    <dataValidation allowBlank="1" showInputMessage="1" showErrorMessage="1" sqref="AP35"/>
    <dataValidation allowBlank="1" showInputMessage="1" showErrorMessage="1" sqref="AP36"/>
    <dataValidation allowBlank="1" showInputMessage="1" showErrorMessage="1" sqref="AP37"/>
    <dataValidation allowBlank="1" showInputMessage="1" showErrorMessage="1" sqref="AP38"/>
    <dataValidation allowBlank="1" showInputMessage="1" showErrorMessage="1" sqref="AP39"/>
    <dataValidation allowBlank="1" showInputMessage="1" showErrorMessage="1" sqref="AP40"/>
    <dataValidation allowBlank="1" showInputMessage="1" showErrorMessage="1" sqref="AP41"/>
    <dataValidation allowBlank="1" showInputMessage="1" showErrorMessage="1" sqref="AP42"/>
    <dataValidation allowBlank="1" showInputMessage="1" showErrorMessage="1" sqref="AP43"/>
    <dataValidation allowBlank="1" showInputMessage="1" showErrorMessage="1" sqref="AP44"/>
    <dataValidation allowBlank="1" showInputMessage="1" showErrorMessage="1" sqref="AP45"/>
    <dataValidation allowBlank="1" showInputMessage="1" showErrorMessage="1" sqref="AP46"/>
    <dataValidation allowBlank="1" showInputMessage="1" showErrorMessage="1" sqref="AP47"/>
    <dataValidation allowBlank="1" showInputMessage="1" showErrorMessage="1" sqref="AP48"/>
    <dataValidation allowBlank="1" showInputMessage="1" showErrorMessage="1" sqref="AP49"/>
    <dataValidation allowBlank="1" showInputMessage="1" showErrorMessage="1" sqref="AP50"/>
    <dataValidation allowBlank="1" showInputMessage="1" showErrorMessage="1" sqref="AS11"/>
    <dataValidation allowBlank="1" showInputMessage="1" showErrorMessage="1" sqref="AS12"/>
    <dataValidation allowBlank="1" showInputMessage="1" showErrorMessage="1" sqref="AS13"/>
    <dataValidation allowBlank="1" showInputMessage="1" showErrorMessage="1" sqref="AS14"/>
    <dataValidation allowBlank="1" showInputMessage="1" showErrorMessage="1" sqref="AS15"/>
    <dataValidation allowBlank="1" showInputMessage="1" showErrorMessage="1" sqref="AS16"/>
    <dataValidation allowBlank="1" showInputMessage="1" showErrorMessage="1" sqref="AS17"/>
    <dataValidation allowBlank="1" showInputMessage="1" showErrorMessage="1" sqref="AS18"/>
    <dataValidation allowBlank="1" showInputMessage="1" showErrorMessage="1" sqref="AS19"/>
    <dataValidation allowBlank="1" showInputMessage="1" showErrorMessage="1" sqref="AS20"/>
    <dataValidation allowBlank="1" showInputMessage="1" showErrorMessage="1" sqref="AS21"/>
    <dataValidation allowBlank="1" showInputMessage="1" showErrorMessage="1" sqref="AS22"/>
    <dataValidation allowBlank="1" showInputMessage="1" showErrorMessage="1" sqref="AS23"/>
    <dataValidation allowBlank="1" showInputMessage="1" showErrorMessage="1" sqref="AS24"/>
    <dataValidation allowBlank="1" showInputMessage="1" showErrorMessage="1" sqref="AS25"/>
    <dataValidation allowBlank="1" showInputMessage="1" showErrorMessage="1" sqref="AS26"/>
    <dataValidation allowBlank="1" showInputMessage="1" showErrorMessage="1" sqref="AS27"/>
    <dataValidation allowBlank="1" showInputMessage="1" showErrorMessage="1" sqref="AS28"/>
    <dataValidation allowBlank="1" showInputMessage="1" showErrorMessage="1" sqref="AS29"/>
    <dataValidation allowBlank="1" showInputMessage="1" showErrorMessage="1" sqref="AS30"/>
    <dataValidation allowBlank="1" showInputMessage="1" showErrorMessage="1" sqref="AS31"/>
    <dataValidation allowBlank="1" showInputMessage="1" showErrorMessage="1" sqref="AS32"/>
    <dataValidation allowBlank="1" showInputMessage="1" showErrorMessage="1" sqref="AS33"/>
    <dataValidation allowBlank="1" showInputMessage="1" showErrorMessage="1" sqref="AS34"/>
    <dataValidation allowBlank="1" showInputMessage="1" showErrorMessage="1" sqref="AS35"/>
    <dataValidation allowBlank="1" showInputMessage="1" showErrorMessage="1" sqref="AS36"/>
    <dataValidation allowBlank="1" showInputMessage="1" showErrorMessage="1" sqref="AS37"/>
    <dataValidation allowBlank="1" showInputMessage="1" showErrorMessage="1" sqref="AS38"/>
    <dataValidation allowBlank="1" showInputMessage="1" showErrorMessage="1" sqref="AS39"/>
    <dataValidation allowBlank="1" showInputMessage="1" showErrorMessage="1" sqref="AS40"/>
    <dataValidation allowBlank="1" showInputMessage="1" showErrorMessage="1" sqref="AS41"/>
    <dataValidation allowBlank="1" showInputMessage="1" showErrorMessage="1" sqref="AS42"/>
    <dataValidation allowBlank="1" showInputMessage="1" showErrorMessage="1" sqref="AS43"/>
    <dataValidation allowBlank="1" showInputMessage="1" showErrorMessage="1" sqref="AS44"/>
    <dataValidation allowBlank="1" showInputMessage="1" showErrorMessage="1" sqref="AS45"/>
    <dataValidation allowBlank="1" showInputMessage="1" showErrorMessage="1" sqref="AS46"/>
    <dataValidation allowBlank="1" showInputMessage="1" showErrorMessage="1" sqref="AS47"/>
    <dataValidation allowBlank="1" showInputMessage="1" showErrorMessage="1" sqref="AS48"/>
    <dataValidation allowBlank="1" showInputMessage="1" showErrorMessage="1" sqref="AS49"/>
    <dataValidation allowBlank="1" showInputMessage="1" showErrorMessage="1" sqref="AS50"/>
    <dataValidation allowBlank="1" showInputMessage="1" showErrorMessage="1" sqref="R11"/>
    <dataValidation allowBlank="1" showInputMessage="1" showErrorMessage="1" sqref="R12"/>
    <dataValidation allowBlank="1" showInputMessage="1" showErrorMessage="1" sqref="R13"/>
    <dataValidation allowBlank="1" showInputMessage="1" showErrorMessage="1" sqref="R14"/>
    <dataValidation allowBlank="1" showInputMessage="1" showErrorMessage="1" sqref="R15"/>
    <dataValidation allowBlank="1" showInputMessage="1" showErrorMessage="1" sqref="R16"/>
    <dataValidation allowBlank="1" showInputMessage="1" showErrorMessage="1" sqref="R17"/>
    <dataValidation allowBlank="1" showInputMessage="1" showErrorMessage="1" sqref="R18"/>
    <dataValidation allowBlank="1" showInputMessage="1" showErrorMessage="1" sqref="R19"/>
    <dataValidation allowBlank="1" showInputMessage="1" showErrorMessage="1" sqref="R20"/>
    <dataValidation allowBlank="1" showInputMessage="1" showErrorMessage="1" sqref="R21"/>
    <dataValidation allowBlank="1" showInputMessage="1" showErrorMessage="1" sqref="R22"/>
    <dataValidation allowBlank="1" showInputMessage="1" showErrorMessage="1" sqref="R23"/>
    <dataValidation allowBlank="1" showInputMessage="1" showErrorMessage="1" sqref="R24"/>
    <dataValidation allowBlank="1" showInputMessage="1" showErrorMessage="1" sqref="R25"/>
    <dataValidation allowBlank="1" showInputMessage="1" showErrorMessage="1" sqref="R26"/>
    <dataValidation allowBlank="1" showInputMessage="1" showErrorMessage="1" sqref="R27"/>
    <dataValidation allowBlank="1" showInputMessage="1" showErrorMessage="1" sqref="R28"/>
    <dataValidation allowBlank="1" showInputMessage="1" showErrorMessage="1" sqref="R29"/>
    <dataValidation allowBlank="1" showInputMessage="1" showErrorMessage="1" sqref="R30"/>
    <dataValidation allowBlank="1" showInputMessage="1" showErrorMessage="1" sqref="R31"/>
    <dataValidation allowBlank="1" showInputMessage="1" showErrorMessage="1" sqref="R32"/>
    <dataValidation allowBlank="1" showInputMessage="1" showErrorMessage="1" sqref="R33"/>
    <dataValidation allowBlank="1" showInputMessage="1" showErrorMessage="1" sqref="R34"/>
    <dataValidation allowBlank="1" showInputMessage="1" showErrorMessage="1" sqref="R35"/>
    <dataValidation allowBlank="1" showInputMessage="1" showErrorMessage="1" sqref="R36"/>
    <dataValidation allowBlank="1" showInputMessage="1" showErrorMessage="1" sqref="R37"/>
    <dataValidation allowBlank="1" showInputMessage="1" showErrorMessage="1" sqref="R38"/>
    <dataValidation allowBlank="1" showInputMessage="1" showErrorMessage="1" sqref="R39"/>
    <dataValidation allowBlank="1" showInputMessage="1" showErrorMessage="1" sqref="R40"/>
    <dataValidation allowBlank="1" showInputMessage="1" showErrorMessage="1" sqref="R41"/>
    <dataValidation allowBlank="1" showInputMessage="1" showErrorMessage="1" sqref="R42"/>
    <dataValidation allowBlank="1" showInputMessage="1" showErrorMessage="1" sqref="R43"/>
    <dataValidation allowBlank="1" showInputMessage="1" showErrorMessage="1" sqref="R44"/>
    <dataValidation allowBlank="1" showInputMessage="1" showErrorMessage="1" sqref="R45"/>
    <dataValidation allowBlank="1" showInputMessage="1" showErrorMessage="1" sqref="R46"/>
    <dataValidation allowBlank="1" showInputMessage="1" showErrorMessage="1" sqref="R47"/>
    <dataValidation allowBlank="1" showInputMessage="1" showErrorMessage="1" sqref="R48"/>
    <dataValidation allowBlank="1" showInputMessage="1" showErrorMessage="1" sqref="R49"/>
    <dataValidation allowBlank="1" showInputMessage="1" showErrorMessage="1" sqref="R50"/>
  </dataValidations>
  <pageMargins left="0.7" right="0.7" top="0.75" bottom="0.75" header="0.51180555555554996" footer="0.51180555555554996"/>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XI IPS 1</vt:lpstr>
      <vt:lpstr>XI IPS 2</vt:lpstr>
    </vt:vector>
  </TitlesOfParts>
  <Manager/>
  <Company>Microsoft Corporation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fredy</dc:creator>
  <cp:keywords/>
  <dc:description/>
  <cp:lastModifiedBy>nuc</cp:lastModifiedBy>
  <dcterms:created xsi:type="dcterms:W3CDTF">2013-11-22T14:31:02Z</dcterms:created>
  <dcterms:modified xsi:type="dcterms:W3CDTF">2017-04-26T03:35:17Z</dcterms:modified>
  <cp:category/>
</cp:coreProperties>
</file>