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50" windowWidth="15000" windowHeight="7605" activeTab="1"/>
  </bookViews>
  <sheets>
    <sheet name="XII IPA 4" sheetId="1" r:id="rId1"/>
    <sheet name="XII IPA 5" sheetId="2" r:id="rId2"/>
  </sheets>
  <calcPr calcId="124519"/>
</workbook>
</file>

<file path=xl/calcChain.xml><?xml version="1.0" encoding="utf-8"?>
<calcChain xmlns="http://schemas.openxmlformats.org/spreadsheetml/2006/main">
  <c r="CK50" i="2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I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I42"/>
  <c r="H42"/>
  <c r="CK41"/>
  <c r="J41" s="1"/>
  <c r="CH41"/>
  <c r="CG41"/>
  <c r="BU41"/>
  <c r="BE41"/>
  <c r="AS41"/>
  <c r="AP41"/>
  <c r="AM41"/>
  <c r="AJ41"/>
  <c r="AG41"/>
  <c r="AD41"/>
  <c r="AA41"/>
  <c r="X41"/>
  <c r="U41"/>
  <c r="R41"/>
  <c r="AT41" s="1"/>
  <c r="N41"/>
  <c r="M41"/>
  <c r="I41"/>
  <c r="H41"/>
  <c r="CK40"/>
  <c r="CG40"/>
  <c r="CH40" s="1"/>
  <c r="I40" s="1"/>
  <c r="BU40"/>
  <c r="BE40"/>
  <c r="AS40"/>
  <c r="AP40"/>
  <c r="AM40"/>
  <c r="AJ40"/>
  <c r="AG40"/>
  <c r="AD40"/>
  <c r="AA40"/>
  <c r="AT40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AT39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AT38"/>
  <c r="N38"/>
  <c r="M38"/>
  <c r="J38"/>
  <c r="H38"/>
  <c r="CK37"/>
  <c r="CG37"/>
  <c r="CH37" s="1"/>
  <c r="I37" s="1"/>
  <c r="BU37"/>
  <c r="BE37"/>
  <c r="AS37"/>
  <c r="AP37"/>
  <c r="AM37"/>
  <c r="AJ37"/>
  <c r="AG37"/>
  <c r="AD37"/>
  <c r="AA37"/>
  <c r="AT37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AT36"/>
  <c r="N36"/>
  <c r="M36"/>
  <c r="J36"/>
  <c r="H36"/>
  <c r="CK35"/>
  <c r="CG35"/>
  <c r="CH35" s="1"/>
  <c r="I35" s="1"/>
  <c r="BU35"/>
  <c r="H35" s="1"/>
  <c r="BE35"/>
  <c r="AS35"/>
  <c r="AP35"/>
  <c r="AM35"/>
  <c r="AJ35"/>
  <c r="AG35"/>
  <c r="AD35"/>
  <c r="AA35"/>
  <c r="AT35"/>
  <c r="N35"/>
  <c r="M35"/>
  <c r="J35"/>
  <c r="CK34"/>
  <c r="CG34"/>
  <c r="CH34" s="1"/>
  <c r="I34" s="1"/>
  <c r="BU34"/>
  <c r="BE34"/>
  <c r="AS34"/>
  <c r="AP34"/>
  <c r="AM34"/>
  <c r="AJ34"/>
  <c r="AG34"/>
  <c r="AD34"/>
  <c r="AA34"/>
  <c r="AT34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AT33"/>
  <c r="N33"/>
  <c r="M33"/>
  <c r="J33"/>
  <c r="H33"/>
  <c r="CK32"/>
  <c r="CG32"/>
  <c r="CH32" s="1"/>
  <c r="I32" s="1"/>
  <c r="BU32"/>
  <c r="H32" s="1"/>
  <c r="BE32"/>
  <c r="AS32"/>
  <c r="AP32"/>
  <c r="AM32"/>
  <c r="AJ32"/>
  <c r="AG32"/>
  <c r="AD32"/>
  <c r="AA32"/>
  <c r="AT32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AT31"/>
  <c r="N31"/>
  <c r="M31"/>
  <c r="J31"/>
  <c r="CK30"/>
  <c r="CG30"/>
  <c r="CH30" s="1"/>
  <c r="I30" s="1"/>
  <c r="BU30"/>
  <c r="BE30"/>
  <c r="AS30"/>
  <c r="AP30"/>
  <c r="AM30"/>
  <c r="AJ30"/>
  <c r="AG30"/>
  <c r="AD30"/>
  <c r="AA30"/>
  <c r="AT30"/>
  <c r="N30"/>
  <c r="M30"/>
  <c r="J30"/>
  <c r="H30"/>
  <c r="CK29"/>
  <c r="CG29"/>
  <c r="CH29" s="1"/>
  <c r="I29" s="1"/>
  <c r="BU29"/>
  <c r="H29" s="1"/>
  <c r="BE29"/>
  <c r="AS29"/>
  <c r="AP29"/>
  <c r="AM29"/>
  <c r="AJ29"/>
  <c r="AG29"/>
  <c r="AD29"/>
  <c r="AA29"/>
  <c r="AT29"/>
  <c r="N29"/>
  <c r="M29"/>
  <c r="J29"/>
  <c r="CK28"/>
  <c r="CG28"/>
  <c r="CH28" s="1"/>
  <c r="I28" s="1"/>
  <c r="BU28"/>
  <c r="BE28"/>
  <c r="AS28"/>
  <c r="AP28"/>
  <c r="AM28"/>
  <c r="AJ28"/>
  <c r="AG28"/>
  <c r="AD28"/>
  <c r="AA28"/>
  <c r="AT28"/>
  <c r="N28"/>
  <c r="M28"/>
  <c r="J28"/>
  <c r="H28"/>
  <c r="CK27"/>
  <c r="CG27"/>
  <c r="CH27" s="1"/>
  <c r="I27" s="1"/>
  <c r="BU27"/>
  <c r="H27" s="1"/>
  <c r="BE27"/>
  <c r="AS27"/>
  <c r="AP27"/>
  <c r="AM27"/>
  <c r="AJ27"/>
  <c r="AG27"/>
  <c r="AD27"/>
  <c r="AA27"/>
  <c r="AT27"/>
  <c r="N27"/>
  <c r="M27"/>
  <c r="J27"/>
  <c r="CK26"/>
  <c r="CG26"/>
  <c r="CH26" s="1"/>
  <c r="I26" s="1"/>
  <c r="BU26"/>
  <c r="H26" s="1"/>
  <c r="BE26"/>
  <c r="AS26"/>
  <c r="AP26"/>
  <c r="AM26"/>
  <c r="AJ26"/>
  <c r="AG26"/>
  <c r="AD26"/>
  <c r="AA26"/>
  <c r="AT26"/>
  <c r="N26"/>
  <c r="M26"/>
  <c r="J26"/>
  <c r="CK25"/>
  <c r="CG25"/>
  <c r="CH25" s="1"/>
  <c r="I25" s="1"/>
  <c r="BU25"/>
  <c r="BE25"/>
  <c r="AS25"/>
  <c r="AP25"/>
  <c r="AM25"/>
  <c r="AJ25"/>
  <c r="AG25"/>
  <c r="AD25"/>
  <c r="AA25"/>
  <c r="AT25"/>
  <c r="N25"/>
  <c r="M25"/>
  <c r="J25"/>
  <c r="H25"/>
  <c r="CK24"/>
  <c r="CG24"/>
  <c r="CH24" s="1"/>
  <c r="I24" s="1"/>
  <c r="BU24"/>
  <c r="BE24"/>
  <c r="AS24"/>
  <c r="AP24"/>
  <c r="AM24"/>
  <c r="AJ24"/>
  <c r="AG24"/>
  <c r="AD24"/>
  <c r="AA24"/>
  <c r="AT24"/>
  <c r="N24"/>
  <c r="M24"/>
  <c r="J24"/>
  <c r="H24"/>
  <c r="CK23"/>
  <c r="CG23"/>
  <c r="CH23" s="1"/>
  <c r="I23" s="1"/>
  <c r="BU23"/>
  <c r="BE23"/>
  <c r="AS23"/>
  <c r="AP23"/>
  <c r="AM23"/>
  <c r="AJ23"/>
  <c r="AG23"/>
  <c r="AD23"/>
  <c r="AA23"/>
  <c r="AT23"/>
  <c r="N23"/>
  <c r="M23"/>
  <c r="J23"/>
  <c r="H23"/>
  <c r="CK22"/>
  <c r="CG22"/>
  <c r="CH22" s="1"/>
  <c r="I22" s="1"/>
  <c r="BU22"/>
  <c r="BE22"/>
  <c r="AS22"/>
  <c r="AP22"/>
  <c r="AM22"/>
  <c r="AJ22"/>
  <c r="AG22"/>
  <c r="AD22"/>
  <c r="AA22"/>
  <c r="AT22"/>
  <c r="N22"/>
  <c r="M22"/>
  <c r="J22"/>
  <c r="H22"/>
  <c r="CK21"/>
  <c r="CG21"/>
  <c r="CH21" s="1"/>
  <c r="I21" s="1"/>
  <c r="BU21"/>
  <c r="H21" s="1"/>
  <c r="BE21"/>
  <c r="AS21"/>
  <c r="AP21"/>
  <c r="AM21"/>
  <c r="AJ21"/>
  <c r="AG21"/>
  <c r="AD21"/>
  <c r="AA21"/>
  <c r="AT21"/>
  <c r="N21"/>
  <c r="M21"/>
  <c r="J21"/>
  <c r="CX20"/>
  <c r="CK20"/>
  <c r="CG20"/>
  <c r="CH20" s="1"/>
  <c r="I20" s="1"/>
  <c r="BU20"/>
  <c r="H20" s="1"/>
  <c r="BE20"/>
  <c r="AS20"/>
  <c r="AP20"/>
  <c r="AM20"/>
  <c r="AJ20"/>
  <c r="AG20"/>
  <c r="AD20"/>
  <c r="AA20"/>
  <c r="AT20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AT19"/>
  <c r="N19"/>
  <c r="M19"/>
  <c r="H19"/>
  <c r="CX18"/>
  <c r="CK18"/>
  <c r="CG18"/>
  <c r="CH18" s="1"/>
  <c r="I18" s="1"/>
  <c r="BU18"/>
  <c r="H18" s="1"/>
  <c r="BE18"/>
  <c r="AS18"/>
  <c r="AP18"/>
  <c r="AM18"/>
  <c r="AJ18"/>
  <c r="AG18"/>
  <c r="AD18"/>
  <c r="AA18"/>
  <c r="AT18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AT17"/>
  <c r="N17"/>
  <c r="M17"/>
  <c r="H17"/>
  <c r="CX16"/>
  <c r="CK16"/>
  <c r="CG16"/>
  <c r="CH16" s="1"/>
  <c r="I16" s="1"/>
  <c r="BU16"/>
  <c r="H16" s="1"/>
  <c r="BE16"/>
  <c r="AS16"/>
  <c r="AP16"/>
  <c r="AM16"/>
  <c r="AJ16"/>
  <c r="AG16"/>
  <c r="AD16"/>
  <c r="AA16"/>
  <c r="AT16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AT15"/>
  <c r="N15"/>
  <c r="M15"/>
  <c r="H15"/>
  <c r="CX14"/>
  <c r="CK14"/>
  <c r="CG14"/>
  <c r="CH14" s="1"/>
  <c r="I14" s="1"/>
  <c r="BU14"/>
  <c r="H14" s="1"/>
  <c r="BE14"/>
  <c r="AS14"/>
  <c r="AP14"/>
  <c r="AM14"/>
  <c r="AJ14"/>
  <c r="AG14"/>
  <c r="AD14"/>
  <c r="AA14"/>
  <c r="AT14"/>
  <c r="N14"/>
  <c r="M14"/>
  <c r="J14"/>
  <c r="CX13"/>
  <c r="CK13"/>
  <c r="J13" s="1"/>
  <c r="CG13"/>
  <c r="CH13" s="1"/>
  <c r="I13" s="1"/>
  <c r="BU13"/>
  <c r="BE13"/>
  <c r="AS13"/>
  <c r="AP13"/>
  <c r="AM13"/>
  <c r="AJ13"/>
  <c r="AG13"/>
  <c r="AD13"/>
  <c r="AA13"/>
  <c r="AT13"/>
  <c r="N13"/>
  <c r="M13"/>
  <c r="H13"/>
  <c r="CX12"/>
  <c r="CK12"/>
  <c r="CG12"/>
  <c r="CH12" s="1"/>
  <c r="I12" s="1"/>
  <c r="BU12"/>
  <c r="H12" s="1"/>
  <c r="BE12"/>
  <c r="AS12"/>
  <c r="AP12"/>
  <c r="AM12"/>
  <c r="AJ12"/>
  <c r="AG12"/>
  <c r="AD12"/>
  <c r="AA12"/>
  <c r="AT12"/>
  <c r="N12"/>
  <c r="M12"/>
  <c r="J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AT11"/>
  <c r="N11"/>
  <c r="M11"/>
  <c r="CX10"/>
  <c r="CX9"/>
  <c r="U2"/>
  <c r="CK50" i="1"/>
  <c r="CH50"/>
  <c r="I50" s="1"/>
  <c r="CG50"/>
  <c r="BU50"/>
  <c r="BE50"/>
  <c r="AS50"/>
  <c r="AP50"/>
  <c r="AM50"/>
  <c r="AJ50"/>
  <c r="AG50"/>
  <c r="AD50"/>
  <c r="AA50"/>
  <c r="X50"/>
  <c r="AT50"/>
  <c r="N50"/>
  <c r="M50"/>
  <c r="J50"/>
  <c r="H50"/>
  <c r="CK49"/>
  <c r="CH49"/>
  <c r="I49" s="1"/>
  <c r="CG49"/>
  <c r="BU49"/>
  <c r="BE49"/>
  <c r="AS49"/>
  <c r="AP49"/>
  <c r="AM49"/>
  <c r="AJ49"/>
  <c r="AG49"/>
  <c r="AD49"/>
  <c r="AA49"/>
  <c r="X49"/>
  <c r="AT49"/>
  <c r="N49"/>
  <c r="M49"/>
  <c r="J49"/>
  <c r="H49"/>
  <c r="CK48"/>
  <c r="CH48"/>
  <c r="I48" s="1"/>
  <c r="CG48"/>
  <c r="BU48"/>
  <c r="BE48"/>
  <c r="AS48"/>
  <c r="AP48"/>
  <c r="AM48"/>
  <c r="AJ48"/>
  <c r="AG48"/>
  <c r="AD48"/>
  <c r="AA48"/>
  <c r="X48"/>
  <c r="AT48"/>
  <c r="N48"/>
  <c r="M48"/>
  <c r="J48"/>
  <c r="H48"/>
  <c r="CK47"/>
  <c r="CH47"/>
  <c r="I47" s="1"/>
  <c r="CG47"/>
  <c r="BU47"/>
  <c r="BE47"/>
  <c r="AS47"/>
  <c r="AP47"/>
  <c r="AM47"/>
  <c r="AJ47"/>
  <c r="AG47"/>
  <c r="AD47"/>
  <c r="AA47"/>
  <c r="X47"/>
  <c r="AT47"/>
  <c r="N47"/>
  <c r="M47"/>
  <c r="J47"/>
  <c r="H47"/>
  <c r="CK46"/>
  <c r="CH46"/>
  <c r="I46" s="1"/>
  <c r="CG46"/>
  <c r="BU46"/>
  <c r="BE46"/>
  <c r="AS46"/>
  <c r="AP46"/>
  <c r="AM46"/>
  <c r="AJ46"/>
  <c r="AG46"/>
  <c r="AD46"/>
  <c r="AA46"/>
  <c r="X46"/>
  <c r="AT46"/>
  <c r="N46"/>
  <c r="M46"/>
  <c r="J46"/>
  <c r="H46"/>
  <c r="CK45"/>
  <c r="CH45"/>
  <c r="I45" s="1"/>
  <c r="CG45"/>
  <c r="BU45"/>
  <c r="BE45"/>
  <c r="AS45"/>
  <c r="AP45"/>
  <c r="AM45"/>
  <c r="AJ45"/>
  <c r="AG45"/>
  <c r="AD45"/>
  <c r="AA45"/>
  <c r="X45"/>
  <c r="AT45"/>
  <c r="N45"/>
  <c r="M45"/>
  <c r="J45"/>
  <c r="H45"/>
  <c r="CK44"/>
  <c r="CH44"/>
  <c r="I44" s="1"/>
  <c r="CG44"/>
  <c r="BU44"/>
  <c r="BE44"/>
  <c r="AS44"/>
  <c r="AP44"/>
  <c r="AM44"/>
  <c r="AJ44"/>
  <c r="AG44"/>
  <c r="AD44"/>
  <c r="AA44"/>
  <c r="X44"/>
  <c r="AT44"/>
  <c r="N44"/>
  <c r="M44"/>
  <c r="J44"/>
  <c r="H44"/>
  <c r="CK43"/>
  <c r="CH43"/>
  <c r="I43" s="1"/>
  <c r="CG43"/>
  <c r="BU43"/>
  <c r="BE43"/>
  <c r="AS43"/>
  <c r="AP43"/>
  <c r="AM43"/>
  <c r="AJ43"/>
  <c r="AG43"/>
  <c r="AD43"/>
  <c r="AA43"/>
  <c r="X43"/>
  <c r="AT43"/>
  <c r="N43"/>
  <c r="M43"/>
  <c r="J43"/>
  <c r="H43"/>
  <c r="CK42"/>
  <c r="CH42"/>
  <c r="I42" s="1"/>
  <c r="CG42"/>
  <c r="BU42"/>
  <c r="BE42"/>
  <c r="AS42"/>
  <c r="AP42"/>
  <c r="AM42"/>
  <c r="AJ42"/>
  <c r="AG42"/>
  <c r="AD42"/>
  <c r="AA42"/>
  <c r="X42"/>
  <c r="AT42"/>
  <c r="N42"/>
  <c r="M42"/>
  <c r="J42"/>
  <c r="H42"/>
  <c r="CK41"/>
  <c r="CH41"/>
  <c r="I41" s="1"/>
  <c r="CG41"/>
  <c r="BU41"/>
  <c r="BE41"/>
  <c r="AS41"/>
  <c r="AP41"/>
  <c r="AM41"/>
  <c r="AJ41"/>
  <c r="AG41"/>
  <c r="AD41"/>
  <c r="AA41"/>
  <c r="X41"/>
  <c r="AT41"/>
  <c r="N41"/>
  <c r="M41"/>
  <c r="J41"/>
  <c r="H41"/>
  <c r="CK40"/>
  <c r="CG40"/>
  <c r="CH40" s="1"/>
  <c r="I40" s="1"/>
  <c r="BU40"/>
  <c r="H40" s="1"/>
  <c r="BE40"/>
  <c r="AS40"/>
  <c r="AP40"/>
  <c r="AM40"/>
  <c r="AJ40"/>
  <c r="AG40"/>
  <c r="AD40"/>
  <c r="AA40"/>
  <c r="X40"/>
  <c r="AT40" s="1"/>
  <c r="N40"/>
  <c r="M40"/>
  <c r="J40"/>
  <c r="CK39"/>
  <c r="CG39"/>
  <c r="CH39" s="1"/>
  <c r="I39" s="1"/>
  <c r="BU39"/>
  <c r="H39" s="1"/>
  <c r="BE39"/>
  <c r="AS39"/>
  <c r="AP39"/>
  <c r="AM39"/>
  <c r="AJ39"/>
  <c r="AG39"/>
  <c r="AD39"/>
  <c r="AA39"/>
  <c r="X39"/>
  <c r="AT39" s="1"/>
  <c r="N39"/>
  <c r="M39"/>
  <c r="J39"/>
  <c r="CK38"/>
  <c r="CG38"/>
  <c r="CH38" s="1"/>
  <c r="I38" s="1"/>
  <c r="BU38"/>
  <c r="H38" s="1"/>
  <c r="BE38"/>
  <c r="AS38"/>
  <c r="AP38"/>
  <c r="AM38"/>
  <c r="AJ38"/>
  <c r="AG38"/>
  <c r="AD38"/>
  <c r="AA38"/>
  <c r="X38"/>
  <c r="AT38" s="1"/>
  <c r="N38"/>
  <c r="M38"/>
  <c r="J38"/>
  <c r="CK37"/>
  <c r="CG37"/>
  <c r="CH37" s="1"/>
  <c r="I37" s="1"/>
  <c r="BU37"/>
  <c r="H37" s="1"/>
  <c r="BE37"/>
  <c r="AS37"/>
  <c r="AP37"/>
  <c r="AM37"/>
  <c r="AJ37"/>
  <c r="AG37"/>
  <c r="AD37"/>
  <c r="AA37"/>
  <c r="X37"/>
  <c r="AT37" s="1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AT36" s="1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AT35" s="1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X34"/>
  <c r="AT34" s="1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AT33" s="1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AT32" s="1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X31"/>
  <c r="AT31" s="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AT30" s="1"/>
  <c r="N30"/>
  <c r="M30"/>
  <c r="J30"/>
  <c r="CK29"/>
  <c r="J29" s="1"/>
  <c r="CG29"/>
  <c r="CH29" s="1"/>
  <c r="I29" s="1"/>
  <c r="BU29"/>
  <c r="H29" s="1"/>
  <c r="BE29"/>
  <c r="AS29"/>
  <c r="AP29"/>
  <c r="AM29"/>
  <c r="AJ29"/>
  <c r="AG29"/>
  <c r="AD29"/>
  <c r="AA29"/>
  <c r="X29"/>
  <c r="AT29" s="1"/>
  <c r="N29"/>
  <c r="M29"/>
  <c r="CK28"/>
  <c r="J28" s="1"/>
  <c r="CG28"/>
  <c r="CH28" s="1"/>
  <c r="I28" s="1"/>
  <c r="BU28"/>
  <c r="H28" s="1"/>
  <c r="BE28"/>
  <c r="AS28"/>
  <c r="AP28"/>
  <c r="AM28"/>
  <c r="AJ28"/>
  <c r="AG28"/>
  <c r="AD28"/>
  <c r="AA28"/>
  <c r="X28"/>
  <c r="AT28" s="1"/>
  <c r="N28"/>
  <c r="M28"/>
  <c r="CK27"/>
  <c r="J27" s="1"/>
  <c r="CG27"/>
  <c r="CH27" s="1"/>
  <c r="I27" s="1"/>
  <c r="BU27"/>
  <c r="H27" s="1"/>
  <c r="BE27"/>
  <c r="AS27"/>
  <c r="AP27"/>
  <c r="AM27"/>
  <c r="AJ27"/>
  <c r="AG27"/>
  <c r="AD27"/>
  <c r="AA27"/>
  <c r="X27"/>
  <c r="AT27" s="1"/>
  <c r="N27"/>
  <c r="M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AT26" s="1"/>
  <c r="N26"/>
  <c r="M26"/>
  <c r="CK25"/>
  <c r="J25" s="1"/>
  <c r="CG25"/>
  <c r="CH25" s="1"/>
  <c r="I25" s="1"/>
  <c r="BU25"/>
  <c r="H25" s="1"/>
  <c r="BE25"/>
  <c r="AS25"/>
  <c r="AP25"/>
  <c r="AM25"/>
  <c r="AJ25"/>
  <c r="AG25"/>
  <c r="AD25"/>
  <c r="AA25"/>
  <c r="X25"/>
  <c r="AT25" s="1"/>
  <c r="N25"/>
  <c r="M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AT24" s="1"/>
  <c r="N24"/>
  <c r="M24"/>
  <c r="CK23"/>
  <c r="J23" s="1"/>
  <c r="CG23"/>
  <c r="CH23" s="1"/>
  <c r="I23" s="1"/>
  <c r="BU23"/>
  <c r="H23" s="1"/>
  <c r="BE23"/>
  <c r="AS23"/>
  <c r="AP23"/>
  <c r="AM23"/>
  <c r="AJ23"/>
  <c r="AG23"/>
  <c r="AD23"/>
  <c r="AA23"/>
  <c r="X23"/>
  <c r="AT23" s="1"/>
  <c r="N23"/>
  <c r="M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AT22"/>
  <c r="N22"/>
  <c r="M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N21"/>
  <c r="M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X20"/>
  <c r="AT20" s="1"/>
  <c r="N20"/>
  <c r="M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X19"/>
  <c r="AT19"/>
  <c r="N19"/>
  <c r="M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AT18" s="1"/>
  <c r="N18"/>
  <c r="M18"/>
  <c r="CX17"/>
  <c r="CK17"/>
  <c r="J17" s="1"/>
  <c r="CG17"/>
  <c r="CH17" s="1"/>
  <c r="I17" s="1"/>
  <c r="BU17"/>
  <c r="H17" s="1"/>
  <c r="BE17"/>
  <c r="AS17"/>
  <c r="AP17"/>
  <c r="AM17"/>
  <c r="AJ17"/>
  <c r="AG17"/>
  <c r="AD17"/>
  <c r="AA17"/>
  <c r="X17"/>
  <c r="AT17" s="1"/>
  <c r="N17"/>
  <c r="M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AT16" s="1"/>
  <c r="N16"/>
  <c r="M16"/>
  <c r="CX15"/>
  <c r="CK15"/>
  <c r="J15" s="1"/>
  <c r="CG15"/>
  <c r="CH15" s="1"/>
  <c r="I15" s="1"/>
  <c r="BU15"/>
  <c r="H15" s="1"/>
  <c r="BE15"/>
  <c r="AS15"/>
  <c r="AP15"/>
  <c r="AM15"/>
  <c r="AJ15"/>
  <c r="AG15"/>
  <c r="AD15"/>
  <c r="AA15"/>
  <c r="X15"/>
  <c r="AT15"/>
  <c r="N15"/>
  <c r="M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AT14" s="1"/>
  <c r="N14"/>
  <c r="M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AT13"/>
  <c r="N13"/>
  <c r="M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AT12" s="1"/>
  <c r="N12"/>
  <c r="M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AT11" s="1"/>
  <c r="N11"/>
  <c r="M11"/>
  <c r="CX10"/>
  <c r="CX9"/>
  <c r="U2"/>
  <c r="L13" l="1"/>
  <c r="BH13"/>
  <c r="BI13" s="1"/>
  <c r="G13" s="1"/>
  <c r="E13" s="1"/>
  <c r="BH14"/>
  <c r="BI14" s="1"/>
  <c r="G14" s="1"/>
  <c r="E14" s="1"/>
  <c r="L14"/>
  <c r="L17"/>
  <c r="BH17"/>
  <c r="BI17" s="1"/>
  <c r="G17" s="1"/>
  <c r="E17" s="1"/>
  <c r="L21"/>
  <c r="BH21"/>
  <c r="BI21" s="1"/>
  <c r="G21" s="1"/>
  <c r="E21" s="1"/>
  <c r="L22"/>
  <c r="BH22"/>
  <c r="BI22" s="1"/>
  <c r="G22" s="1"/>
  <c r="E22" s="1"/>
  <c r="L23"/>
  <c r="BH23"/>
  <c r="BI23" s="1"/>
  <c r="G23" s="1"/>
  <c r="E23" s="1"/>
  <c r="L25"/>
  <c r="BH25"/>
  <c r="BI25" s="1"/>
  <c r="G25" s="1"/>
  <c r="E25" s="1"/>
  <c r="L11"/>
  <c r="BH11"/>
  <c r="BI11" s="1"/>
  <c r="G11" s="1"/>
  <c r="E11" s="1"/>
  <c r="BH12"/>
  <c r="BI12" s="1"/>
  <c r="G12" s="1"/>
  <c r="E12" s="1"/>
  <c r="L12"/>
  <c r="L15"/>
  <c r="BH15"/>
  <c r="BI15" s="1"/>
  <c r="G15" s="1"/>
  <c r="E15" s="1"/>
  <c r="BH16"/>
  <c r="BI16" s="1"/>
  <c r="G16" s="1"/>
  <c r="E16" s="1"/>
  <c r="L16"/>
  <c r="BH18"/>
  <c r="BI18" s="1"/>
  <c r="G18" s="1"/>
  <c r="E18" s="1"/>
  <c r="L18"/>
  <c r="L19"/>
  <c r="BH19"/>
  <c r="BI19" s="1"/>
  <c r="G19" s="1"/>
  <c r="E19" s="1"/>
  <c r="BH20"/>
  <c r="BI20" s="1"/>
  <c r="G20" s="1"/>
  <c r="E20" s="1"/>
  <c r="L20"/>
  <c r="L24"/>
  <c r="BH24"/>
  <c r="BI24" s="1"/>
  <c r="G24" s="1"/>
  <c r="E24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2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2"/>
  <c r="BI22" s="1"/>
  <c r="G22" s="1"/>
  <c r="E22" s="1"/>
  <c r="L22"/>
  <c r="BH23"/>
  <c r="BI23" s="1"/>
  <c r="G23" s="1"/>
  <c r="E23" s="1"/>
  <c r="L23"/>
  <c r="BH24"/>
  <c r="BI24" s="1"/>
  <c r="G24" s="1"/>
  <c r="E24" s="1"/>
  <c r="L24"/>
  <c r="BH25"/>
  <c r="BI25" s="1"/>
  <c r="G25" s="1"/>
  <c r="E25" s="1"/>
  <c r="L25"/>
  <c r="BH28"/>
  <c r="BI28" s="1"/>
  <c r="G28" s="1"/>
  <c r="E28" s="1"/>
  <c r="L28"/>
  <c r="BH30"/>
  <c r="BI30" s="1"/>
  <c r="G30" s="1"/>
  <c r="E30" s="1"/>
  <c r="L30"/>
  <c r="BH33"/>
  <c r="BI33" s="1"/>
  <c r="G33" s="1"/>
  <c r="E33" s="1"/>
  <c r="L33"/>
  <c r="BH34"/>
  <c r="BI34" s="1"/>
  <c r="G34" s="1"/>
  <c r="E34" s="1"/>
  <c r="L34"/>
  <c r="BH36"/>
  <c r="BI36" s="1"/>
  <c r="G36" s="1"/>
  <c r="E36" s="1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4"/>
  <c r="BI44" s="1"/>
  <c r="G44" s="1"/>
  <c r="E44" s="1"/>
  <c r="L44"/>
  <c r="L26" i="1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1"/>
  <c r="BI21" s="1"/>
  <c r="G21" s="1"/>
  <c r="E21" s="1"/>
  <c r="L21"/>
  <c r="BH26"/>
  <c r="BI26" s="1"/>
  <c r="G26" s="1"/>
  <c r="E26" s="1"/>
  <c r="L26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2"/>
  <c r="BI32" s="1"/>
  <c r="G32" s="1"/>
  <c r="E32" s="1"/>
  <c r="L32"/>
  <c r="BH35"/>
  <c r="BI35" s="1"/>
  <c r="G35" s="1"/>
  <c r="E35" s="1"/>
  <c r="L35"/>
  <c r="BH43"/>
  <c r="BI43" s="1"/>
  <c r="G43" s="1"/>
  <c r="E43" s="1"/>
  <c r="L43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</calcChain>
</file>

<file path=xl/sharedStrings.xml><?xml version="1.0" encoding="utf-8"?>
<sst xmlns="http://schemas.openxmlformats.org/spreadsheetml/2006/main" count="247" uniqueCount="127">
  <si>
    <t>PERINGATAN :: KOLOM INI TIDAK BOLEH DIGESER POSISINYA</t>
  </si>
  <si>
    <t>DAFTAR NILAI PESERTA DIDIK SMA NEGERI 8 SEMARANG</t>
  </si>
  <si>
    <t>Guru :</t>
  </si>
  <si>
    <t>Harnanik Caturwuri S.Pd</t>
  </si>
  <si>
    <t>Kelas XII IPA 4</t>
  </si>
  <si>
    <t xml:space="preserve">KELAS </t>
  </si>
  <si>
    <t>:</t>
  </si>
  <si>
    <t>Mapel :</t>
  </si>
  <si>
    <t>Bahasa Indonesia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</si>
  <si>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</si>
  <si>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</si>
  <si>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</si>
  <si>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</si>
  <si>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</si>
  <si>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</si>
  <si>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</si>
  <si>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</si>
  <si>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</si>
  <si>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</si>
  <si>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</si>
  <si>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</si>
  <si>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</si>
  <si>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</si>
  <si>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</si>
  <si>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</si>
  <si>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</si>
  <si>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</si>
  <si>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</si>
  <si>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</si>
  <si>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</si>
  <si>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</si>
  <si>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</si>
  <si>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</si>
  <si>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</si>
  <si>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</si>
  <si>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</si>
  <si>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</si>
  <si>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</si>
  <si>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</si>
  <si>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</si>
  <si>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</si>
  <si>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</si>
  <si>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</si>
  <si>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</si>
  <si>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</si>
  <si>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</si>
  <si>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</si>
  <si>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</si>
  <si>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</si>
  <si>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</si>
  <si>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</si>
  <si>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</si>
  <si>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</si>
  <si>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</si>
  <si>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</si>
  <si>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</si>
  <si>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</si>
  <si>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</si>
  <si>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</si>
  <si>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</si>
  <si>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</si>
  <si>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</si>
  <si>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</si>
  <si>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</si>
  <si>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</si>
  <si>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</si>
  <si>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</si>
  <si>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</si>
  <si>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</si>
  <si>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</si>
  <si>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</si>
  <si>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</si>
  <si>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</si>
  <si>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</si>
  <si>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</si>
  <si>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</si>
  <si>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</si>
  <si>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</si>
  <si>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</si>
  <si>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</si>
  <si>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</si>
  <si>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</si>
  <si>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</si>
  <si>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</si>
  <si>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</si>
  <si>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</si>
  <si>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</si>
  <si>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</si>
  <si>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</si>
  <si>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</si>
  <si>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</si>
  <si>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</si>
  <si>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</si>
  <si>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</si>
  <si>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</si>
  <si>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</si>
  <si>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</si>
  <si>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</si>
  <si>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</si>
  <si>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</si>
  <si>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</si>
  <si>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</si>
  <si>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</si>
  <si>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</si>
  <si>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</si>
  <si>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</si>
  <si>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</si>
  <si>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</si>
  <si>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</si>
  <si>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</si>
  <si>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</si>
  <si>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</si>
  <si>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</si>
  <si>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</si>
  <si>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</si>
  <si>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</si>
  <si>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</si>
  <si>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</si>
  <si>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/>
  </si>
  <si>
    <t>Harnanik Caturwuri,S.Pd</t>
  </si>
  <si>
    <t>memahami informasi secara lisan</t>
  </si>
  <si>
    <t>program proposal dan pidato</t>
  </si>
  <si>
    <t>pengembangan pola karangan</t>
  </si>
  <si>
    <t>drama</t>
  </si>
  <si>
    <t>pidato</t>
  </si>
  <si>
    <t>pembacaan puisi</t>
  </si>
  <si>
    <t xml:space="preserve">drama 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</si>
</sst>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selection activeCell="A23" sqref="A2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210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memahami informasi secara lisan, program proposal dan pidato, pengembangan pola karangan, drama , pidato, pembacaan puisi,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120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proposal dan pidato, pengembangan pola karangan, drama , pidato, pembacaan puisi, Perlu tingkatkan pemahaman  memahami informasi secara lisan.</v>
      </c>
    </row>
    <row r="11" spans="1:102">
      <c r="A11" s="14">
        <v>1</v>
      </c>
      <c r="B11" s="14">
        <v>29052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memahami informasi secara lisan, program proposal dan pidato, pengembangan pola karangan, drama , pidato, pembacaan puisi,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87</v>
      </c>
      <c r="Q11" s="36"/>
      <c r="R11" s="37">
        <v>95</v>
      </c>
      <c r="S11" s="36">
        <v>85</v>
      </c>
      <c r="T11" s="36"/>
      <c r="U11" s="37">
        <v>90</v>
      </c>
      <c r="V11" s="36">
        <v>86</v>
      </c>
      <c r="W11" s="36"/>
      <c r="X11" s="37">
        <f t="shared" ref="X11:X50" si="8">IF(V11="","",IF(V11&gt;=$C$4,V11,IF(W11&gt;=$C$4,$C$4,MAX(V11:W11))))</f>
        <v>86</v>
      </c>
      <c r="Y11" s="36"/>
      <c r="Z11" s="36"/>
      <c r="AA11" s="37" t="str">
        <f t="shared" ref="AA11:AA50" si="9">IF(Y11="","",IF(Y11&gt;=$C$4,Y11,IF(Z11&gt;=$C$4,$C$4,MAX(Y11:Z11))))</f>
        <v/>
      </c>
      <c r="AB11" s="36"/>
      <c r="AC11" s="36"/>
      <c r="AD11" s="37" t="str">
        <f t="shared" ref="AD11:AD50" si="10">IF(AB11="","",IF(AB11&gt;=$C$4,AB11,IF(AC11&gt;=$C$4,$C$4,MAX(AB11:AC11))))</f>
        <v/>
      </c>
      <c r="AE11" s="36"/>
      <c r="AF11" s="36"/>
      <c r="AG11" s="37" t="str">
        <f t="shared" ref="AG11:AG50" si="11">IF(AE11="","",IF(AE11&gt;=$C$4,AE11,IF(AF11&gt;=$C$4,$C$4,MAX(AE11:AF11))))</f>
        <v/>
      </c>
      <c r="AH11" s="36"/>
      <c r="AI11" s="36"/>
      <c r="AJ11" s="37" t="str">
        <f t="shared" ref="AJ11:AJ50" si="12">IF(AH11="","",IF(AH11&gt;=$C$4,AH11,IF(AI11&gt;=$C$4,$C$4,MAX(AH11:AI11))))</f>
        <v/>
      </c>
      <c r="AK11" s="36"/>
      <c r="AL11" s="36"/>
      <c r="AM11" s="37" t="str">
        <f t="shared" ref="AM11:AM50" si="13">IF(AK11="","",IF(AK11&gt;=$C$4,AK11,IF(AL11&gt;=$C$4,$C$4,MAX(AK11:AL11))))</f>
        <v/>
      </c>
      <c r="AN11" s="36"/>
      <c r="AO11" s="36"/>
      <c r="AP11" s="37" t="str">
        <f t="shared" ref="AP11:AP50" si="14">IF(AN11="","",IF(AN11&gt;=$C$4,AN11,IF(AO11&gt;=$C$4,$C$4,MAX(AN11:AO11))))</f>
        <v/>
      </c>
      <c r="AQ11" s="36"/>
      <c r="AR11" s="36"/>
      <c r="AS11" s="37" t="str">
        <f t="shared" ref="AS11:AS50" si="15">IF(AQ11="","",IF(AQ11&gt;=$C$4,AQ11,IF(AR11&gt;=$C$4,$C$4,MAX(AQ11:AR11))))</f>
        <v/>
      </c>
      <c r="AT11" s="37">
        <f t="shared" ref="AT11:AT50" si="16">IF(R11="","",ROUND(AVERAGE(R11,U11,AJ11,AM11,AP11,AS11,X11,AA11,AD11,AG11),0))</f>
        <v>90</v>
      </c>
      <c r="AU11" s="36">
        <v>85</v>
      </c>
      <c r="AV11" s="36">
        <v>86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7">IF(AU11="","",ROUND(AVERAGE(AU11:BD11),0))</f>
        <v>85</v>
      </c>
      <c r="BF11" s="36"/>
      <c r="BG11" s="36"/>
      <c r="BH11" s="38">
        <f t="shared" ref="BH11:BH50" si="18">IF(AT11="","",IF(BF11="",AVERAGE(AT11,BE11),(2*(SUM(AT11,BE11))+AVERAGE(BF11:BG11))/5))</f>
        <v>87.5</v>
      </c>
      <c r="BI11" s="39">
        <f t="shared" ref="BI11:BI50" si="19">IF(BH11="","",ROUND(BH11,0))</f>
        <v>88</v>
      </c>
      <c r="BJ11" s="40"/>
      <c r="BK11" s="36">
        <v>86</v>
      </c>
      <c r="BL11" s="36">
        <v>87</v>
      </c>
      <c r="BM11" s="36">
        <v>86</v>
      </c>
      <c r="BN11" s="36"/>
      <c r="BO11" s="36"/>
      <c r="BP11" s="36"/>
      <c r="BQ11" s="36"/>
      <c r="BR11" s="36"/>
      <c r="BS11" s="36"/>
      <c r="BT11" s="36"/>
      <c r="BU11" s="41">
        <f t="shared" ref="BU11:BU50" si="20">IF(BK11="","",ROUND(AVERAGE(BK11:BT11),0))</f>
        <v>86</v>
      </c>
      <c r="BV11" s="40"/>
      <c r="BW11" s="45">
        <v>87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1">IF(BW11="","",ROUND(AVERAGE(BW11:CF11),0))</f>
        <v>86</v>
      </c>
      <c r="CH11" s="42" t="str">
        <f t="shared" ref="CH11:CH50" si="22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3">IF(CJ11="","",VLOOKUP(CJ11,$CW$9:$CX$20,2,0))</f>
        <v xml:space="preserve">Sudah memahami tentang memahami informasi secara lisan, program proposal dan pidato, pengembangan pola karangan, drama , pidato, pembacaan puisi, </v>
      </c>
      <c r="CM11" s="35">
        <v>2</v>
      </c>
      <c r="CN11" s="45" t="s">
        <v>121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memahami informasi secara lisan, pengembangan pola karangan, drama , pidato, pembacaan puisi, Perlu tingkatkan pemahaman  program proposal dan pidato.</v>
      </c>
    </row>
    <row r="12" spans="1:102">
      <c r="A12" s="14">
        <v>2</v>
      </c>
      <c r="B12" s="14">
        <v>29066</v>
      </c>
      <c r="C12" s="14" t="s">
        <v>58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memahami informasi secara lisan, program proposal dan pidato, pengembangan pola karangan, drama , pidato, pembacaan puisi,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v>95</v>
      </c>
      <c r="S12" s="36">
        <v>86</v>
      </c>
      <c r="T12" s="36"/>
      <c r="U12" s="37">
        <v>90</v>
      </c>
      <c r="V12" s="36">
        <v>85</v>
      </c>
      <c r="W12" s="36"/>
      <c r="X12" s="37">
        <f t="shared" si="8"/>
        <v>85</v>
      </c>
      <c r="Y12" s="36"/>
      <c r="Z12" s="36"/>
      <c r="AA12" s="37" t="str">
        <f t="shared" si="9"/>
        <v/>
      </c>
      <c r="AB12" s="36"/>
      <c r="AC12" s="36"/>
      <c r="AD12" s="37" t="str">
        <f t="shared" si="10"/>
        <v/>
      </c>
      <c r="AE12" s="36"/>
      <c r="AF12" s="36"/>
      <c r="AG12" s="37" t="str">
        <f t="shared" si="11"/>
        <v/>
      </c>
      <c r="AH12" s="36"/>
      <c r="AI12" s="36"/>
      <c r="AJ12" s="37" t="str">
        <f t="shared" si="12"/>
        <v/>
      </c>
      <c r="AK12" s="36"/>
      <c r="AL12" s="36"/>
      <c r="AM12" s="37" t="str">
        <f t="shared" si="13"/>
        <v/>
      </c>
      <c r="AN12" s="36"/>
      <c r="AO12" s="36"/>
      <c r="AP12" s="37" t="str">
        <f t="shared" si="14"/>
        <v/>
      </c>
      <c r="AQ12" s="36"/>
      <c r="AR12" s="36"/>
      <c r="AS12" s="37" t="str">
        <f t="shared" si="15"/>
        <v/>
      </c>
      <c r="AT12" s="37">
        <f t="shared" si="16"/>
        <v>90</v>
      </c>
      <c r="AU12" s="36">
        <v>85</v>
      </c>
      <c r="AV12" s="36">
        <v>85</v>
      </c>
      <c r="AW12" s="36">
        <v>84</v>
      </c>
      <c r="AX12" s="36"/>
      <c r="AY12" s="36"/>
      <c r="AZ12" s="36"/>
      <c r="BA12" s="36"/>
      <c r="BB12" s="36"/>
      <c r="BC12" s="36"/>
      <c r="BD12" s="36"/>
      <c r="BE12" s="37">
        <f t="shared" si="17"/>
        <v>85</v>
      </c>
      <c r="BF12" s="36"/>
      <c r="BG12" s="36"/>
      <c r="BH12" s="38">
        <f t="shared" si="18"/>
        <v>87.5</v>
      </c>
      <c r="BI12" s="39">
        <f t="shared" si="19"/>
        <v>88</v>
      </c>
      <c r="BJ12" s="40"/>
      <c r="BK12" s="36">
        <v>85</v>
      </c>
      <c r="BL12" s="36">
        <v>88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0"/>
        <v>86</v>
      </c>
      <c r="BV12" s="40"/>
      <c r="BW12" s="45">
        <v>87</v>
      </c>
      <c r="BX12" s="36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1"/>
        <v>87</v>
      </c>
      <c r="CH12" s="42" t="str">
        <f t="shared" si="22"/>
        <v>A</v>
      </c>
      <c r="CI12" s="43"/>
      <c r="CJ12" s="45">
        <v>11</v>
      </c>
      <c r="CK12" s="44" t="str">
        <f t="shared" si="23"/>
        <v xml:space="preserve">Sudah memahami tentang memahami informasi secara lisan, program proposal dan pidato, pengembangan pola karangan, drama , pidato, pembacaan puisi, </v>
      </c>
      <c r="CM12" s="35">
        <v>3</v>
      </c>
      <c r="CN12" s="45" t="s">
        <v>122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memahami informasi secara lisan, program proposal dan pidato, drama , pidato, pembacaan puisi, Perlu tingkatkan pemahaman  pengembangan pola karangan.</v>
      </c>
    </row>
    <row r="13" spans="1:102">
      <c r="A13" s="14">
        <v>3</v>
      </c>
      <c r="B13" s="14">
        <v>29080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memahami informasi secara lisan, program proposal dan pidato, pengembangan pola karangan, drama , pidato, pembacaan puisi, </v>
      </c>
      <c r="K13" s="20"/>
      <c r="L13" s="31">
        <f t="shared" si="5"/>
        <v>86</v>
      </c>
      <c r="M13" s="31" t="str">
        <f t="shared" si="6"/>
        <v/>
      </c>
      <c r="N13" s="31" t="str">
        <f t="shared" si="7"/>
        <v/>
      </c>
      <c r="P13" s="36">
        <v>88</v>
      </c>
      <c r="Q13" s="36"/>
      <c r="R13" s="37">
        <v>90</v>
      </c>
      <c r="S13" s="36">
        <v>85</v>
      </c>
      <c r="T13" s="36"/>
      <c r="U13" s="37">
        <v>84</v>
      </c>
      <c r="V13" s="36">
        <v>85</v>
      </c>
      <c r="W13" s="36"/>
      <c r="X13" s="37">
        <f t="shared" si="8"/>
        <v>85</v>
      </c>
      <c r="Y13" s="36"/>
      <c r="Z13" s="36"/>
      <c r="AA13" s="37" t="str">
        <f t="shared" si="9"/>
        <v/>
      </c>
      <c r="AB13" s="36"/>
      <c r="AC13" s="36"/>
      <c r="AD13" s="37" t="str">
        <f t="shared" si="10"/>
        <v/>
      </c>
      <c r="AE13" s="36"/>
      <c r="AF13" s="36"/>
      <c r="AG13" s="37" t="str">
        <f t="shared" si="11"/>
        <v/>
      </c>
      <c r="AH13" s="36"/>
      <c r="AI13" s="36"/>
      <c r="AJ13" s="37" t="str">
        <f t="shared" si="12"/>
        <v/>
      </c>
      <c r="AK13" s="36"/>
      <c r="AL13" s="36"/>
      <c r="AM13" s="37" t="str">
        <f t="shared" si="13"/>
        <v/>
      </c>
      <c r="AN13" s="36"/>
      <c r="AO13" s="36"/>
      <c r="AP13" s="37" t="str">
        <f t="shared" si="14"/>
        <v/>
      </c>
      <c r="AQ13" s="36"/>
      <c r="AR13" s="36"/>
      <c r="AS13" s="37" t="str">
        <f t="shared" si="15"/>
        <v/>
      </c>
      <c r="AT13" s="37">
        <f t="shared" si="16"/>
        <v>86</v>
      </c>
      <c r="AU13" s="36">
        <v>84</v>
      </c>
      <c r="AV13" s="36">
        <v>88</v>
      </c>
      <c r="AW13" s="36">
        <v>83</v>
      </c>
      <c r="AX13" s="36"/>
      <c r="AY13" s="36"/>
      <c r="AZ13" s="36"/>
      <c r="BA13" s="36"/>
      <c r="BB13" s="36"/>
      <c r="BC13" s="36"/>
      <c r="BD13" s="36"/>
      <c r="BE13" s="37">
        <f t="shared" si="17"/>
        <v>85</v>
      </c>
      <c r="BF13" s="36"/>
      <c r="BG13" s="36"/>
      <c r="BH13" s="38">
        <f t="shared" si="18"/>
        <v>85.5</v>
      </c>
      <c r="BI13" s="39">
        <f t="shared" si="19"/>
        <v>86</v>
      </c>
      <c r="BJ13" s="40"/>
      <c r="BK13" s="36">
        <v>87</v>
      </c>
      <c r="BL13" s="36">
        <v>87</v>
      </c>
      <c r="BM13" s="36">
        <v>84</v>
      </c>
      <c r="BN13" s="36"/>
      <c r="BO13" s="36"/>
      <c r="BP13" s="36"/>
      <c r="BQ13" s="36"/>
      <c r="BR13" s="36"/>
      <c r="BS13" s="36"/>
      <c r="BT13" s="36"/>
      <c r="BU13" s="41">
        <f t="shared" si="20"/>
        <v>86</v>
      </c>
      <c r="BV13" s="40"/>
      <c r="BW13" s="36">
        <v>86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1"/>
        <v>86</v>
      </c>
      <c r="CH13" s="42" t="str">
        <f t="shared" si="22"/>
        <v>A</v>
      </c>
      <c r="CI13" s="43"/>
      <c r="CJ13" s="45">
        <v>11</v>
      </c>
      <c r="CK13" s="44" t="str">
        <f t="shared" si="23"/>
        <v xml:space="preserve">Sudah memahami tentang memahami informasi secara lisan, program proposal dan pidato, pengembangan pola karangan, drama , pidato, pembacaan puisi, </v>
      </c>
      <c r="CM13" s="35">
        <v>4</v>
      </c>
      <c r="CN13" s="45" t="s">
        <v>126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memahami informasi secara lisan, program proposal dan pidato, pengembangan pola karangan, pidato, pembacaan puisi, Perlu tingkatkan pemahaman  drama .</v>
      </c>
    </row>
    <row r="14" spans="1:102">
      <c r="A14" s="14">
        <v>4</v>
      </c>
      <c r="B14" s="14">
        <v>29094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memahami informasi secara lisan, program proposal dan pidato, pengembangan pola karangan, drama , pidato, pembacaan puisi,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36">
        <v>95</v>
      </c>
      <c r="Q14" s="36"/>
      <c r="R14" s="37">
        <v>95</v>
      </c>
      <c r="S14" s="36">
        <v>87</v>
      </c>
      <c r="T14" s="36"/>
      <c r="U14" s="37">
        <v>90</v>
      </c>
      <c r="V14" s="36">
        <v>85</v>
      </c>
      <c r="W14" s="36"/>
      <c r="X14" s="37">
        <f t="shared" si="8"/>
        <v>85</v>
      </c>
      <c r="Y14" s="36"/>
      <c r="Z14" s="36"/>
      <c r="AA14" s="37" t="str">
        <f t="shared" si="9"/>
        <v/>
      </c>
      <c r="AB14" s="36"/>
      <c r="AC14" s="36"/>
      <c r="AD14" s="37" t="str">
        <f t="shared" si="10"/>
        <v/>
      </c>
      <c r="AE14" s="36"/>
      <c r="AF14" s="36"/>
      <c r="AG14" s="37" t="str">
        <f t="shared" si="11"/>
        <v/>
      </c>
      <c r="AH14" s="36"/>
      <c r="AI14" s="36"/>
      <c r="AJ14" s="37" t="str">
        <f t="shared" si="12"/>
        <v/>
      </c>
      <c r="AK14" s="36"/>
      <c r="AL14" s="36"/>
      <c r="AM14" s="37" t="str">
        <f t="shared" si="13"/>
        <v/>
      </c>
      <c r="AN14" s="36"/>
      <c r="AO14" s="36"/>
      <c r="AP14" s="37" t="str">
        <f t="shared" si="14"/>
        <v/>
      </c>
      <c r="AQ14" s="36"/>
      <c r="AR14" s="36"/>
      <c r="AS14" s="37" t="str">
        <f t="shared" si="15"/>
        <v/>
      </c>
      <c r="AT14" s="37">
        <f t="shared" si="16"/>
        <v>90</v>
      </c>
      <c r="AU14" s="36">
        <v>85</v>
      </c>
      <c r="AV14" s="36">
        <v>84</v>
      </c>
      <c r="AW14" s="36">
        <v>85</v>
      </c>
      <c r="AX14" s="36"/>
      <c r="AY14" s="36"/>
      <c r="AZ14" s="36"/>
      <c r="BA14" s="36"/>
      <c r="BB14" s="36"/>
      <c r="BC14" s="36"/>
      <c r="BD14" s="36"/>
      <c r="BE14" s="37">
        <f t="shared" si="17"/>
        <v>85</v>
      </c>
      <c r="BF14" s="36"/>
      <c r="BG14" s="36"/>
      <c r="BH14" s="38">
        <f t="shared" si="18"/>
        <v>87.5</v>
      </c>
      <c r="BI14" s="39">
        <f t="shared" si="19"/>
        <v>88</v>
      </c>
      <c r="BJ14" s="40"/>
      <c r="BK14" s="36">
        <v>87</v>
      </c>
      <c r="BL14" s="36">
        <v>86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0"/>
        <v>86</v>
      </c>
      <c r="BV14" s="40"/>
      <c r="BW14" s="36">
        <v>86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1"/>
        <v>86</v>
      </c>
      <c r="CH14" s="42" t="str">
        <f t="shared" si="22"/>
        <v>A</v>
      </c>
      <c r="CI14" s="43"/>
      <c r="CJ14" s="45">
        <v>11</v>
      </c>
      <c r="CK14" s="44" t="str">
        <f t="shared" si="23"/>
        <v xml:space="preserve">Sudah memahami tentang memahami informasi secara lisan, program proposal dan pidato, pengembangan pola karangan, drama , pidato, pembacaan puisi, </v>
      </c>
      <c r="CM14" s="35">
        <v>5</v>
      </c>
      <c r="CN14" s="45" t="s">
        <v>124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memahami informasi secara lisan, program proposal dan pidato, pengembangan pola karangan, drama , pembacaan puisi, Perlu tingkatkan pemahaman  pidato.</v>
      </c>
    </row>
    <row r="15" spans="1:102">
      <c r="A15" s="14">
        <v>5</v>
      </c>
      <c r="B15" s="14">
        <v>29108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87</v>
      </c>
      <c r="I15" s="31" t="str">
        <f t="shared" si="3"/>
        <v>A</v>
      </c>
      <c r="J15" s="31" t="str">
        <f t="shared" si="4"/>
        <v xml:space="preserve">Sudah memahami tentang memahami informasi secara lisan, program proposal dan pidato, pengembangan pola karangan, drama , pidato, pembacaan puisi,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v>80</v>
      </c>
      <c r="S15" s="36">
        <v>90</v>
      </c>
      <c r="T15" s="36"/>
      <c r="U15" s="37">
        <v>90</v>
      </c>
      <c r="V15" s="36">
        <v>85</v>
      </c>
      <c r="W15" s="36"/>
      <c r="X15" s="37">
        <f t="shared" si="8"/>
        <v>85</v>
      </c>
      <c r="Y15" s="36"/>
      <c r="Z15" s="36"/>
      <c r="AA15" s="37" t="str">
        <f t="shared" si="9"/>
        <v/>
      </c>
      <c r="AB15" s="36"/>
      <c r="AC15" s="36"/>
      <c r="AD15" s="37" t="str">
        <f t="shared" si="10"/>
        <v/>
      </c>
      <c r="AE15" s="36"/>
      <c r="AF15" s="36"/>
      <c r="AG15" s="37" t="str">
        <f t="shared" si="11"/>
        <v/>
      </c>
      <c r="AH15" s="36"/>
      <c r="AI15" s="36"/>
      <c r="AJ15" s="37" t="str">
        <f t="shared" si="12"/>
        <v/>
      </c>
      <c r="AK15" s="36"/>
      <c r="AL15" s="36"/>
      <c r="AM15" s="37" t="str">
        <f t="shared" si="13"/>
        <v/>
      </c>
      <c r="AN15" s="36"/>
      <c r="AO15" s="36"/>
      <c r="AP15" s="37" t="str">
        <f t="shared" si="14"/>
        <v/>
      </c>
      <c r="AQ15" s="36"/>
      <c r="AR15" s="36"/>
      <c r="AS15" s="37" t="str">
        <f t="shared" si="15"/>
        <v/>
      </c>
      <c r="AT15" s="37">
        <f t="shared" si="16"/>
        <v>85</v>
      </c>
      <c r="AU15" s="36">
        <v>85</v>
      </c>
      <c r="AV15" s="36">
        <v>90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7"/>
        <v>87</v>
      </c>
      <c r="BF15" s="36"/>
      <c r="BG15" s="36"/>
      <c r="BH15" s="38">
        <f t="shared" si="18"/>
        <v>86</v>
      </c>
      <c r="BI15" s="39">
        <f t="shared" si="19"/>
        <v>86</v>
      </c>
      <c r="BJ15" s="40"/>
      <c r="BK15" s="36">
        <v>90</v>
      </c>
      <c r="BL15" s="36">
        <v>85</v>
      </c>
      <c r="BM15" s="36">
        <v>85</v>
      </c>
      <c r="BN15" s="36"/>
      <c r="BO15" s="36"/>
      <c r="BP15" s="36"/>
      <c r="BQ15" s="36"/>
      <c r="BR15" s="36"/>
      <c r="BS15" s="36"/>
      <c r="BT15" s="36"/>
      <c r="BU15" s="41">
        <f t="shared" si="20"/>
        <v>87</v>
      </c>
      <c r="BV15" s="40"/>
      <c r="BW15" s="36">
        <v>87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1"/>
        <v>87</v>
      </c>
      <c r="CH15" s="42" t="str">
        <f t="shared" si="22"/>
        <v>A</v>
      </c>
      <c r="CI15" s="43"/>
      <c r="CJ15" s="45">
        <v>11</v>
      </c>
      <c r="CK15" s="44" t="str">
        <f t="shared" si="23"/>
        <v xml:space="preserve">Sudah memahami tentang memahami informasi secara lisan, program proposal dan pidato, pengembangan pola karangan, drama , pidato, pembacaan puisi, </v>
      </c>
      <c r="CM15" s="35">
        <v>6</v>
      </c>
      <c r="CN15" s="45" t="s">
        <v>125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memahami informasi secara lisan, program proposal dan pidato, pengembangan pola karangan, drama , pidato, Perlu tingkatkan pemahaman  pembacaan puisi.</v>
      </c>
    </row>
    <row r="16" spans="1:102">
      <c r="A16" s="14">
        <v>6</v>
      </c>
      <c r="B16" s="14">
        <v>29122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88</v>
      </c>
      <c r="I16" s="31" t="str">
        <f t="shared" si="3"/>
        <v>A</v>
      </c>
      <c r="J16" s="31" t="str">
        <f t="shared" si="4"/>
        <v xml:space="preserve">Sudah memahami tentang memahami informasi secara lisan, program proposal dan pidato, pengembangan pola karangan, drama , pidato, pembacaan puisi,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v>95</v>
      </c>
      <c r="S16" s="36">
        <v>86</v>
      </c>
      <c r="T16" s="36"/>
      <c r="U16" s="37">
        <v>90</v>
      </c>
      <c r="V16" s="36">
        <v>84</v>
      </c>
      <c r="W16" s="36"/>
      <c r="X16" s="37">
        <f t="shared" si="8"/>
        <v>84</v>
      </c>
      <c r="Y16" s="36"/>
      <c r="Z16" s="36"/>
      <c r="AA16" s="37" t="str">
        <f t="shared" si="9"/>
        <v/>
      </c>
      <c r="AB16" s="36"/>
      <c r="AC16" s="36"/>
      <c r="AD16" s="37" t="str">
        <f t="shared" si="10"/>
        <v/>
      </c>
      <c r="AE16" s="36"/>
      <c r="AF16" s="36"/>
      <c r="AG16" s="37" t="str">
        <f t="shared" si="11"/>
        <v/>
      </c>
      <c r="AH16" s="36"/>
      <c r="AI16" s="36"/>
      <c r="AJ16" s="37" t="str">
        <f t="shared" si="12"/>
        <v/>
      </c>
      <c r="AK16" s="36"/>
      <c r="AL16" s="36"/>
      <c r="AM16" s="37" t="str">
        <f t="shared" si="13"/>
        <v/>
      </c>
      <c r="AN16" s="36"/>
      <c r="AO16" s="36"/>
      <c r="AP16" s="37" t="str">
        <f t="shared" si="14"/>
        <v/>
      </c>
      <c r="AQ16" s="36"/>
      <c r="AR16" s="36"/>
      <c r="AS16" s="37" t="str">
        <f t="shared" si="15"/>
        <v/>
      </c>
      <c r="AT16" s="37">
        <f t="shared" si="16"/>
        <v>90</v>
      </c>
      <c r="AU16" s="36">
        <v>84</v>
      </c>
      <c r="AV16" s="36">
        <v>85</v>
      </c>
      <c r="AW16" s="36">
        <v>84</v>
      </c>
      <c r="AX16" s="36"/>
      <c r="AY16" s="36"/>
      <c r="AZ16" s="36"/>
      <c r="BA16" s="36"/>
      <c r="BB16" s="36"/>
      <c r="BC16" s="36"/>
      <c r="BD16" s="36"/>
      <c r="BE16" s="37">
        <f t="shared" si="17"/>
        <v>84</v>
      </c>
      <c r="BF16" s="36"/>
      <c r="BG16" s="36"/>
      <c r="BH16" s="38">
        <f t="shared" si="18"/>
        <v>87</v>
      </c>
      <c r="BI16" s="39">
        <f t="shared" si="19"/>
        <v>87</v>
      </c>
      <c r="BJ16" s="40"/>
      <c r="BK16" s="36">
        <v>90</v>
      </c>
      <c r="BL16" s="36">
        <v>83</v>
      </c>
      <c r="BM16" s="36">
        <v>90</v>
      </c>
      <c r="BN16" s="36"/>
      <c r="BO16" s="36"/>
      <c r="BP16" s="36"/>
      <c r="BQ16" s="36"/>
      <c r="BR16" s="36"/>
      <c r="BS16" s="36"/>
      <c r="BT16" s="36"/>
      <c r="BU16" s="41">
        <f t="shared" si="20"/>
        <v>88</v>
      </c>
      <c r="BV16" s="40"/>
      <c r="BW16" s="36">
        <v>86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1"/>
        <v>86</v>
      </c>
      <c r="CH16" s="42" t="str">
        <f t="shared" si="22"/>
        <v>A</v>
      </c>
      <c r="CI16" s="43"/>
      <c r="CJ16" s="45">
        <v>11</v>
      </c>
      <c r="CK16" s="44" t="str">
        <f t="shared" si="23"/>
        <v xml:space="preserve">Sudah memahami tentang memahami informasi secara lisan, program proposal dan pidato, pengembangan pola karangan, drama , pidato, pembacaan puisi,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memahami informasi secara lisan, program proposal dan pidato, pengembangan pola karangan, drama , pidato, pembacaan puisi, </v>
      </c>
    </row>
    <row r="17" spans="1:102">
      <c r="A17" s="14">
        <v>7</v>
      </c>
      <c r="B17" s="14">
        <v>29136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86</v>
      </c>
      <c r="I17" s="31" t="str">
        <f t="shared" si="3"/>
        <v>B</v>
      </c>
      <c r="J17" s="31" t="str">
        <f t="shared" si="4"/>
        <v xml:space="preserve">Sudah memahami tentang memahami informasi secara lisan, program proposal dan pidato, pengembangan pola karangan, drama , pidato, pembacaan puisi,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v>95</v>
      </c>
      <c r="S17" s="36">
        <v>86</v>
      </c>
      <c r="T17" s="36"/>
      <c r="U17" s="37">
        <v>90</v>
      </c>
      <c r="V17" s="36">
        <v>85</v>
      </c>
      <c r="W17" s="36"/>
      <c r="X17" s="37">
        <f t="shared" si="8"/>
        <v>85</v>
      </c>
      <c r="Y17" s="36"/>
      <c r="Z17" s="36"/>
      <c r="AA17" s="37" t="str">
        <f t="shared" si="9"/>
        <v/>
      </c>
      <c r="AB17" s="36"/>
      <c r="AC17" s="36"/>
      <c r="AD17" s="37" t="str">
        <f t="shared" si="10"/>
        <v/>
      </c>
      <c r="AE17" s="36"/>
      <c r="AF17" s="36"/>
      <c r="AG17" s="37" t="str">
        <f t="shared" si="11"/>
        <v/>
      </c>
      <c r="AH17" s="36"/>
      <c r="AI17" s="36"/>
      <c r="AJ17" s="37" t="str">
        <f t="shared" si="12"/>
        <v/>
      </c>
      <c r="AK17" s="36"/>
      <c r="AL17" s="36"/>
      <c r="AM17" s="37" t="str">
        <f t="shared" si="13"/>
        <v/>
      </c>
      <c r="AN17" s="36"/>
      <c r="AO17" s="36"/>
      <c r="AP17" s="37" t="str">
        <f t="shared" si="14"/>
        <v/>
      </c>
      <c r="AQ17" s="36"/>
      <c r="AR17" s="36"/>
      <c r="AS17" s="37" t="str">
        <f t="shared" si="15"/>
        <v/>
      </c>
      <c r="AT17" s="37">
        <f t="shared" si="16"/>
        <v>90</v>
      </c>
      <c r="AU17" s="36">
        <v>80</v>
      </c>
      <c r="AV17" s="36">
        <v>85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7"/>
        <v>82</v>
      </c>
      <c r="BF17" s="36"/>
      <c r="BG17" s="36"/>
      <c r="BH17" s="38">
        <f t="shared" si="18"/>
        <v>86</v>
      </c>
      <c r="BI17" s="39">
        <f t="shared" si="19"/>
        <v>86</v>
      </c>
      <c r="BJ17" s="40"/>
      <c r="BK17" s="36">
        <v>87</v>
      </c>
      <c r="BL17" s="36">
        <v>86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0"/>
        <v>86</v>
      </c>
      <c r="BV17" s="40"/>
      <c r="BW17" s="36">
        <v>84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1"/>
        <v>85</v>
      </c>
      <c r="CH17" s="42" t="str">
        <f t="shared" si="22"/>
        <v>B</v>
      </c>
      <c r="CI17" s="43"/>
      <c r="CJ17" s="45">
        <v>11</v>
      </c>
      <c r="CK17" s="44" t="str">
        <f t="shared" si="23"/>
        <v xml:space="preserve">Sudah memahami tentang memahami informasi secara lisan, program proposal dan pidato, pengembangan pola karangan, drama , pidato, pembacaan puisi,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memahami informasi secara lisan, program proposal dan pidato, pengembangan pola karangan, drama , pidato, pembacaan puisi, </v>
      </c>
    </row>
    <row r="18" spans="1:102">
      <c r="A18" s="14">
        <v>8</v>
      </c>
      <c r="B18" s="14">
        <v>29150</v>
      </c>
      <c r="C18" s="14" t="s">
        <v>64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memahami informasi secara lisan, program proposal dan pidato, pengembangan pola karangan, drama , pidato, pembacaan puisi, </v>
      </c>
      <c r="K18" s="20"/>
      <c r="L18" s="31">
        <f t="shared" si="5"/>
        <v>86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v>95</v>
      </c>
      <c r="S18" s="36">
        <v>86</v>
      </c>
      <c r="T18" s="36"/>
      <c r="U18" s="37">
        <v>84</v>
      </c>
      <c r="V18" s="36">
        <v>80</v>
      </c>
      <c r="W18" s="36"/>
      <c r="X18" s="37">
        <f t="shared" si="8"/>
        <v>80</v>
      </c>
      <c r="Y18" s="36"/>
      <c r="Z18" s="36"/>
      <c r="AA18" s="37" t="str">
        <f t="shared" si="9"/>
        <v/>
      </c>
      <c r="AB18" s="36"/>
      <c r="AC18" s="36"/>
      <c r="AD18" s="37" t="str">
        <f t="shared" si="10"/>
        <v/>
      </c>
      <c r="AE18" s="36"/>
      <c r="AF18" s="36"/>
      <c r="AG18" s="37" t="str">
        <f t="shared" si="11"/>
        <v/>
      </c>
      <c r="AH18" s="36"/>
      <c r="AI18" s="36"/>
      <c r="AJ18" s="37" t="str">
        <f t="shared" si="12"/>
        <v/>
      </c>
      <c r="AK18" s="36"/>
      <c r="AL18" s="36"/>
      <c r="AM18" s="37" t="str">
        <f t="shared" si="13"/>
        <v/>
      </c>
      <c r="AN18" s="36"/>
      <c r="AO18" s="36"/>
      <c r="AP18" s="37" t="str">
        <f t="shared" si="14"/>
        <v/>
      </c>
      <c r="AQ18" s="36"/>
      <c r="AR18" s="36"/>
      <c r="AS18" s="37" t="str">
        <f t="shared" si="15"/>
        <v/>
      </c>
      <c r="AT18" s="37">
        <f t="shared" si="16"/>
        <v>86</v>
      </c>
      <c r="AU18" s="36">
        <v>85</v>
      </c>
      <c r="AV18" s="36">
        <v>88</v>
      </c>
      <c r="AW18" s="36">
        <v>88</v>
      </c>
      <c r="AX18" s="36"/>
      <c r="AY18" s="36"/>
      <c r="AZ18" s="36"/>
      <c r="BA18" s="36"/>
      <c r="BB18" s="36"/>
      <c r="BC18" s="36"/>
      <c r="BD18" s="36"/>
      <c r="BE18" s="37">
        <f t="shared" si="17"/>
        <v>87</v>
      </c>
      <c r="BF18" s="36"/>
      <c r="BG18" s="36"/>
      <c r="BH18" s="38">
        <f t="shared" si="18"/>
        <v>86.5</v>
      </c>
      <c r="BI18" s="39">
        <f t="shared" si="19"/>
        <v>87</v>
      </c>
      <c r="BJ18" s="40"/>
      <c r="BK18" s="36">
        <v>87</v>
      </c>
      <c r="BL18" s="36">
        <v>85</v>
      </c>
      <c r="BM18" s="36">
        <v>87</v>
      </c>
      <c r="BN18" s="36"/>
      <c r="BO18" s="36"/>
      <c r="BP18" s="36"/>
      <c r="BQ18" s="36"/>
      <c r="BR18" s="36"/>
      <c r="BS18" s="36"/>
      <c r="BT18" s="36"/>
      <c r="BU18" s="41">
        <f t="shared" si="20"/>
        <v>86</v>
      </c>
      <c r="BV18" s="40"/>
      <c r="BW18" s="36">
        <v>87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1"/>
        <v>87</v>
      </c>
      <c r="CH18" s="42" t="str">
        <f t="shared" si="22"/>
        <v>A</v>
      </c>
      <c r="CI18" s="43"/>
      <c r="CJ18" s="45">
        <v>11</v>
      </c>
      <c r="CK18" s="44" t="str">
        <f t="shared" si="23"/>
        <v xml:space="preserve">Sudah memahami tentang memahami informasi secara lisan, program proposal dan pidato, pengembangan pola karangan, drama , pidato, pembacaan puisi,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memahami informasi secara lisan, program proposal dan pidato, pengembangan pola karangan, drama , pidato, pembacaan puisi, </v>
      </c>
    </row>
    <row r="19" spans="1:102">
      <c r="A19" s="14">
        <v>9</v>
      </c>
      <c r="B19" s="14">
        <v>29164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memahami informasi secara lisan, program proposal dan pidato, pengembangan pola karangan, drama , pidato, pembacaan puisi,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36">
        <v>86</v>
      </c>
      <c r="Q19" s="36"/>
      <c r="R19" s="37">
        <v>86</v>
      </c>
      <c r="S19" s="36">
        <v>90</v>
      </c>
      <c r="T19" s="36"/>
      <c r="U19" s="37">
        <v>90</v>
      </c>
      <c r="V19" s="36">
        <v>85</v>
      </c>
      <c r="W19" s="36"/>
      <c r="X19" s="37">
        <f t="shared" si="8"/>
        <v>85</v>
      </c>
      <c r="Y19" s="36"/>
      <c r="Z19" s="36"/>
      <c r="AA19" s="37" t="str">
        <f t="shared" si="9"/>
        <v/>
      </c>
      <c r="AB19" s="36"/>
      <c r="AC19" s="36"/>
      <c r="AD19" s="37" t="str">
        <f t="shared" si="10"/>
        <v/>
      </c>
      <c r="AE19" s="36"/>
      <c r="AF19" s="36"/>
      <c r="AG19" s="37" t="str">
        <f t="shared" si="11"/>
        <v/>
      </c>
      <c r="AH19" s="36"/>
      <c r="AI19" s="36"/>
      <c r="AJ19" s="37" t="str">
        <f t="shared" si="12"/>
        <v/>
      </c>
      <c r="AK19" s="36"/>
      <c r="AL19" s="36"/>
      <c r="AM19" s="37" t="str">
        <f t="shared" si="13"/>
        <v/>
      </c>
      <c r="AN19" s="36"/>
      <c r="AO19" s="36"/>
      <c r="AP19" s="37" t="str">
        <f t="shared" si="14"/>
        <v/>
      </c>
      <c r="AQ19" s="36"/>
      <c r="AR19" s="36"/>
      <c r="AS19" s="37" t="str">
        <f t="shared" si="15"/>
        <v/>
      </c>
      <c r="AT19" s="37">
        <f t="shared" si="16"/>
        <v>87</v>
      </c>
      <c r="AU19" s="36">
        <v>85</v>
      </c>
      <c r="AV19" s="36">
        <v>85</v>
      </c>
      <c r="AW19" s="36">
        <v>85</v>
      </c>
      <c r="AX19" s="36"/>
      <c r="AY19" s="36"/>
      <c r="AZ19" s="36"/>
      <c r="BA19" s="36"/>
      <c r="BB19" s="36"/>
      <c r="BC19" s="36"/>
      <c r="BD19" s="36"/>
      <c r="BE19" s="37">
        <f t="shared" si="17"/>
        <v>85</v>
      </c>
      <c r="BF19" s="36"/>
      <c r="BG19" s="36"/>
      <c r="BH19" s="38">
        <f t="shared" si="18"/>
        <v>86</v>
      </c>
      <c r="BI19" s="39">
        <f t="shared" si="19"/>
        <v>86</v>
      </c>
      <c r="BJ19" s="40"/>
      <c r="BK19" s="36">
        <v>90</v>
      </c>
      <c r="BL19" s="36">
        <v>85</v>
      </c>
      <c r="BM19" s="36">
        <v>86</v>
      </c>
      <c r="BN19" s="36"/>
      <c r="BO19" s="36"/>
      <c r="BP19" s="36"/>
      <c r="BQ19" s="36"/>
      <c r="BR19" s="36"/>
      <c r="BS19" s="36"/>
      <c r="BT19" s="36"/>
      <c r="BU19" s="41">
        <f t="shared" si="20"/>
        <v>87</v>
      </c>
      <c r="BV19" s="40"/>
      <c r="BW19" s="36">
        <v>86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1"/>
        <v>86</v>
      </c>
      <c r="CH19" s="42" t="str">
        <f t="shared" si="22"/>
        <v>A</v>
      </c>
      <c r="CI19" s="43"/>
      <c r="CJ19" s="45">
        <v>11</v>
      </c>
      <c r="CK19" s="44" t="str">
        <f t="shared" si="23"/>
        <v xml:space="preserve">Sudah memahami tentang memahami informasi secara lisan, program proposal dan pidato, pengembangan pola karangan, drama , pidato, pembacaan puisi,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memahami informasi secara lisan, program proposal dan pidato, pengembangan pola karangan, drama , pidato, pembacaan puisi, </v>
      </c>
    </row>
    <row r="20" spans="1:102">
      <c r="A20" s="14">
        <v>10</v>
      </c>
      <c r="B20" s="14">
        <v>29178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86</v>
      </c>
      <c r="I20" s="31" t="str">
        <f t="shared" si="3"/>
        <v>A</v>
      </c>
      <c r="J20" s="31" t="str">
        <f t="shared" si="4"/>
        <v xml:space="preserve">Sudah memahami tentang memahami informasi secara lisan, program proposal dan pidato, pengembangan pola karangan, drama , pidato, pembacaan puisi,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v>90</v>
      </c>
      <c r="S20" s="36">
        <v>88</v>
      </c>
      <c r="T20" s="36"/>
      <c r="U20" s="37">
        <v>90</v>
      </c>
      <c r="V20" s="36">
        <v>84</v>
      </c>
      <c r="W20" s="36"/>
      <c r="X20" s="37">
        <f t="shared" si="8"/>
        <v>84</v>
      </c>
      <c r="Y20" s="36"/>
      <c r="Z20" s="36"/>
      <c r="AA20" s="37" t="str">
        <f t="shared" si="9"/>
        <v/>
      </c>
      <c r="AB20" s="36"/>
      <c r="AC20" s="36"/>
      <c r="AD20" s="37" t="str">
        <f t="shared" si="10"/>
        <v/>
      </c>
      <c r="AE20" s="36"/>
      <c r="AF20" s="36"/>
      <c r="AG20" s="37" t="str">
        <f t="shared" si="11"/>
        <v/>
      </c>
      <c r="AH20" s="36"/>
      <c r="AI20" s="36"/>
      <c r="AJ20" s="37" t="str">
        <f t="shared" si="12"/>
        <v/>
      </c>
      <c r="AK20" s="36"/>
      <c r="AL20" s="36"/>
      <c r="AM20" s="37" t="str">
        <f t="shared" si="13"/>
        <v/>
      </c>
      <c r="AN20" s="36"/>
      <c r="AO20" s="36"/>
      <c r="AP20" s="37" t="str">
        <f t="shared" si="14"/>
        <v/>
      </c>
      <c r="AQ20" s="36"/>
      <c r="AR20" s="36"/>
      <c r="AS20" s="37" t="str">
        <f t="shared" si="15"/>
        <v/>
      </c>
      <c r="AT20" s="37">
        <f t="shared" si="16"/>
        <v>88</v>
      </c>
      <c r="AU20" s="36">
        <v>84</v>
      </c>
      <c r="AV20" s="36">
        <v>84</v>
      </c>
      <c r="AW20" s="36">
        <v>84</v>
      </c>
      <c r="AX20" s="36"/>
      <c r="AY20" s="36"/>
      <c r="AZ20" s="36"/>
      <c r="BA20" s="36"/>
      <c r="BB20" s="36"/>
      <c r="BC20" s="36"/>
      <c r="BD20" s="36"/>
      <c r="BE20" s="37">
        <f t="shared" si="17"/>
        <v>84</v>
      </c>
      <c r="BF20" s="36"/>
      <c r="BG20" s="36"/>
      <c r="BH20" s="38">
        <f t="shared" si="18"/>
        <v>86</v>
      </c>
      <c r="BI20" s="39">
        <f t="shared" si="19"/>
        <v>86</v>
      </c>
      <c r="BJ20" s="40"/>
      <c r="BK20" s="36">
        <v>85</v>
      </c>
      <c r="BL20" s="36">
        <v>88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0"/>
        <v>86</v>
      </c>
      <c r="BV20" s="40"/>
      <c r="BW20" s="36">
        <v>87</v>
      </c>
      <c r="BX20" s="36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1"/>
        <v>87</v>
      </c>
      <c r="CH20" s="42" t="str">
        <f t="shared" si="22"/>
        <v>A</v>
      </c>
      <c r="CI20" s="43"/>
      <c r="CJ20" s="45">
        <v>11</v>
      </c>
      <c r="CK20" s="44" t="str">
        <f t="shared" si="23"/>
        <v xml:space="preserve">Sudah memahami tentang memahami informasi secara lisan, program proposal dan pidato, pengembangan pola karangan, drama , pidato, pembacaan puisi,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memahami informasi secara lisan, program proposal dan pidato, pengembangan pola karangan, drama , pidato, pembacaan puisi, </v>
      </c>
    </row>
    <row r="21" spans="1:102">
      <c r="A21" s="14">
        <v>11</v>
      </c>
      <c r="B21" s="14">
        <v>29192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memahami informasi secara lisan, program proposal dan pidato, pengembangan pola karangan, drama , pidato, pembacaan puisi,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v>95</v>
      </c>
      <c r="S21" s="36">
        <v>88</v>
      </c>
      <c r="T21" s="36"/>
      <c r="U21" s="37">
        <v>90</v>
      </c>
      <c r="V21" s="36">
        <v>84</v>
      </c>
      <c r="W21" s="36"/>
      <c r="X21" s="37">
        <f t="shared" si="8"/>
        <v>84</v>
      </c>
      <c r="Y21" s="36"/>
      <c r="Z21" s="36"/>
      <c r="AA21" s="37" t="str">
        <f t="shared" si="9"/>
        <v/>
      </c>
      <c r="AB21" s="36"/>
      <c r="AC21" s="36"/>
      <c r="AD21" s="37" t="str">
        <f t="shared" si="10"/>
        <v/>
      </c>
      <c r="AE21" s="36"/>
      <c r="AF21" s="36"/>
      <c r="AG21" s="37" t="str">
        <f t="shared" si="11"/>
        <v/>
      </c>
      <c r="AH21" s="36"/>
      <c r="AI21" s="36"/>
      <c r="AJ21" s="37" t="str">
        <f t="shared" si="12"/>
        <v/>
      </c>
      <c r="AK21" s="36"/>
      <c r="AL21" s="36"/>
      <c r="AM21" s="37" t="str">
        <f t="shared" si="13"/>
        <v/>
      </c>
      <c r="AN21" s="36"/>
      <c r="AO21" s="36"/>
      <c r="AP21" s="37" t="str">
        <f t="shared" si="14"/>
        <v/>
      </c>
      <c r="AQ21" s="36"/>
      <c r="AR21" s="36"/>
      <c r="AS21" s="37" t="str">
        <f t="shared" si="15"/>
        <v/>
      </c>
      <c r="AT21" s="37">
        <v>85</v>
      </c>
      <c r="AU21" s="36">
        <v>88</v>
      </c>
      <c r="AV21" s="36">
        <v>88</v>
      </c>
      <c r="AW21" s="36">
        <v>88</v>
      </c>
      <c r="AX21" s="36"/>
      <c r="AY21" s="36"/>
      <c r="AZ21" s="36"/>
      <c r="BA21" s="36"/>
      <c r="BB21" s="36"/>
      <c r="BC21" s="36"/>
      <c r="BD21" s="36"/>
      <c r="BE21" s="37">
        <f t="shared" si="17"/>
        <v>88</v>
      </c>
      <c r="BF21" s="36"/>
      <c r="BG21" s="36"/>
      <c r="BH21" s="38">
        <f t="shared" si="18"/>
        <v>86.5</v>
      </c>
      <c r="BI21" s="39">
        <f t="shared" si="19"/>
        <v>87</v>
      </c>
      <c r="BJ21" s="40"/>
      <c r="BK21" s="36">
        <v>85</v>
      </c>
      <c r="BL21" s="36">
        <v>90</v>
      </c>
      <c r="BM21" s="36">
        <v>87</v>
      </c>
      <c r="BN21" s="36"/>
      <c r="BO21" s="36"/>
      <c r="BP21" s="36"/>
      <c r="BQ21" s="36"/>
      <c r="BR21" s="36"/>
      <c r="BS21" s="36"/>
      <c r="BT21" s="36"/>
      <c r="BU21" s="41">
        <f t="shared" si="20"/>
        <v>87</v>
      </c>
      <c r="BV21" s="40"/>
      <c r="BW21" s="36">
        <v>87</v>
      </c>
      <c r="BX21" s="36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1"/>
        <v>87</v>
      </c>
      <c r="CH21" s="42" t="str">
        <f t="shared" si="22"/>
        <v>A</v>
      </c>
      <c r="CI21" s="43"/>
      <c r="CJ21" s="45">
        <v>11</v>
      </c>
      <c r="CK21" s="44" t="str">
        <f t="shared" si="23"/>
        <v xml:space="preserve">Sudah memahami tentang memahami informasi secara lisan, program proposal dan pidato, pengembangan pola karangan, drama , pidato, pembacaan puisi, </v>
      </c>
    </row>
    <row r="22" spans="1:102">
      <c r="A22" s="14">
        <v>12</v>
      </c>
      <c r="B22" s="14">
        <v>29206</v>
      </c>
      <c r="C22" s="14" t="s">
        <v>68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memahami informasi secara lisan, program proposal dan pidato, pengembangan pola karangan, drama , pidato, pembacaan puisi, </v>
      </c>
      <c r="K22" s="20"/>
      <c r="L22" s="31">
        <f t="shared" si="5"/>
        <v>89</v>
      </c>
      <c r="M22" s="31" t="str">
        <f t="shared" si="6"/>
        <v/>
      </c>
      <c r="N22" s="31" t="str">
        <f t="shared" si="7"/>
        <v/>
      </c>
      <c r="P22" s="36">
        <v>88</v>
      </c>
      <c r="Q22" s="36"/>
      <c r="R22" s="37">
        <v>95</v>
      </c>
      <c r="S22" s="36">
        <v>85</v>
      </c>
      <c r="T22" s="36"/>
      <c r="U22" s="37">
        <v>90</v>
      </c>
      <c r="V22" s="36">
        <v>83</v>
      </c>
      <c r="W22" s="36"/>
      <c r="X22" s="37">
        <f t="shared" si="8"/>
        <v>83</v>
      </c>
      <c r="Y22" s="36"/>
      <c r="Z22" s="36"/>
      <c r="AA22" s="37" t="str">
        <f t="shared" si="9"/>
        <v/>
      </c>
      <c r="AB22" s="36"/>
      <c r="AC22" s="36"/>
      <c r="AD22" s="37" t="str">
        <f t="shared" si="10"/>
        <v/>
      </c>
      <c r="AE22" s="36"/>
      <c r="AF22" s="36"/>
      <c r="AG22" s="37" t="str">
        <f t="shared" si="11"/>
        <v/>
      </c>
      <c r="AH22" s="36"/>
      <c r="AI22" s="36"/>
      <c r="AJ22" s="37" t="str">
        <f t="shared" si="12"/>
        <v/>
      </c>
      <c r="AK22" s="36"/>
      <c r="AL22" s="36"/>
      <c r="AM22" s="37" t="str">
        <f t="shared" si="13"/>
        <v/>
      </c>
      <c r="AN22" s="36"/>
      <c r="AO22" s="36"/>
      <c r="AP22" s="37" t="str">
        <f t="shared" si="14"/>
        <v/>
      </c>
      <c r="AQ22" s="36"/>
      <c r="AR22" s="36"/>
      <c r="AS22" s="37" t="str">
        <f t="shared" si="15"/>
        <v/>
      </c>
      <c r="AT22" s="37">
        <f t="shared" si="16"/>
        <v>89</v>
      </c>
      <c r="AU22" s="36">
        <v>83</v>
      </c>
      <c r="AV22" s="36">
        <v>80</v>
      </c>
      <c r="AW22" s="36">
        <v>83</v>
      </c>
      <c r="AX22" s="36"/>
      <c r="AY22" s="36"/>
      <c r="AZ22" s="36"/>
      <c r="BA22" s="36"/>
      <c r="BB22" s="36"/>
      <c r="BC22" s="36"/>
      <c r="BD22" s="36"/>
      <c r="BE22" s="37">
        <f t="shared" si="17"/>
        <v>82</v>
      </c>
      <c r="BF22" s="36"/>
      <c r="BG22" s="36"/>
      <c r="BH22" s="38">
        <f t="shared" si="18"/>
        <v>85.5</v>
      </c>
      <c r="BI22" s="39">
        <f t="shared" si="19"/>
        <v>86</v>
      </c>
      <c r="BJ22" s="40"/>
      <c r="BK22" s="36">
        <v>87</v>
      </c>
      <c r="BL22" s="36">
        <v>87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0"/>
        <v>86</v>
      </c>
      <c r="BV22" s="40"/>
      <c r="BW22" s="36">
        <v>85</v>
      </c>
      <c r="BX22" s="36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1"/>
        <v>85</v>
      </c>
      <c r="CH22" s="42" t="str">
        <f t="shared" si="22"/>
        <v>B</v>
      </c>
      <c r="CI22" s="43"/>
      <c r="CJ22" s="45">
        <v>11</v>
      </c>
      <c r="CK22" s="44" t="str">
        <f t="shared" si="23"/>
        <v xml:space="preserve">Sudah memahami tentang memahami informasi secara lisan, program proposal dan pidato, pengembangan pola karangan, drama , pidato, pembacaan puisi, </v>
      </c>
    </row>
    <row r="23" spans="1:102">
      <c r="A23" s="14">
        <v>13</v>
      </c>
      <c r="B23" s="14">
        <v>29220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memahami informasi secara lisan, program proposal dan pidato, pengembangan pola karangan, drama , pidato, pembacaan puisi,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v>95</v>
      </c>
      <c r="S23" s="36">
        <v>90</v>
      </c>
      <c r="T23" s="36"/>
      <c r="U23" s="37">
        <v>90</v>
      </c>
      <c r="V23" s="36">
        <v>85</v>
      </c>
      <c r="W23" s="36"/>
      <c r="X23" s="37">
        <f t="shared" si="8"/>
        <v>85</v>
      </c>
      <c r="Y23" s="36"/>
      <c r="Z23" s="36"/>
      <c r="AA23" s="37" t="str">
        <f t="shared" si="9"/>
        <v/>
      </c>
      <c r="AB23" s="36"/>
      <c r="AC23" s="36"/>
      <c r="AD23" s="37" t="str">
        <f t="shared" si="10"/>
        <v/>
      </c>
      <c r="AE23" s="36"/>
      <c r="AF23" s="36"/>
      <c r="AG23" s="37" t="str">
        <f t="shared" si="11"/>
        <v/>
      </c>
      <c r="AH23" s="36"/>
      <c r="AI23" s="36"/>
      <c r="AJ23" s="37" t="str">
        <f t="shared" si="12"/>
        <v/>
      </c>
      <c r="AK23" s="36"/>
      <c r="AL23" s="36"/>
      <c r="AM23" s="37" t="str">
        <f t="shared" si="13"/>
        <v/>
      </c>
      <c r="AN23" s="36"/>
      <c r="AO23" s="36"/>
      <c r="AP23" s="37" t="str">
        <f t="shared" si="14"/>
        <v/>
      </c>
      <c r="AQ23" s="36"/>
      <c r="AR23" s="36"/>
      <c r="AS23" s="37" t="str">
        <f t="shared" si="15"/>
        <v/>
      </c>
      <c r="AT23" s="37">
        <f t="shared" si="16"/>
        <v>90</v>
      </c>
      <c r="AU23" s="36">
        <v>85</v>
      </c>
      <c r="AV23" s="36">
        <v>90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7"/>
        <v>87</v>
      </c>
      <c r="BF23" s="36"/>
      <c r="BG23" s="36"/>
      <c r="BH23" s="38">
        <f t="shared" si="18"/>
        <v>88.5</v>
      </c>
      <c r="BI23" s="39">
        <f t="shared" si="19"/>
        <v>89</v>
      </c>
      <c r="BJ23" s="40"/>
      <c r="BK23" s="36">
        <v>87</v>
      </c>
      <c r="BL23" s="36">
        <v>88</v>
      </c>
      <c r="BM23" s="36">
        <v>85</v>
      </c>
      <c r="BN23" s="36"/>
      <c r="BO23" s="36"/>
      <c r="BP23" s="36"/>
      <c r="BQ23" s="36"/>
      <c r="BR23" s="36"/>
      <c r="BS23" s="36"/>
      <c r="BT23" s="36"/>
      <c r="BU23" s="41">
        <f t="shared" si="20"/>
        <v>87</v>
      </c>
      <c r="BV23" s="40"/>
      <c r="BW23" s="36">
        <v>86</v>
      </c>
      <c r="BX23" s="36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1"/>
        <v>86</v>
      </c>
      <c r="CH23" s="42" t="str">
        <f t="shared" si="22"/>
        <v>A</v>
      </c>
      <c r="CI23" s="43"/>
      <c r="CJ23" s="45">
        <v>11</v>
      </c>
      <c r="CK23" s="44" t="str">
        <f t="shared" si="23"/>
        <v xml:space="preserve">Sudah memahami tentang memahami informasi secara lisan, program proposal dan pidato, pengembangan pola karangan, drama , pidato, pembacaan puisi, </v>
      </c>
    </row>
    <row r="24" spans="1:102">
      <c r="A24" s="14">
        <v>14</v>
      </c>
      <c r="B24" s="14">
        <v>29234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memahami informasi secara lisan, program proposal dan pidato, pengembangan pola karangan, drama , pidato, pembacaan puisi, </v>
      </c>
      <c r="K24" s="20"/>
      <c r="L24" s="31">
        <f t="shared" si="5"/>
        <v>90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v>95</v>
      </c>
      <c r="S24" s="36">
        <v>88</v>
      </c>
      <c r="T24" s="36"/>
      <c r="U24" s="37">
        <v>90</v>
      </c>
      <c r="V24" s="36">
        <v>84</v>
      </c>
      <c r="W24" s="36"/>
      <c r="X24" s="37">
        <f t="shared" si="8"/>
        <v>84</v>
      </c>
      <c r="Y24" s="36"/>
      <c r="Z24" s="36"/>
      <c r="AA24" s="37" t="str">
        <f t="shared" si="9"/>
        <v/>
      </c>
      <c r="AB24" s="36"/>
      <c r="AC24" s="36"/>
      <c r="AD24" s="37" t="str">
        <f t="shared" si="10"/>
        <v/>
      </c>
      <c r="AE24" s="36"/>
      <c r="AF24" s="36"/>
      <c r="AG24" s="37" t="str">
        <f t="shared" si="11"/>
        <v/>
      </c>
      <c r="AH24" s="36"/>
      <c r="AI24" s="36"/>
      <c r="AJ24" s="37" t="str">
        <f t="shared" si="12"/>
        <v/>
      </c>
      <c r="AK24" s="36"/>
      <c r="AL24" s="36"/>
      <c r="AM24" s="37" t="str">
        <f t="shared" si="13"/>
        <v/>
      </c>
      <c r="AN24" s="36"/>
      <c r="AO24" s="36"/>
      <c r="AP24" s="37" t="str">
        <f t="shared" si="14"/>
        <v/>
      </c>
      <c r="AQ24" s="36"/>
      <c r="AR24" s="36"/>
      <c r="AS24" s="37" t="str">
        <f t="shared" si="15"/>
        <v/>
      </c>
      <c r="AT24" s="37">
        <f t="shared" si="16"/>
        <v>90</v>
      </c>
      <c r="AU24" s="36">
        <v>83</v>
      </c>
      <c r="AV24" s="36">
        <v>86</v>
      </c>
      <c r="AW24" s="36">
        <v>87</v>
      </c>
      <c r="AX24" s="36"/>
      <c r="AY24" s="36"/>
      <c r="AZ24" s="36"/>
      <c r="BA24" s="36"/>
      <c r="BB24" s="36"/>
      <c r="BC24" s="36"/>
      <c r="BD24" s="36"/>
      <c r="BE24" s="37">
        <f t="shared" si="17"/>
        <v>85</v>
      </c>
      <c r="BF24" s="36"/>
      <c r="BG24" s="36"/>
      <c r="BH24" s="38">
        <f t="shared" si="18"/>
        <v>87.5</v>
      </c>
      <c r="BI24" s="39">
        <f t="shared" si="19"/>
        <v>88</v>
      </c>
      <c r="BJ24" s="40"/>
      <c r="BK24" s="36">
        <v>88</v>
      </c>
      <c r="BL24" s="36">
        <v>90</v>
      </c>
      <c r="BM24" s="36">
        <v>86</v>
      </c>
      <c r="BN24" s="36"/>
      <c r="BO24" s="36"/>
      <c r="BP24" s="36"/>
      <c r="BQ24" s="36"/>
      <c r="BR24" s="36"/>
      <c r="BS24" s="36"/>
      <c r="BT24" s="36"/>
      <c r="BU24" s="41">
        <f t="shared" si="20"/>
        <v>88</v>
      </c>
      <c r="BV24" s="40"/>
      <c r="BW24" s="36">
        <v>87</v>
      </c>
      <c r="BX24" s="36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1"/>
        <v>87</v>
      </c>
      <c r="CH24" s="42" t="str">
        <f t="shared" si="22"/>
        <v>A</v>
      </c>
      <c r="CI24" s="43"/>
      <c r="CJ24" s="45">
        <v>11</v>
      </c>
      <c r="CK24" s="44" t="str">
        <f t="shared" si="23"/>
        <v xml:space="preserve">Sudah memahami tentang memahami informasi secara lisan, program proposal dan pidato, pengembangan pola karangan, drama , pidato, pembacaan puisi, </v>
      </c>
    </row>
    <row r="25" spans="1:102">
      <c r="A25" s="14">
        <v>15</v>
      </c>
      <c r="B25" s="14">
        <v>29248</v>
      </c>
      <c r="C25" s="14" t="s">
        <v>71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memahami informasi secara lisan, program proposal dan pidato, pengembangan pola karangan, drama , pidato, pembacaan puisi, 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v>95</v>
      </c>
      <c r="S25" s="36">
        <v>88</v>
      </c>
      <c r="T25" s="36"/>
      <c r="U25" s="37">
        <v>90</v>
      </c>
      <c r="V25" s="36">
        <v>84</v>
      </c>
      <c r="W25" s="36"/>
      <c r="X25" s="37">
        <f t="shared" si="8"/>
        <v>84</v>
      </c>
      <c r="Y25" s="36"/>
      <c r="Z25" s="36"/>
      <c r="AA25" s="37" t="str">
        <f t="shared" si="9"/>
        <v/>
      </c>
      <c r="AB25" s="36"/>
      <c r="AC25" s="36"/>
      <c r="AD25" s="37" t="str">
        <f t="shared" si="10"/>
        <v/>
      </c>
      <c r="AE25" s="36"/>
      <c r="AF25" s="36"/>
      <c r="AG25" s="37" t="str">
        <f t="shared" si="11"/>
        <v/>
      </c>
      <c r="AH25" s="36"/>
      <c r="AI25" s="36"/>
      <c r="AJ25" s="37" t="str">
        <f t="shared" si="12"/>
        <v/>
      </c>
      <c r="AK25" s="36"/>
      <c r="AL25" s="36"/>
      <c r="AM25" s="37" t="str">
        <f t="shared" si="13"/>
        <v/>
      </c>
      <c r="AN25" s="36"/>
      <c r="AO25" s="36"/>
      <c r="AP25" s="37" t="str">
        <f t="shared" si="14"/>
        <v/>
      </c>
      <c r="AQ25" s="36"/>
      <c r="AR25" s="36"/>
      <c r="AS25" s="37" t="str">
        <f t="shared" si="15"/>
        <v/>
      </c>
      <c r="AT25" s="37">
        <f t="shared" si="16"/>
        <v>90</v>
      </c>
      <c r="AU25" s="36">
        <v>84</v>
      </c>
      <c r="AV25" s="36">
        <v>90</v>
      </c>
      <c r="AW25" s="36">
        <v>84</v>
      </c>
      <c r="AX25" s="36"/>
      <c r="AY25" s="36"/>
      <c r="AZ25" s="36"/>
      <c r="BA25" s="36"/>
      <c r="BB25" s="36"/>
      <c r="BC25" s="36"/>
      <c r="BD25" s="36"/>
      <c r="BE25" s="37">
        <f t="shared" si="17"/>
        <v>86</v>
      </c>
      <c r="BF25" s="36"/>
      <c r="BG25" s="36"/>
      <c r="BH25" s="38">
        <f t="shared" si="18"/>
        <v>88</v>
      </c>
      <c r="BI25" s="39">
        <f t="shared" si="19"/>
        <v>88</v>
      </c>
      <c r="BJ25" s="40"/>
      <c r="BK25" s="36">
        <v>86</v>
      </c>
      <c r="BL25" s="36">
        <v>88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20"/>
        <v>86</v>
      </c>
      <c r="BV25" s="40"/>
      <c r="BW25" s="36">
        <v>86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1"/>
        <v>86</v>
      </c>
      <c r="CH25" s="42" t="str">
        <f t="shared" si="22"/>
        <v>A</v>
      </c>
      <c r="CI25" s="43"/>
      <c r="CJ25" s="45">
        <v>11</v>
      </c>
      <c r="CK25" s="44" t="str">
        <f t="shared" si="23"/>
        <v xml:space="preserve">Sudah memahami tentang memahami informasi secara lisan, program proposal dan pidato, pengembangan pola karangan, drama , pidato, pembacaan puisi, </v>
      </c>
    </row>
    <row r="26" spans="1:102">
      <c r="A26" s="14">
        <v>16</v>
      </c>
      <c r="B26" s="14">
        <v>29262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memahami informasi secara lisan, program proposal dan pidato, pengembangan pola karangan, drama , pidato, pembacaan puisi,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v>95</v>
      </c>
      <c r="S26" s="36">
        <v>85</v>
      </c>
      <c r="T26" s="36"/>
      <c r="U26" s="37">
        <v>84</v>
      </c>
      <c r="V26" s="36">
        <v>84</v>
      </c>
      <c r="W26" s="36"/>
      <c r="X26" s="37">
        <f t="shared" si="8"/>
        <v>84</v>
      </c>
      <c r="Y26" s="36"/>
      <c r="Z26" s="36"/>
      <c r="AA26" s="37" t="str">
        <f t="shared" si="9"/>
        <v/>
      </c>
      <c r="AB26" s="36"/>
      <c r="AC26" s="36"/>
      <c r="AD26" s="37" t="str">
        <f t="shared" si="10"/>
        <v/>
      </c>
      <c r="AE26" s="36"/>
      <c r="AF26" s="36"/>
      <c r="AG26" s="37" t="str">
        <f t="shared" si="11"/>
        <v/>
      </c>
      <c r="AH26" s="36"/>
      <c r="AI26" s="36"/>
      <c r="AJ26" s="37" t="str">
        <f t="shared" si="12"/>
        <v/>
      </c>
      <c r="AK26" s="36"/>
      <c r="AL26" s="36"/>
      <c r="AM26" s="37" t="str">
        <f t="shared" si="13"/>
        <v/>
      </c>
      <c r="AN26" s="36"/>
      <c r="AO26" s="36"/>
      <c r="AP26" s="37" t="str">
        <f t="shared" si="14"/>
        <v/>
      </c>
      <c r="AQ26" s="36"/>
      <c r="AR26" s="36"/>
      <c r="AS26" s="37" t="str">
        <f t="shared" si="15"/>
        <v/>
      </c>
      <c r="AT26" s="37">
        <f t="shared" si="16"/>
        <v>88</v>
      </c>
      <c r="AU26" s="36">
        <v>83</v>
      </c>
      <c r="AV26" s="36">
        <v>85</v>
      </c>
      <c r="AW26" s="36">
        <v>83</v>
      </c>
      <c r="AX26" s="36"/>
      <c r="AY26" s="36"/>
      <c r="AZ26" s="36"/>
      <c r="BA26" s="36"/>
      <c r="BB26" s="36"/>
      <c r="BC26" s="36"/>
      <c r="BD26" s="36"/>
      <c r="BE26" s="37">
        <f t="shared" si="17"/>
        <v>84</v>
      </c>
      <c r="BF26" s="36"/>
      <c r="BG26" s="36"/>
      <c r="BH26" s="38">
        <f t="shared" si="18"/>
        <v>86</v>
      </c>
      <c r="BI26" s="39">
        <f t="shared" si="19"/>
        <v>86</v>
      </c>
      <c r="BJ26" s="40"/>
      <c r="BK26" s="36">
        <v>87</v>
      </c>
      <c r="BL26" s="36">
        <v>83</v>
      </c>
      <c r="BM26" s="36">
        <v>86</v>
      </c>
      <c r="BN26" s="36"/>
      <c r="BO26" s="36"/>
      <c r="BP26" s="36"/>
      <c r="BQ26" s="36"/>
      <c r="BR26" s="36"/>
      <c r="BS26" s="36"/>
      <c r="BT26" s="36"/>
      <c r="BU26" s="41">
        <f t="shared" si="20"/>
        <v>85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1"/>
        <v>85</v>
      </c>
      <c r="CH26" s="42" t="str">
        <f t="shared" si="22"/>
        <v>B</v>
      </c>
      <c r="CI26" s="43"/>
      <c r="CJ26" s="45">
        <v>11</v>
      </c>
      <c r="CK26" s="44" t="str">
        <f t="shared" si="23"/>
        <v xml:space="preserve">Sudah memahami tentang memahami informasi secara lisan, program proposal dan pidato, pengembangan pola karangan, drama , pidato, pembacaan puisi, </v>
      </c>
    </row>
    <row r="27" spans="1:102">
      <c r="A27" s="14">
        <v>17</v>
      </c>
      <c r="B27" s="14">
        <v>29276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memahami informasi secara lisan, program proposal dan pidato, pengembangan pola karangan, drama , pidato, pembacaan puisi,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v>95</v>
      </c>
      <c r="S27" s="36">
        <v>84</v>
      </c>
      <c r="T27" s="36"/>
      <c r="U27" s="37">
        <v>80</v>
      </c>
      <c r="V27" s="36">
        <v>85</v>
      </c>
      <c r="W27" s="36"/>
      <c r="X27" s="37">
        <f t="shared" si="8"/>
        <v>85</v>
      </c>
      <c r="Y27" s="36"/>
      <c r="Z27" s="36"/>
      <c r="AA27" s="37" t="str">
        <f t="shared" si="9"/>
        <v/>
      </c>
      <c r="AB27" s="36"/>
      <c r="AC27" s="36"/>
      <c r="AD27" s="37" t="str">
        <f t="shared" si="10"/>
        <v/>
      </c>
      <c r="AE27" s="36"/>
      <c r="AF27" s="36"/>
      <c r="AG27" s="37" t="str">
        <f t="shared" si="11"/>
        <v/>
      </c>
      <c r="AH27" s="36"/>
      <c r="AI27" s="36"/>
      <c r="AJ27" s="37" t="str">
        <f t="shared" si="12"/>
        <v/>
      </c>
      <c r="AK27" s="36"/>
      <c r="AL27" s="36"/>
      <c r="AM27" s="37" t="str">
        <f t="shared" si="13"/>
        <v/>
      </c>
      <c r="AN27" s="36"/>
      <c r="AO27" s="36"/>
      <c r="AP27" s="37" t="str">
        <f t="shared" si="14"/>
        <v/>
      </c>
      <c r="AQ27" s="36"/>
      <c r="AR27" s="36"/>
      <c r="AS27" s="37" t="str">
        <f t="shared" si="15"/>
        <v/>
      </c>
      <c r="AT27" s="37">
        <f t="shared" si="16"/>
        <v>87</v>
      </c>
      <c r="AU27" s="36">
        <v>85</v>
      </c>
      <c r="AV27" s="36">
        <v>83</v>
      </c>
      <c r="AW27" s="36">
        <v>83</v>
      </c>
      <c r="AX27" s="36"/>
      <c r="AY27" s="36"/>
      <c r="AZ27" s="36"/>
      <c r="BA27" s="36"/>
      <c r="BB27" s="36"/>
      <c r="BC27" s="36"/>
      <c r="BD27" s="36"/>
      <c r="BE27" s="37">
        <f t="shared" si="17"/>
        <v>84</v>
      </c>
      <c r="BF27" s="36"/>
      <c r="BG27" s="36"/>
      <c r="BH27" s="38">
        <f t="shared" si="18"/>
        <v>85.5</v>
      </c>
      <c r="BI27" s="39">
        <f t="shared" si="19"/>
        <v>86</v>
      </c>
      <c r="BJ27" s="40"/>
      <c r="BK27" s="36">
        <v>86</v>
      </c>
      <c r="BL27" s="36">
        <v>85</v>
      </c>
      <c r="BM27" s="36">
        <v>85</v>
      </c>
      <c r="BN27" s="36"/>
      <c r="BO27" s="36"/>
      <c r="BP27" s="36"/>
      <c r="BQ27" s="36"/>
      <c r="BR27" s="36"/>
      <c r="BS27" s="36"/>
      <c r="BT27" s="36"/>
      <c r="BU27" s="41">
        <f t="shared" si="20"/>
        <v>85</v>
      </c>
      <c r="BV27" s="40"/>
      <c r="BW27" s="36">
        <v>84</v>
      </c>
      <c r="BX27" s="36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1"/>
        <v>84</v>
      </c>
      <c r="CH27" s="42" t="str">
        <f t="shared" si="22"/>
        <v>B</v>
      </c>
      <c r="CI27" s="43"/>
      <c r="CJ27" s="45">
        <v>11</v>
      </c>
      <c r="CK27" s="44" t="str">
        <f t="shared" si="23"/>
        <v xml:space="preserve">Sudah memahami tentang memahami informasi secara lisan, program proposal dan pidato, pengembangan pola karangan, drama , pidato, pembacaan puisi, </v>
      </c>
    </row>
    <row r="28" spans="1:102">
      <c r="A28" s="14">
        <v>18</v>
      </c>
      <c r="B28" s="14">
        <v>29290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86</v>
      </c>
      <c r="I28" s="31" t="str">
        <f t="shared" si="3"/>
        <v>A</v>
      </c>
      <c r="J28" s="31" t="str">
        <f t="shared" si="4"/>
        <v xml:space="preserve">Sudah memahami tentang memahami informasi secara lisan, program proposal dan pidato, pengembangan pola karangan, drama , pidato, pembacaan puisi, </v>
      </c>
      <c r="K28" s="20"/>
      <c r="L28" s="31">
        <f t="shared" si="5"/>
        <v>84</v>
      </c>
      <c r="M28" s="31" t="str">
        <f t="shared" si="6"/>
        <v/>
      </c>
      <c r="N28" s="31" t="str">
        <f t="shared" si="7"/>
        <v/>
      </c>
      <c r="P28" s="36">
        <v>84</v>
      </c>
      <c r="Q28" s="36"/>
      <c r="R28" s="37">
        <v>84</v>
      </c>
      <c r="S28" s="36">
        <v>86</v>
      </c>
      <c r="T28" s="36"/>
      <c r="U28" s="37">
        <v>84</v>
      </c>
      <c r="V28" s="36">
        <v>84</v>
      </c>
      <c r="W28" s="36"/>
      <c r="X28" s="37">
        <f t="shared" si="8"/>
        <v>84</v>
      </c>
      <c r="Y28" s="36"/>
      <c r="Z28" s="36"/>
      <c r="AA28" s="37" t="str">
        <f t="shared" si="9"/>
        <v/>
      </c>
      <c r="AB28" s="36"/>
      <c r="AC28" s="36"/>
      <c r="AD28" s="37" t="str">
        <f t="shared" si="10"/>
        <v/>
      </c>
      <c r="AE28" s="36"/>
      <c r="AF28" s="36"/>
      <c r="AG28" s="37" t="str">
        <f t="shared" si="11"/>
        <v/>
      </c>
      <c r="AH28" s="36"/>
      <c r="AI28" s="36"/>
      <c r="AJ28" s="37" t="str">
        <f t="shared" si="12"/>
        <v/>
      </c>
      <c r="AK28" s="36"/>
      <c r="AL28" s="36"/>
      <c r="AM28" s="37" t="str">
        <f t="shared" si="13"/>
        <v/>
      </c>
      <c r="AN28" s="36"/>
      <c r="AO28" s="36"/>
      <c r="AP28" s="37" t="str">
        <f t="shared" si="14"/>
        <v/>
      </c>
      <c r="AQ28" s="36"/>
      <c r="AR28" s="36"/>
      <c r="AS28" s="37" t="str">
        <f t="shared" si="15"/>
        <v/>
      </c>
      <c r="AT28" s="37">
        <f t="shared" si="16"/>
        <v>84</v>
      </c>
      <c r="AU28" s="36">
        <v>88</v>
      </c>
      <c r="AV28" s="36">
        <v>90</v>
      </c>
      <c r="AW28" s="36">
        <v>88</v>
      </c>
      <c r="AX28" s="36"/>
      <c r="AY28" s="36"/>
      <c r="AZ28" s="36"/>
      <c r="BA28" s="36"/>
      <c r="BB28" s="36"/>
      <c r="BC28" s="36"/>
      <c r="BD28" s="36"/>
      <c r="BE28" s="37">
        <f t="shared" si="17"/>
        <v>89</v>
      </c>
      <c r="BF28" s="36"/>
      <c r="BG28" s="36"/>
      <c r="BH28" s="38">
        <f t="shared" si="18"/>
        <v>86.5</v>
      </c>
      <c r="BI28" s="39">
        <f t="shared" si="19"/>
        <v>87</v>
      </c>
      <c r="BJ28" s="40"/>
      <c r="BK28" s="36">
        <v>88</v>
      </c>
      <c r="BL28" s="36">
        <v>83</v>
      </c>
      <c r="BM28" s="36">
        <v>88</v>
      </c>
      <c r="BN28" s="36"/>
      <c r="BO28" s="36"/>
      <c r="BP28" s="36"/>
      <c r="BQ28" s="36"/>
      <c r="BR28" s="36"/>
      <c r="BS28" s="36"/>
      <c r="BT28" s="36"/>
      <c r="BU28" s="41">
        <f t="shared" si="20"/>
        <v>86</v>
      </c>
      <c r="BV28" s="40"/>
      <c r="BW28" s="36">
        <v>87</v>
      </c>
      <c r="BX28" s="36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1"/>
        <v>87</v>
      </c>
      <c r="CH28" s="42" t="str">
        <f t="shared" si="22"/>
        <v>A</v>
      </c>
      <c r="CI28" s="43"/>
      <c r="CJ28" s="45">
        <v>11</v>
      </c>
      <c r="CK28" s="44" t="str">
        <f t="shared" si="23"/>
        <v xml:space="preserve">Sudah memahami tentang memahami informasi secara lisan, program proposal dan pidato, pengembangan pola karangan, drama , pidato, pembacaan puisi, </v>
      </c>
    </row>
    <row r="29" spans="1:102">
      <c r="A29" s="14">
        <v>19</v>
      </c>
      <c r="B29" s="14">
        <v>29304</v>
      </c>
      <c r="C29" s="14" t="s">
        <v>75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memahami informasi secara lisan, program proposal dan pidato, pengembangan pola karangan, drama , pidato, pembacaan puisi,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v>85</v>
      </c>
      <c r="S29" s="36">
        <v>84</v>
      </c>
      <c r="T29" s="36"/>
      <c r="U29" s="37">
        <v>90</v>
      </c>
      <c r="V29" s="36">
        <v>85</v>
      </c>
      <c r="W29" s="36"/>
      <c r="X29" s="37">
        <f t="shared" si="8"/>
        <v>85</v>
      </c>
      <c r="Y29" s="36"/>
      <c r="Z29" s="36"/>
      <c r="AA29" s="37" t="str">
        <f t="shared" si="9"/>
        <v/>
      </c>
      <c r="AB29" s="36"/>
      <c r="AC29" s="36"/>
      <c r="AD29" s="37" t="str">
        <f t="shared" si="10"/>
        <v/>
      </c>
      <c r="AE29" s="36"/>
      <c r="AF29" s="36"/>
      <c r="AG29" s="37" t="str">
        <f t="shared" si="11"/>
        <v/>
      </c>
      <c r="AH29" s="36"/>
      <c r="AI29" s="36"/>
      <c r="AJ29" s="37" t="str">
        <f t="shared" si="12"/>
        <v/>
      </c>
      <c r="AK29" s="36"/>
      <c r="AL29" s="36"/>
      <c r="AM29" s="37" t="str">
        <f t="shared" si="13"/>
        <v/>
      </c>
      <c r="AN29" s="36"/>
      <c r="AO29" s="36"/>
      <c r="AP29" s="37" t="str">
        <f t="shared" si="14"/>
        <v/>
      </c>
      <c r="AQ29" s="36"/>
      <c r="AR29" s="36"/>
      <c r="AS29" s="37" t="str">
        <f t="shared" si="15"/>
        <v/>
      </c>
      <c r="AT29" s="37">
        <f t="shared" si="16"/>
        <v>87</v>
      </c>
      <c r="AU29" s="36">
        <v>85</v>
      </c>
      <c r="AV29" s="36">
        <v>83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7"/>
        <v>84</v>
      </c>
      <c r="BF29" s="36"/>
      <c r="BG29" s="36"/>
      <c r="BH29" s="38">
        <f t="shared" si="18"/>
        <v>85.5</v>
      </c>
      <c r="BI29" s="39">
        <f t="shared" si="19"/>
        <v>86</v>
      </c>
      <c r="BJ29" s="40"/>
      <c r="BK29" s="36">
        <v>85</v>
      </c>
      <c r="BL29" s="36">
        <v>85</v>
      </c>
      <c r="BM29" s="36">
        <v>86</v>
      </c>
      <c r="BN29" s="36"/>
      <c r="BO29" s="36"/>
      <c r="BP29" s="36"/>
      <c r="BQ29" s="36"/>
      <c r="BR29" s="36"/>
      <c r="BS29" s="36"/>
      <c r="BT29" s="36"/>
      <c r="BU29" s="41">
        <f t="shared" si="20"/>
        <v>85</v>
      </c>
      <c r="BV29" s="40"/>
      <c r="BW29" s="36">
        <v>84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1"/>
        <v>85</v>
      </c>
      <c r="CH29" s="42" t="str">
        <f t="shared" si="22"/>
        <v>B</v>
      </c>
      <c r="CI29" s="43"/>
      <c r="CJ29" s="45">
        <v>11</v>
      </c>
      <c r="CK29" s="44" t="str">
        <f t="shared" si="23"/>
        <v xml:space="preserve">Sudah memahami tentang memahami informasi secara lisan, program proposal dan pidato, pengembangan pola karangan, drama , pidato, pembacaan puisi, </v>
      </c>
    </row>
    <row r="30" spans="1:102">
      <c r="A30" s="14">
        <v>20</v>
      </c>
      <c r="B30" s="14">
        <v>29318</v>
      </c>
      <c r="C30" s="14" t="s">
        <v>76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84</v>
      </c>
      <c r="I30" s="31" t="str">
        <f t="shared" si="3"/>
        <v>B</v>
      </c>
      <c r="J30" s="31" t="str">
        <f t="shared" si="4"/>
        <v xml:space="preserve">Sudah memahami tentang memahami informasi secara lisan, program proposal dan pidato, pengembangan pola karangan, drama , pidato, pembacaan puisi,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v>95</v>
      </c>
      <c r="S30" s="36">
        <v>85</v>
      </c>
      <c r="T30" s="36"/>
      <c r="U30" s="37">
        <v>85</v>
      </c>
      <c r="V30" s="36">
        <v>84</v>
      </c>
      <c r="W30" s="36"/>
      <c r="X30" s="37">
        <f t="shared" si="8"/>
        <v>84</v>
      </c>
      <c r="Y30" s="36"/>
      <c r="Z30" s="36"/>
      <c r="AA30" s="37" t="str">
        <f t="shared" si="9"/>
        <v/>
      </c>
      <c r="AB30" s="36"/>
      <c r="AC30" s="36"/>
      <c r="AD30" s="37" t="str">
        <f t="shared" si="10"/>
        <v/>
      </c>
      <c r="AE30" s="36"/>
      <c r="AF30" s="36"/>
      <c r="AG30" s="37" t="str">
        <f t="shared" si="11"/>
        <v/>
      </c>
      <c r="AH30" s="36"/>
      <c r="AI30" s="36"/>
      <c r="AJ30" s="37" t="str">
        <f t="shared" si="12"/>
        <v/>
      </c>
      <c r="AK30" s="36"/>
      <c r="AL30" s="36"/>
      <c r="AM30" s="37" t="str">
        <f t="shared" si="13"/>
        <v/>
      </c>
      <c r="AN30" s="36"/>
      <c r="AO30" s="36"/>
      <c r="AP30" s="37" t="str">
        <f t="shared" si="14"/>
        <v/>
      </c>
      <c r="AQ30" s="36"/>
      <c r="AR30" s="36"/>
      <c r="AS30" s="37" t="str">
        <f t="shared" si="15"/>
        <v/>
      </c>
      <c r="AT30" s="37">
        <f t="shared" si="16"/>
        <v>88</v>
      </c>
      <c r="AU30" s="36">
        <v>83</v>
      </c>
      <c r="AV30" s="36">
        <v>83</v>
      </c>
      <c r="AW30" s="36">
        <v>83</v>
      </c>
      <c r="AX30" s="36"/>
      <c r="AY30" s="36"/>
      <c r="AZ30" s="36"/>
      <c r="BA30" s="36"/>
      <c r="BB30" s="36"/>
      <c r="BC30" s="36"/>
      <c r="BD30" s="36"/>
      <c r="BE30" s="37">
        <f t="shared" si="17"/>
        <v>83</v>
      </c>
      <c r="BF30" s="36"/>
      <c r="BG30" s="36"/>
      <c r="BH30" s="38">
        <f t="shared" si="18"/>
        <v>85.5</v>
      </c>
      <c r="BI30" s="39">
        <f t="shared" si="19"/>
        <v>86</v>
      </c>
      <c r="BJ30" s="40"/>
      <c r="BK30" s="36">
        <v>86</v>
      </c>
      <c r="BL30" s="36">
        <v>83</v>
      </c>
      <c r="BM30" s="36">
        <v>82</v>
      </c>
      <c r="BN30" s="36"/>
      <c r="BO30" s="36"/>
      <c r="BP30" s="36"/>
      <c r="BQ30" s="36"/>
      <c r="BR30" s="36"/>
      <c r="BS30" s="36"/>
      <c r="BT30" s="36"/>
      <c r="BU30" s="41">
        <f t="shared" si="20"/>
        <v>84</v>
      </c>
      <c r="BV30" s="40"/>
      <c r="BW30" s="36">
        <v>84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1"/>
        <v>85</v>
      </c>
      <c r="CH30" s="42" t="str">
        <f t="shared" si="22"/>
        <v>B</v>
      </c>
      <c r="CI30" s="43"/>
      <c r="CJ30" s="45">
        <v>11</v>
      </c>
      <c r="CK30" s="44" t="str">
        <f t="shared" si="23"/>
        <v xml:space="preserve">Sudah memahami tentang memahami informasi secara lisan, program proposal dan pidato, pengembangan pola karangan, drama , pidato, pembacaan puisi, </v>
      </c>
    </row>
    <row r="31" spans="1:102">
      <c r="A31" s="14">
        <v>21</v>
      </c>
      <c r="B31" s="14">
        <v>29332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memahami informasi secara lisan, program proposal dan pidato, pengembangan pola karangan, drama , pidato, pembacaan puisi, </v>
      </c>
      <c r="K31" s="20"/>
      <c r="L31" s="31">
        <f t="shared" si="5"/>
        <v>86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v>85</v>
      </c>
      <c r="S31" s="36">
        <v>90</v>
      </c>
      <c r="T31" s="36"/>
      <c r="U31" s="37">
        <v>90</v>
      </c>
      <c r="V31" s="36">
        <v>84</v>
      </c>
      <c r="W31" s="36"/>
      <c r="X31" s="37">
        <f t="shared" si="8"/>
        <v>84</v>
      </c>
      <c r="Y31" s="36"/>
      <c r="Z31" s="36"/>
      <c r="AA31" s="37" t="str">
        <f t="shared" si="9"/>
        <v/>
      </c>
      <c r="AB31" s="36"/>
      <c r="AC31" s="36"/>
      <c r="AD31" s="37" t="str">
        <f t="shared" si="10"/>
        <v/>
      </c>
      <c r="AE31" s="36"/>
      <c r="AF31" s="36"/>
      <c r="AG31" s="37" t="str">
        <f t="shared" si="11"/>
        <v/>
      </c>
      <c r="AH31" s="36"/>
      <c r="AI31" s="36"/>
      <c r="AJ31" s="37" t="str">
        <f t="shared" si="12"/>
        <v/>
      </c>
      <c r="AK31" s="36"/>
      <c r="AL31" s="36"/>
      <c r="AM31" s="37" t="str">
        <f t="shared" si="13"/>
        <v/>
      </c>
      <c r="AN31" s="36"/>
      <c r="AO31" s="36"/>
      <c r="AP31" s="37" t="str">
        <f t="shared" si="14"/>
        <v/>
      </c>
      <c r="AQ31" s="36"/>
      <c r="AR31" s="36"/>
      <c r="AS31" s="37" t="str">
        <f t="shared" si="15"/>
        <v/>
      </c>
      <c r="AT31" s="37">
        <f t="shared" si="16"/>
        <v>86</v>
      </c>
      <c r="AU31" s="36">
        <v>84</v>
      </c>
      <c r="AV31" s="36">
        <v>86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7"/>
        <v>85</v>
      </c>
      <c r="BF31" s="36"/>
      <c r="BG31" s="36"/>
      <c r="BH31" s="38">
        <f t="shared" si="18"/>
        <v>85.5</v>
      </c>
      <c r="BI31" s="39">
        <f t="shared" si="19"/>
        <v>86</v>
      </c>
      <c r="BJ31" s="40"/>
      <c r="BK31" s="36">
        <v>86</v>
      </c>
      <c r="BL31" s="36">
        <v>86</v>
      </c>
      <c r="BM31" s="36">
        <v>86</v>
      </c>
      <c r="BN31" s="36"/>
      <c r="BO31" s="36"/>
      <c r="BP31" s="36"/>
      <c r="BQ31" s="36"/>
      <c r="BR31" s="36"/>
      <c r="BS31" s="36"/>
      <c r="BT31" s="36"/>
      <c r="BU31" s="41">
        <f t="shared" si="20"/>
        <v>86</v>
      </c>
      <c r="BV31" s="40"/>
      <c r="BW31" s="36">
        <v>86</v>
      </c>
      <c r="BX31" s="36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1"/>
        <v>87</v>
      </c>
      <c r="CH31" s="42" t="str">
        <f t="shared" si="22"/>
        <v>A</v>
      </c>
      <c r="CI31" s="43"/>
      <c r="CJ31" s="45">
        <v>11</v>
      </c>
      <c r="CK31" s="44" t="str">
        <f t="shared" si="23"/>
        <v xml:space="preserve">Sudah memahami tentang memahami informasi secara lisan, program proposal dan pidato, pengembangan pola karangan, drama , pidato, pembacaan puisi, </v>
      </c>
    </row>
    <row r="32" spans="1:102">
      <c r="A32" s="14">
        <v>22</v>
      </c>
      <c r="B32" s="14">
        <v>29346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memahami informasi secara lisan, program proposal dan pidato, pengembangan pola karangan, drama , pidato, pembacaan puisi,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95</v>
      </c>
      <c r="Q32" s="36"/>
      <c r="R32" s="37">
        <v>95</v>
      </c>
      <c r="S32" s="36">
        <v>85</v>
      </c>
      <c r="T32" s="36"/>
      <c r="U32" s="37">
        <v>84</v>
      </c>
      <c r="V32" s="36">
        <v>90</v>
      </c>
      <c r="W32" s="36"/>
      <c r="X32" s="37">
        <f t="shared" si="8"/>
        <v>90</v>
      </c>
      <c r="Y32" s="36"/>
      <c r="Z32" s="36"/>
      <c r="AA32" s="37" t="str">
        <f t="shared" si="9"/>
        <v/>
      </c>
      <c r="AB32" s="36"/>
      <c r="AC32" s="36"/>
      <c r="AD32" s="37" t="str">
        <f t="shared" si="10"/>
        <v/>
      </c>
      <c r="AE32" s="36"/>
      <c r="AF32" s="36"/>
      <c r="AG32" s="37" t="str">
        <f t="shared" si="11"/>
        <v/>
      </c>
      <c r="AH32" s="36"/>
      <c r="AI32" s="36"/>
      <c r="AJ32" s="37" t="str">
        <f t="shared" si="12"/>
        <v/>
      </c>
      <c r="AK32" s="36"/>
      <c r="AL32" s="36"/>
      <c r="AM32" s="37" t="str">
        <f t="shared" si="13"/>
        <v/>
      </c>
      <c r="AN32" s="36"/>
      <c r="AO32" s="36"/>
      <c r="AP32" s="37" t="str">
        <f t="shared" si="14"/>
        <v/>
      </c>
      <c r="AQ32" s="36"/>
      <c r="AR32" s="36"/>
      <c r="AS32" s="37" t="str">
        <f t="shared" si="15"/>
        <v/>
      </c>
      <c r="AT32" s="37">
        <f t="shared" si="16"/>
        <v>90</v>
      </c>
      <c r="AU32" s="36">
        <v>86</v>
      </c>
      <c r="AV32" s="36">
        <v>90</v>
      </c>
      <c r="AW32" s="36">
        <v>88</v>
      </c>
      <c r="AX32" s="36"/>
      <c r="AY32" s="36"/>
      <c r="AZ32" s="36"/>
      <c r="BA32" s="36"/>
      <c r="BB32" s="36"/>
      <c r="BC32" s="36"/>
      <c r="BD32" s="36"/>
      <c r="BE32" s="37">
        <f t="shared" si="17"/>
        <v>88</v>
      </c>
      <c r="BF32" s="36"/>
      <c r="BG32" s="36"/>
      <c r="BH32" s="38">
        <f t="shared" si="18"/>
        <v>89</v>
      </c>
      <c r="BI32" s="39">
        <f t="shared" si="19"/>
        <v>89</v>
      </c>
      <c r="BJ32" s="40"/>
      <c r="BK32" s="36">
        <v>86</v>
      </c>
      <c r="BL32" s="36">
        <v>88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0"/>
        <v>86</v>
      </c>
      <c r="BV32" s="40"/>
      <c r="BW32" s="36">
        <v>87</v>
      </c>
      <c r="BX32" s="36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1"/>
        <v>87</v>
      </c>
      <c r="CH32" s="42" t="str">
        <f t="shared" si="22"/>
        <v>A</v>
      </c>
      <c r="CI32" s="43"/>
      <c r="CJ32" s="45">
        <v>11</v>
      </c>
      <c r="CK32" s="44" t="str">
        <f t="shared" si="23"/>
        <v xml:space="preserve">Sudah memahami tentang memahami informasi secara lisan, program proposal dan pidato, pengembangan pola karangan, drama , pidato, pembacaan puisi, </v>
      </c>
    </row>
    <row r="33" spans="1:89">
      <c r="A33" s="14">
        <v>23</v>
      </c>
      <c r="B33" s="14">
        <v>29360</v>
      </c>
      <c r="C33" s="14" t="s">
        <v>79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memahami informasi secara lisan, program proposal dan pidato, pengembangan pola karangan, drama , pidato, pembacaan puisi, </v>
      </c>
      <c r="K33" s="20"/>
      <c r="L33" s="31">
        <f t="shared" si="5"/>
        <v>88</v>
      </c>
      <c r="M33" s="31" t="str">
        <f t="shared" si="6"/>
        <v/>
      </c>
      <c r="N33" s="31" t="str">
        <f t="shared" si="7"/>
        <v/>
      </c>
      <c r="P33" s="36">
        <v>95</v>
      </c>
      <c r="Q33" s="36"/>
      <c r="R33" s="37">
        <v>95</v>
      </c>
      <c r="S33" s="36">
        <v>85</v>
      </c>
      <c r="T33" s="36"/>
      <c r="U33" s="37">
        <v>84</v>
      </c>
      <c r="V33" s="36">
        <v>85</v>
      </c>
      <c r="W33" s="36"/>
      <c r="X33" s="37">
        <f t="shared" si="8"/>
        <v>85</v>
      </c>
      <c r="Y33" s="36"/>
      <c r="Z33" s="36"/>
      <c r="AA33" s="37" t="str">
        <f t="shared" si="9"/>
        <v/>
      </c>
      <c r="AB33" s="36"/>
      <c r="AC33" s="36"/>
      <c r="AD33" s="37" t="str">
        <f t="shared" si="10"/>
        <v/>
      </c>
      <c r="AE33" s="36"/>
      <c r="AF33" s="36"/>
      <c r="AG33" s="37" t="str">
        <f t="shared" si="11"/>
        <v/>
      </c>
      <c r="AH33" s="36"/>
      <c r="AI33" s="36"/>
      <c r="AJ33" s="37" t="str">
        <f t="shared" si="12"/>
        <v/>
      </c>
      <c r="AK33" s="36"/>
      <c r="AL33" s="36"/>
      <c r="AM33" s="37" t="str">
        <f t="shared" si="13"/>
        <v/>
      </c>
      <c r="AN33" s="36"/>
      <c r="AO33" s="36"/>
      <c r="AP33" s="37" t="str">
        <f t="shared" si="14"/>
        <v/>
      </c>
      <c r="AQ33" s="36"/>
      <c r="AR33" s="36"/>
      <c r="AS33" s="37" t="str">
        <f t="shared" si="15"/>
        <v/>
      </c>
      <c r="AT33" s="37">
        <f t="shared" si="16"/>
        <v>88</v>
      </c>
      <c r="AU33" s="36">
        <v>83</v>
      </c>
      <c r="AV33" s="36">
        <v>84</v>
      </c>
      <c r="AW33" s="36">
        <v>83</v>
      </c>
      <c r="AX33" s="36"/>
      <c r="AY33" s="36"/>
      <c r="AZ33" s="36"/>
      <c r="BA33" s="36"/>
      <c r="BB33" s="36"/>
      <c r="BC33" s="36"/>
      <c r="BD33" s="36"/>
      <c r="BE33" s="37">
        <f t="shared" si="17"/>
        <v>83</v>
      </c>
      <c r="BF33" s="36"/>
      <c r="BG33" s="36"/>
      <c r="BH33" s="38">
        <f t="shared" si="18"/>
        <v>85.5</v>
      </c>
      <c r="BI33" s="39">
        <f t="shared" si="19"/>
        <v>86</v>
      </c>
      <c r="BJ33" s="40"/>
      <c r="BK33" s="36">
        <v>88</v>
      </c>
      <c r="BL33" s="36">
        <v>85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20"/>
        <v>86</v>
      </c>
      <c r="BV33" s="40"/>
      <c r="BW33" s="36">
        <v>86</v>
      </c>
      <c r="BX33" s="36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1"/>
        <v>86</v>
      </c>
      <c r="CH33" s="42" t="str">
        <f t="shared" si="22"/>
        <v>A</v>
      </c>
      <c r="CI33" s="43"/>
      <c r="CJ33" s="45">
        <v>11</v>
      </c>
      <c r="CK33" s="44" t="str">
        <f t="shared" si="23"/>
        <v xml:space="preserve">Sudah memahami tentang memahami informasi secara lisan, program proposal dan pidato, pengembangan pola karangan, drama , pidato, pembacaan puisi, </v>
      </c>
    </row>
    <row r="34" spans="1:89">
      <c r="A34" s="14">
        <v>24</v>
      </c>
      <c r="B34" s="14">
        <v>29374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memahami informasi secara lisan, program proposal dan pidato, pengembangan pola karangan, drama , pidato, pembacaan puisi,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v>95</v>
      </c>
      <c r="S34" s="36">
        <v>85</v>
      </c>
      <c r="T34" s="36"/>
      <c r="U34" s="37">
        <v>90</v>
      </c>
      <c r="V34" s="36">
        <v>85</v>
      </c>
      <c r="W34" s="36"/>
      <c r="X34" s="37">
        <f t="shared" si="8"/>
        <v>85</v>
      </c>
      <c r="Y34" s="36"/>
      <c r="Z34" s="36"/>
      <c r="AA34" s="37" t="str">
        <f t="shared" si="9"/>
        <v/>
      </c>
      <c r="AB34" s="36"/>
      <c r="AC34" s="36"/>
      <c r="AD34" s="37" t="str">
        <f t="shared" si="10"/>
        <v/>
      </c>
      <c r="AE34" s="36"/>
      <c r="AF34" s="36"/>
      <c r="AG34" s="37" t="str">
        <f t="shared" si="11"/>
        <v/>
      </c>
      <c r="AH34" s="36"/>
      <c r="AI34" s="36"/>
      <c r="AJ34" s="37" t="str">
        <f t="shared" si="12"/>
        <v/>
      </c>
      <c r="AK34" s="36"/>
      <c r="AL34" s="36"/>
      <c r="AM34" s="37" t="str">
        <f t="shared" si="13"/>
        <v/>
      </c>
      <c r="AN34" s="36"/>
      <c r="AO34" s="36"/>
      <c r="AP34" s="37" t="str">
        <f t="shared" si="14"/>
        <v/>
      </c>
      <c r="AQ34" s="36"/>
      <c r="AR34" s="36"/>
      <c r="AS34" s="37" t="str">
        <f t="shared" si="15"/>
        <v/>
      </c>
      <c r="AT34" s="37">
        <f t="shared" si="16"/>
        <v>90</v>
      </c>
      <c r="AU34" s="36">
        <v>84</v>
      </c>
      <c r="AV34" s="36">
        <v>90</v>
      </c>
      <c r="AW34" s="36">
        <v>84</v>
      </c>
      <c r="AX34" s="36"/>
      <c r="AY34" s="36"/>
      <c r="AZ34" s="36"/>
      <c r="BA34" s="36"/>
      <c r="BB34" s="36"/>
      <c r="BC34" s="36"/>
      <c r="BD34" s="36"/>
      <c r="BE34" s="37">
        <f t="shared" si="17"/>
        <v>86</v>
      </c>
      <c r="BF34" s="36"/>
      <c r="BG34" s="36"/>
      <c r="BH34" s="38">
        <f t="shared" si="18"/>
        <v>88</v>
      </c>
      <c r="BI34" s="39">
        <f t="shared" si="19"/>
        <v>88</v>
      </c>
      <c r="BJ34" s="40"/>
      <c r="BK34" s="36">
        <v>86</v>
      </c>
      <c r="BL34" s="36">
        <v>85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20"/>
        <v>85</v>
      </c>
      <c r="BV34" s="40"/>
      <c r="BW34" s="36">
        <v>86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1"/>
        <v>86</v>
      </c>
      <c r="CH34" s="42" t="str">
        <f t="shared" si="22"/>
        <v>A</v>
      </c>
      <c r="CI34" s="43"/>
      <c r="CJ34" s="45">
        <v>11</v>
      </c>
      <c r="CK34" s="44" t="str">
        <f t="shared" si="23"/>
        <v xml:space="preserve">Sudah memahami tentang memahami informasi secara lisan, program proposal dan pidato, pengembangan pola karangan, drama , pidato, pembacaan puisi, </v>
      </c>
    </row>
    <row r="35" spans="1:89">
      <c r="A35" s="14">
        <v>25</v>
      </c>
      <c r="B35" s="14">
        <v>29388</v>
      </c>
      <c r="C35" s="14" t="s">
        <v>81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memahami informasi secara lisan, program proposal dan pidato, pengembangan pola karangan, drama , pidato, pembacaan puisi,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v>95</v>
      </c>
      <c r="S35" s="36">
        <v>88</v>
      </c>
      <c r="T35" s="36"/>
      <c r="U35" s="37">
        <v>90</v>
      </c>
      <c r="V35" s="36">
        <v>80</v>
      </c>
      <c r="W35" s="36"/>
      <c r="X35" s="37">
        <f t="shared" si="8"/>
        <v>80</v>
      </c>
      <c r="Y35" s="36"/>
      <c r="Z35" s="36"/>
      <c r="AA35" s="37" t="str">
        <f t="shared" si="9"/>
        <v/>
      </c>
      <c r="AB35" s="36"/>
      <c r="AC35" s="36"/>
      <c r="AD35" s="37" t="str">
        <f t="shared" si="10"/>
        <v/>
      </c>
      <c r="AE35" s="36"/>
      <c r="AF35" s="36"/>
      <c r="AG35" s="37" t="str">
        <f t="shared" si="11"/>
        <v/>
      </c>
      <c r="AH35" s="36"/>
      <c r="AI35" s="36"/>
      <c r="AJ35" s="37" t="str">
        <f t="shared" si="12"/>
        <v/>
      </c>
      <c r="AK35" s="36"/>
      <c r="AL35" s="36"/>
      <c r="AM35" s="37" t="str">
        <f t="shared" si="13"/>
        <v/>
      </c>
      <c r="AN35" s="36"/>
      <c r="AO35" s="36"/>
      <c r="AP35" s="37" t="str">
        <f t="shared" si="14"/>
        <v/>
      </c>
      <c r="AQ35" s="36"/>
      <c r="AR35" s="36"/>
      <c r="AS35" s="37" t="str">
        <f t="shared" si="15"/>
        <v/>
      </c>
      <c r="AT35" s="37">
        <f t="shared" si="16"/>
        <v>88</v>
      </c>
      <c r="AU35" s="36">
        <v>85</v>
      </c>
      <c r="AV35" s="36">
        <v>90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7"/>
        <v>87</v>
      </c>
      <c r="BF35" s="36"/>
      <c r="BG35" s="36"/>
      <c r="BH35" s="38">
        <f t="shared" si="18"/>
        <v>87.5</v>
      </c>
      <c r="BI35" s="39">
        <f t="shared" si="19"/>
        <v>88</v>
      </c>
      <c r="BJ35" s="40"/>
      <c r="BK35" s="36">
        <v>87</v>
      </c>
      <c r="BL35" s="36">
        <v>87</v>
      </c>
      <c r="BM35" s="36">
        <v>86</v>
      </c>
      <c r="BN35" s="36"/>
      <c r="BO35" s="36"/>
      <c r="BP35" s="36"/>
      <c r="BQ35" s="36"/>
      <c r="BR35" s="36"/>
      <c r="BS35" s="36"/>
      <c r="BT35" s="36"/>
      <c r="BU35" s="41">
        <f t="shared" si="20"/>
        <v>87</v>
      </c>
      <c r="BV35" s="40"/>
      <c r="BW35" s="36">
        <v>87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1"/>
        <v>87</v>
      </c>
      <c r="CH35" s="42" t="str">
        <f t="shared" si="22"/>
        <v>A</v>
      </c>
      <c r="CI35" s="43"/>
      <c r="CJ35" s="45">
        <v>11</v>
      </c>
      <c r="CK35" s="44" t="str">
        <f t="shared" si="23"/>
        <v xml:space="preserve">Sudah memahami tentang memahami informasi secara lisan, program proposal dan pidato, pengembangan pola karangan, drama , pidato, pembacaan puisi, </v>
      </c>
    </row>
    <row r="36" spans="1:89">
      <c r="A36" s="14">
        <v>26</v>
      </c>
      <c r="B36" s="14">
        <v>29402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memahami informasi secara lisan, program proposal dan pidato, pengembangan pola karangan, drama , pidato, pembacaan puisi, </v>
      </c>
      <c r="K36" s="20"/>
      <c r="L36" s="31">
        <f t="shared" si="5"/>
        <v>87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v>90</v>
      </c>
      <c r="S36" s="36">
        <v>84</v>
      </c>
      <c r="T36" s="36"/>
      <c r="U36" s="37">
        <v>84</v>
      </c>
      <c r="V36" s="36">
        <v>87</v>
      </c>
      <c r="W36" s="36"/>
      <c r="X36" s="37">
        <f t="shared" si="8"/>
        <v>87</v>
      </c>
      <c r="Y36" s="36"/>
      <c r="Z36" s="36"/>
      <c r="AA36" s="37" t="str">
        <f t="shared" si="9"/>
        <v/>
      </c>
      <c r="AB36" s="36"/>
      <c r="AC36" s="36"/>
      <c r="AD36" s="37" t="str">
        <f t="shared" si="10"/>
        <v/>
      </c>
      <c r="AE36" s="36"/>
      <c r="AF36" s="36"/>
      <c r="AG36" s="37" t="str">
        <f t="shared" si="11"/>
        <v/>
      </c>
      <c r="AH36" s="36"/>
      <c r="AI36" s="36"/>
      <c r="AJ36" s="37" t="str">
        <f t="shared" si="12"/>
        <v/>
      </c>
      <c r="AK36" s="36"/>
      <c r="AL36" s="36"/>
      <c r="AM36" s="37" t="str">
        <f t="shared" si="13"/>
        <v/>
      </c>
      <c r="AN36" s="36"/>
      <c r="AO36" s="36"/>
      <c r="AP36" s="37" t="str">
        <f t="shared" si="14"/>
        <v/>
      </c>
      <c r="AQ36" s="36"/>
      <c r="AR36" s="36"/>
      <c r="AS36" s="37" t="str">
        <f t="shared" si="15"/>
        <v/>
      </c>
      <c r="AT36" s="37">
        <f t="shared" si="16"/>
        <v>87</v>
      </c>
      <c r="AU36" s="36">
        <v>83</v>
      </c>
      <c r="AV36" s="36">
        <v>86</v>
      </c>
      <c r="AW36" s="36">
        <v>87</v>
      </c>
      <c r="AX36" s="36"/>
      <c r="AY36" s="36"/>
      <c r="AZ36" s="36"/>
      <c r="BA36" s="36"/>
      <c r="BB36" s="36"/>
      <c r="BC36" s="36"/>
      <c r="BD36" s="36"/>
      <c r="BE36" s="37">
        <f t="shared" si="17"/>
        <v>85</v>
      </c>
      <c r="BF36" s="36"/>
      <c r="BG36" s="36"/>
      <c r="BH36" s="38">
        <f t="shared" si="18"/>
        <v>86</v>
      </c>
      <c r="BI36" s="39">
        <f t="shared" si="19"/>
        <v>86</v>
      </c>
      <c r="BJ36" s="40"/>
      <c r="BK36" s="36">
        <v>86</v>
      </c>
      <c r="BL36" s="36">
        <v>84</v>
      </c>
      <c r="BM36" s="36">
        <v>86</v>
      </c>
      <c r="BN36" s="36"/>
      <c r="BO36" s="36"/>
      <c r="BP36" s="36"/>
      <c r="BQ36" s="36"/>
      <c r="BR36" s="36"/>
      <c r="BS36" s="36"/>
      <c r="BT36" s="36"/>
      <c r="BU36" s="41">
        <f t="shared" si="20"/>
        <v>85</v>
      </c>
      <c r="BV36" s="40"/>
      <c r="BW36" s="36">
        <v>84</v>
      </c>
      <c r="BX36" s="36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1"/>
        <v>84</v>
      </c>
      <c r="CH36" s="42" t="str">
        <f t="shared" si="22"/>
        <v>B</v>
      </c>
      <c r="CI36" s="43"/>
      <c r="CJ36" s="45">
        <v>11</v>
      </c>
      <c r="CK36" s="44" t="str">
        <f t="shared" si="23"/>
        <v xml:space="preserve">Sudah memahami tentang memahami informasi secara lisan, program proposal dan pidato, pengembangan pola karangan, drama , pidato, pembacaan puisi, </v>
      </c>
    </row>
    <row r="37" spans="1:89">
      <c r="A37" s="14">
        <v>27</v>
      </c>
      <c r="B37" s="14">
        <v>29416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memahami informasi secara lisan, program proposal dan pidato, pengembangan pola karangan, drama , pidato, pembacaan puisi,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90</v>
      </c>
      <c r="Q37" s="36"/>
      <c r="R37" s="37">
        <v>95</v>
      </c>
      <c r="S37" s="36">
        <v>85</v>
      </c>
      <c r="T37" s="36"/>
      <c r="U37" s="37">
        <v>90</v>
      </c>
      <c r="V37" s="36">
        <v>80</v>
      </c>
      <c r="W37" s="36"/>
      <c r="X37" s="37">
        <f t="shared" si="8"/>
        <v>80</v>
      </c>
      <c r="Y37" s="36"/>
      <c r="Z37" s="36"/>
      <c r="AA37" s="37" t="str">
        <f t="shared" si="9"/>
        <v/>
      </c>
      <c r="AB37" s="36"/>
      <c r="AC37" s="36"/>
      <c r="AD37" s="37" t="str">
        <f t="shared" si="10"/>
        <v/>
      </c>
      <c r="AE37" s="36"/>
      <c r="AF37" s="36"/>
      <c r="AG37" s="37" t="str">
        <f t="shared" si="11"/>
        <v/>
      </c>
      <c r="AH37" s="36"/>
      <c r="AI37" s="36"/>
      <c r="AJ37" s="37" t="str">
        <f t="shared" si="12"/>
        <v/>
      </c>
      <c r="AK37" s="36"/>
      <c r="AL37" s="36"/>
      <c r="AM37" s="37" t="str">
        <f t="shared" si="13"/>
        <v/>
      </c>
      <c r="AN37" s="36"/>
      <c r="AO37" s="36"/>
      <c r="AP37" s="37" t="str">
        <f t="shared" si="14"/>
        <v/>
      </c>
      <c r="AQ37" s="36"/>
      <c r="AR37" s="36"/>
      <c r="AS37" s="37" t="str">
        <f t="shared" si="15"/>
        <v/>
      </c>
      <c r="AT37" s="37">
        <f t="shared" si="16"/>
        <v>88</v>
      </c>
      <c r="AU37" s="36">
        <v>85</v>
      </c>
      <c r="AV37" s="36">
        <v>88</v>
      </c>
      <c r="AW37" s="36">
        <v>85</v>
      </c>
      <c r="AX37" s="36"/>
      <c r="AY37" s="36"/>
      <c r="AZ37" s="36"/>
      <c r="BA37" s="36"/>
      <c r="BB37" s="36"/>
      <c r="BC37" s="36"/>
      <c r="BD37" s="36"/>
      <c r="BE37" s="37">
        <f t="shared" si="17"/>
        <v>86</v>
      </c>
      <c r="BF37" s="36"/>
      <c r="BG37" s="36"/>
      <c r="BH37" s="38">
        <f t="shared" si="18"/>
        <v>87</v>
      </c>
      <c r="BI37" s="39">
        <f t="shared" si="19"/>
        <v>87</v>
      </c>
      <c r="BJ37" s="40"/>
      <c r="BK37" s="36">
        <v>85</v>
      </c>
      <c r="BL37" s="36">
        <v>87</v>
      </c>
      <c r="BM37" s="36">
        <v>85</v>
      </c>
      <c r="BN37" s="36"/>
      <c r="BO37" s="36"/>
      <c r="BP37" s="36"/>
      <c r="BQ37" s="36"/>
      <c r="BR37" s="36"/>
      <c r="BS37" s="36"/>
      <c r="BT37" s="36"/>
      <c r="BU37" s="41">
        <f t="shared" si="20"/>
        <v>86</v>
      </c>
      <c r="BV37" s="40"/>
      <c r="BW37" s="36">
        <v>86</v>
      </c>
      <c r="BX37" s="36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1"/>
        <v>87</v>
      </c>
      <c r="CH37" s="42" t="str">
        <f t="shared" si="22"/>
        <v>A</v>
      </c>
      <c r="CI37" s="43"/>
      <c r="CJ37" s="45">
        <v>11</v>
      </c>
      <c r="CK37" s="44" t="str">
        <f t="shared" si="23"/>
        <v xml:space="preserve">Sudah memahami tentang memahami informasi secara lisan, program proposal dan pidato, pengembangan pola karangan, drama , pidato, pembacaan puisi, </v>
      </c>
    </row>
    <row r="38" spans="1:89">
      <c r="A38" s="14">
        <v>28</v>
      </c>
      <c r="B38" s="14">
        <v>29430</v>
      </c>
      <c r="C38" s="14" t="s">
        <v>84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86</v>
      </c>
      <c r="I38" s="31" t="str">
        <f t="shared" si="3"/>
        <v>A</v>
      </c>
      <c r="J38" s="31" t="str">
        <f t="shared" si="4"/>
        <v xml:space="preserve">Sudah memahami tentang memahami informasi secara lisan, program proposal dan pidato, pengembangan pola karangan, drama , pidato, pembacaan puisi,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v>95</v>
      </c>
      <c r="S38" s="36">
        <v>84</v>
      </c>
      <c r="T38" s="36"/>
      <c r="U38" s="37">
        <v>84</v>
      </c>
      <c r="V38" s="36">
        <v>84</v>
      </c>
      <c r="W38" s="36"/>
      <c r="X38" s="37">
        <f t="shared" si="8"/>
        <v>84</v>
      </c>
      <c r="Y38" s="36"/>
      <c r="Z38" s="36"/>
      <c r="AA38" s="37" t="str">
        <f t="shared" si="9"/>
        <v/>
      </c>
      <c r="AB38" s="36"/>
      <c r="AC38" s="36"/>
      <c r="AD38" s="37" t="str">
        <f t="shared" si="10"/>
        <v/>
      </c>
      <c r="AE38" s="36"/>
      <c r="AF38" s="36"/>
      <c r="AG38" s="37" t="str">
        <f t="shared" si="11"/>
        <v/>
      </c>
      <c r="AH38" s="36"/>
      <c r="AI38" s="36"/>
      <c r="AJ38" s="37" t="str">
        <f t="shared" si="12"/>
        <v/>
      </c>
      <c r="AK38" s="36"/>
      <c r="AL38" s="36"/>
      <c r="AM38" s="37" t="str">
        <f t="shared" si="13"/>
        <v/>
      </c>
      <c r="AN38" s="36"/>
      <c r="AO38" s="36"/>
      <c r="AP38" s="37" t="str">
        <f t="shared" si="14"/>
        <v/>
      </c>
      <c r="AQ38" s="36"/>
      <c r="AR38" s="36"/>
      <c r="AS38" s="37" t="str">
        <f t="shared" si="15"/>
        <v/>
      </c>
      <c r="AT38" s="37">
        <f t="shared" si="16"/>
        <v>88</v>
      </c>
      <c r="AU38" s="36">
        <v>83</v>
      </c>
      <c r="AV38" s="36">
        <v>84</v>
      </c>
      <c r="AW38" s="36">
        <v>83</v>
      </c>
      <c r="AX38" s="36"/>
      <c r="AY38" s="36"/>
      <c r="AZ38" s="36"/>
      <c r="BA38" s="36"/>
      <c r="BB38" s="36"/>
      <c r="BC38" s="36"/>
      <c r="BD38" s="36"/>
      <c r="BE38" s="37">
        <f t="shared" si="17"/>
        <v>83</v>
      </c>
      <c r="BF38" s="36"/>
      <c r="BG38" s="36"/>
      <c r="BH38" s="38">
        <f t="shared" si="18"/>
        <v>85.5</v>
      </c>
      <c r="BI38" s="39">
        <f t="shared" si="19"/>
        <v>86</v>
      </c>
      <c r="BJ38" s="40"/>
      <c r="BK38" s="36">
        <v>87</v>
      </c>
      <c r="BL38" s="36">
        <v>86</v>
      </c>
      <c r="BM38" s="36">
        <v>85</v>
      </c>
      <c r="BN38" s="36"/>
      <c r="BO38" s="36"/>
      <c r="BP38" s="36"/>
      <c r="BQ38" s="36"/>
      <c r="BR38" s="36"/>
      <c r="BS38" s="36"/>
      <c r="BT38" s="36"/>
      <c r="BU38" s="41">
        <f t="shared" si="20"/>
        <v>86</v>
      </c>
      <c r="BV38" s="40"/>
      <c r="BW38" s="36">
        <v>86</v>
      </c>
      <c r="BX38" s="36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1"/>
        <v>86</v>
      </c>
      <c r="CH38" s="42" t="str">
        <f t="shared" si="22"/>
        <v>A</v>
      </c>
      <c r="CI38" s="43"/>
      <c r="CJ38" s="45">
        <v>11</v>
      </c>
      <c r="CK38" s="44" t="str">
        <f t="shared" si="23"/>
        <v xml:space="preserve">Sudah memahami tentang memahami informasi secara lisan, program proposal dan pidato, pengembangan pola karangan, drama , pidato, pembacaan puisi, </v>
      </c>
    </row>
    <row r="39" spans="1:89">
      <c r="A39" s="14">
        <v>29</v>
      </c>
      <c r="B39" s="14">
        <v>29444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memahami informasi secara lisan, program proposal dan pidato, pengembangan pola karangan, drama , pidato, pembacaan puisi, </v>
      </c>
      <c r="K39" s="20"/>
      <c r="L39" s="31">
        <f t="shared" si="5"/>
        <v>88</v>
      </c>
      <c r="M39" s="31" t="str">
        <f t="shared" si="6"/>
        <v/>
      </c>
      <c r="N39" s="31" t="str">
        <f t="shared" si="7"/>
        <v/>
      </c>
      <c r="P39" s="36">
        <v>85</v>
      </c>
      <c r="Q39" s="36"/>
      <c r="R39" s="37">
        <v>95</v>
      </c>
      <c r="S39" s="36">
        <v>85</v>
      </c>
      <c r="T39" s="36"/>
      <c r="U39" s="37">
        <v>90</v>
      </c>
      <c r="V39" s="36">
        <v>80</v>
      </c>
      <c r="W39" s="36"/>
      <c r="X39" s="37">
        <f t="shared" si="8"/>
        <v>80</v>
      </c>
      <c r="Y39" s="36"/>
      <c r="Z39" s="36"/>
      <c r="AA39" s="37" t="str">
        <f t="shared" si="9"/>
        <v/>
      </c>
      <c r="AB39" s="36"/>
      <c r="AC39" s="36"/>
      <c r="AD39" s="37" t="str">
        <f t="shared" si="10"/>
        <v/>
      </c>
      <c r="AE39" s="36"/>
      <c r="AF39" s="36"/>
      <c r="AG39" s="37" t="str">
        <f t="shared" si="11"/>
        <v/>
      </c>
      <c r="AH39" s="36"/>
      <c r="AI39" s="36"/>
      <c r="AJ39" s="37" t="str">
        <f t="shared" si="12"/>
        <v/>
      </c>
      <c r="AK39" s="36"/>
      <c r="AL39" s="36"/>
      <c r="AM39" s="37" t="str">
        <f t="shared" si="13"/>
        <v/>
      </c>
      <c r="AN39" s="36"/>
      <c r="AO39" s="36"/>
      <c r="AP39" s="37" t="str">
        <f t="shared" si="14"/>
        <v/>
      </c>
      <c r="AQ39" s="36"/>
      <c r="AR39" s="36"/>
      <c r="AS39" s="37" t="str">
        <f t="shared" si="15"/>
        <v/>
      </c>
      <c r="AT39" s="37">
        <f t="shared" si="16"/>
        <v>88</v>
      </c>
      <c r="AU39" s="36">
        <v>83</v>
      </c>
      <c r="AV39" s="36">
        <v>88</v>
      </c>
      <c r="AW39" s="36">
        <v>83</v>
      </c>
      <c r="AX39" s="36"/>
      <c r="AY39" s="36"/>
      <c r="AZ39" s="36"/>
      <c r="BA39" s="36"/>
      <c r="BB39" s="36"/>
      <c r="BC39" s="36"/>
      <c r="BD39" s="36"/>
      <c r="BE39" s="37">
        <f t="shared" si="17"/>
        <v>85</v>
      </c>
      <c r="BF39" s="36"/>
      <c r="BG39" s="36"/>
      <c r="BH39" s="38">
        <f t="shared" si="18"/>
        <v>86.5</v>
      </c>
      <c r="BI39" s="39">
        <f t="shared" si="19"/>
        <v>87</v>
      </c>
      <c r="BJ39" s="40"/>
      <c r="BK39" s="36">
        <v>90</v>
      </c>
      <c r="BL39" s="36">
        <v>84</v>
      </c>
      <c r="BM39" s="36">
        <v>85</v>
      </c>
      <c r="BN39" s="36"/>
      <c r="BO39" s="36"/>
      <c r="BP39" s="36"/>
      <c r="BQ39" s="36"/>
      <c r="BR39" s="36"/>
      <c r="BS39" s="36"/>
      <c r="BT39" s="36"/>
      <c r="BU39" s="41">
        <f t="shared" si="20"/>
        <v>86</v>
      </c>
      <c r="BV39" s="40"/>
      <c r="BW39" s="36">
        <v>87</v>
      </c>
      <c r="BX39" s="36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1"/>
        <v>87</v>
      </c>
      <c r="CH39" s="42" t="str">
        <f t="shared" si="22"/>
        <v>A</v>
      </c>
      <c r="CI39" s="43"/>
      <c r="CJ39" s="45">
        <v>11</v>
      </c>
      <c r="CK39" s="44" t="str">
        <f t="shared" si="23"/>
        <v xml:space="preserve">Sudah memahami tentang memahami informasi secara lisan, program proposal dan pidato, pengembangan pola karangan, drama , pidato, pembacaan puisi, </v>
      </c>
    </row>
    <row r="40" spans="1:89">
      <c r="A40" s="14">
        <v>30</v>
      </c>
      <c r="B40" s="14">
        <v>29458</v>
      </c>
      <c r="C40" s="14" t="s">
        <v>86</v>
      </c>
      <c r="E40" s="31">
        <f t="shared" si="0"/>
        <v>86</v>
      </c>
      <c r="F40" s="20"/>
      <c r="G40" s="31">
        <f t="shared" si="1"/>
        <v>86</v>
      </c>
      <c r="H40" s="31">
        <f t="shared" si="2"/>
        <v>87</v>
      </c>
      <c r="I40" s="31" t="str">
        <f t="shared" si="3"/>
        <v>B</v>
      </c>
      <c r="J40" s="31" t="str">
        <f t="shared" si="4"/>
        <v xml:space="preserve">Sudah memahami tentang memahami informasi secara lisan, program proposal dan pidato, pengembangan pola karangan, drama , pidato, pembacaan puisi, </v>
      </c>
      <c r="K40" s="20"/>
      <c r="L40" s="31">
        <f t="shared" si="5"/>
        <v>87</v>
      </c>
      <c r="M40" s="31" t="str">
        <f t="shared" si="6"/>
        <v/>
      </c>
      <c r="N40" s="31" t="str">
        <f t="shared" si="7"/>
        <v/>
      </c>
      <c r="P40" s="36">
        <v>85</v>
      </c>
      <c r="Q40" s="36"/>
      <c r="R40" s="37">
        <v>85</v>
      </c>
      <c r="S40" s="36">
        <v>90</v>
      </c>
      <c r="T40" s="36"/>
      <c r="U40" s="37">
        <v>90</v>
      </c>
      <c r="V40" s="36">
        <v>86</v>
      </c>
      <c r="W40" s="36"/>
      <c r="X40" s="37">
        <f t="shared" si="8"/>
        <v>86</v>
      </c>
      <c r="Y40" s="36"/>
      <c r="Z40" s="36"/>
      <c r="AA40" s="37" t="str">
        <f t="shared" si="9"/>
        <v/>
      </c>
      <c r="AB40" s="36"/>
      <c r="AC40" s="36"/>
      <c r="AD40" s="37" t="str">
        <f t="shared" si="10"/>
        <v/>
      </c>
      <c r="AE40" s="36"/>
      <c r="AF40" s="36"/>
      <c r="AG40" s="37" t="str">
        <f t="shared" si="11"/>
        <v/>
      </c>
      <c r="AH40" s="36"/>
      <c r="AI40" s="36"/>
      <c r="AJ40" s="37" t="str">
        <f t="shared" si="12"/>
        <v/>
      </c>
      <c r="AK40" s="36"/>
      <c r="AL40" s="36"/>
      <c r="AM40" s="37" t="str">
        <f t="shared" si="13"/>
        <v/>
      </c>
      <c r="AN40" s="36"/>
      <c r="AO40" s="36"/>
      <c r="AP40" s="37" t="str">
        <f t="shared" si="14"/>
        <v/>
      </c>
      <c r="AQ40" s="36"/>
      <c r="AR40" s="36"/>
      <c r="AS40" s="37" t="str">
        <f t="shared" si="15"/>
        <v/>
      </c>
      <c r="AT40" s="37">
        <f t="shared" si="16"/>
        <v>87</v>
      </c>
      <c r="AU40" s="36">
        <v>83</v>
      </c>
      <c r="AV40" s="36">
        <v>85</v>
      </c>
      <c r="AW40" s="36">
        <v>83</v>
      </c>
      <c r="AX40" s="36"/>
      <c r="AY40" s="36"/>
      <c r="AZ40" s="36"/>
      <c r="BA40" s="36"/>
      <c r="BB40" s="36"/>
      <c r="BC40" s="36"/>
      <c r="BD40" s="36"/>
      <c r="BE40" s="37">
        <f t="shared" si="17"/>
        <v>84</v>
      </c>
      <c r="BF40" s="36"/>
      <c r="BG40" s="36"/>
      <c r="BH40" s="38">
        <f t="shared" si="18"/>
        <v>85.5</v>
      </c>
      <c r="BI40" s="39">
        <f t="shared" si="19"/>
        <v>86</v>
      </c>
      <c r="BJ40" s="40"/>
      <c r="BK40" s="36">
        <v>88</v>
      </c>
      <c r="BL40" s="36">
        <v>88</v>
      </c>
      <c r="BM40" s="36">
        <v>84</v>
      </c>
      <c r="BN40" s="36"/>
      <c r="BO40" s="36"/>
      <c r="BP40" s="36"/>
      <c r="BQ40" s="36"/>
      <c r="BR40" s="36"/>
      <c r="BS40" s="36"/>
      <c r="BT40" s="36"/>
      <c r="BU40" s="41">
        <f t="shared" si="20"/>
        <v>87</v>
      </c>
      <c r="BV40" s="40"/>
      <c r="BW40" s="36">
        <v>85</v>
      </c>
      <c r="BX40" s="36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1"/>
        <v>85</v>
      </c>
      <c r="CH40" s="42" t="str">
        <f t="shared" si="22"/>
        <v>B</v>
      </c>
      <c r="CI40" s="43"/>
      <c r="CJ40" s="45">
        <v>11</v>
      </c>
      <c r="CK40" s="44" t="str">
        <f t="shared" si="23"/>
        <v xml:space="preserve">Sudah memahami tentang memahami informasi secara lisan, program proposal dan pidato, pengembangan pola karangan, drama , pidato, pembacaan puisi,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">
        <v>118</v>
      </c>
      <c r="S41" s="36"/>
      <c r="T41" s="36"/>
      <c r="U41" s="37" t="s">
        <v>118</v>
      </c>
      <c r="V41" s="36"/>
      <c r="W41" s="36"/>
      <c r="X41" s="37" t="str">
        <f t="shared" si="8"/>
        <v/>
      </c>
      <c r="Y41" s="36"/>
      <c r="Z41" s="36"/>
      <c r="AA41" s="37" t="str">
        <f t="shared" si="9"/>
        <v/>
      </c>
      <c r="AB41" s="36"/>
      <c r="AC41" s="36"/>
      <c r="AD41" s="37" t="str">
        <f t="shared" si="10"/>
        <v/>
      </c>
      <c r="AE41" s="36"/>
      <c r="AF41" s="36"/>
      <c r="AG41" s="37" t="str">
        <f t="shared" si="11"/>
        <v/>
      </c>
      <c r="AH41" s="36"/>
      <c r="AI41" s="36"/>
      <c r="AJ41" s="37" t="str">
        <f t="shared" si="12"/>
        <v/>
      </c>
      <c r="AK41" s="36"/>
      <c r="AL41" s="36"/>
      <c r="AM41" s="37" t="str">
        <f t="shared" si="13"/>
        <v/>
      </c>
      <c r="AN41" s="36"/>
      <c r="AO41" s="36"/>
      <c r="AP41" s="37" t="str">
        <f t="shared" si="14"/>
        <v/>
      </c>
      <c r="AQ41" s="36"/>
      <c r="AR41" s="36"/>
      <c r="AS41" s="37" t="str">
        <f t="shared" si="15"/>
        <v/>
      </c>
      <c r="AT41" s="37" t="str">
        <f t="shared" si="16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7"/>
        <v/>
      </c>
      <c r="BF41" s="36"/>
      <c r="BG41" s="36"/>
      <c r="BH41" s="38" t="str">
        <f t="shared" si="18"/>
        <v/>
      </c>
      <c r="BI41" s="39" t="str">
        <f t="shared" si="19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0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1"/>
        <v/>
      </c>
      <c r="CH41" s="42" t="str">
        <f t="shared" si="22"/>
        <v/>
      </c>
      <c r="CI41" s="43"/>
      <c r="CJ41" s="45"/>
      <c r="CK41" s="44" t="str">
        <f t="shared" si="23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">
        <v>118</v>
      </c>
      <c r="S42" s="36"/>
      <c r="T42" s="36"/>
      <c r="U42" s="37" t="s">
        <v>118</v>
      </c>
      <c r="V42" s="36"/>
      <c r="W42" s="36"/>
      <c r="X42" s="37" t="str">
        <f t="shared" si="8"/>
        <v/>
      </c>
      <c r="Y42" s="36"/>
      <c r="Z42" s="36"/>
      <c r="AA42" s="37" t="str">
        <f t="shared" si="9"/>
        <v/>
      </c>
      <c r="AB42" s="36"/>
      <c r="AC42" s="36"/>
      <c r="AD42" s="37" t="str">
        <f t="shared" si="10"/>
        <v/>
      </c>
      <c r="AE42" s="36"/>
      <c r="AF42" s="36"/>
      <c r="AG42" s="37" t="str">
        <f t="shared" si="11"/>
        <v/>
      </c>
      <c r="AH42" s="36"/>
      <c r="AI42" s="36"/>
      <c r="AJ42" s="37" t="str">
        <f t="shared" si="12"/>
        <v/>
      </c>
      <c r="AK42" s="36"/>
      <c r="AL42" s="36"/>
      <c r="AM42" s="37" t="str">
        <f t="shared" si="13"/>
        <v/>
      </c>
      <c r="AN42" s="36"/>
      <c r="AO42" s="36"/>
      <c r="AP42" s="37" t="str">
        <f t="shared" si="14"/>
        <v/>
      </c>
      <c r="AQ42" s="36"/>
      <c r="AR42" s="36"/>
      <c r="AS42" s="37" t="str">
        <f t="shared" si="15"/>
        <v/>
      </c>
      <c r="AT42" s="37" t="str">
        <f t="shared" si="16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7"/>
        <v/>
      </c>
      <c r="BF42" s="36"/>
      <c r="BG42" s="36"/>
      <c r="BH42" s="38" t="str">
        <f t="shared" si="18"/>
        <v/>
      </c>
      <c r="BI42" s="39" t="str">
        <f t="shared" si="19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0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1"/>
        <v/>
      </c>
      <c r="CH42" s="42" t="str">
        <f t="shared" si="22"/>
        <v/>
      </c>
      <c r="CI42" s="43"/>
      <c r="CJ42" s="45"/>
      <c r="CK42" s="44" t="str">
        <f t="shared" si="23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">
        <v>118</v>
      </c>
      <c r="S43" s="36"/>
      <c r="T43" s="36"/>
      <c r="U43" s="37" t="s">
        <v>118</v>
      </c>
      <c r="V43" s="36"/>
      <c r="W43" s="36"/>
      <c r="X43" s="37" t="str">
        <f t="shared" si="8"/>
        <v/>
      </c>
      <c r="Y43" s="36"/>
      <c r="Z43" s="36"/>
      <c r="AA43" s="37" t="str">
        <f t="shared" si="9"/>
        <v/>
      </c>
      <c r="AB43" s="36"/>
      <c r="AC43" s="36"/>
      <c r="AD43" s="37" t="str">
        <f t="shared" si="10"/>
        <v/>
      </c>
      <c r="AE43" s="36"/>
      <c r="AF43" s="36"/>
      <c r="AG43" s="37" t="str">
        <f t="shared" si="11"/>
        <v/>
      </c>
      <c r="AH43" s="36"/>
      <c r="AI43" s="36"/>
      <c r="AJ43" s="37" t="str">
        <f t="shared" si="12"/>
        <v/>
      </c>
      <c r="AK43" s="36"/>
      <c r="AL43" s="36"/>
      <c r="AM43" s="37" t="str">
        <f t="shared" si="13"/>
        <v/>
      </c>
      <c r="AN43" s="36"/>
      <c r="AO43" s="36"/>
      <c r="AP43" s="37" t="str">
        <f t="shared" si="14"/>
        <v/>
      </c>
      <c r="AQ43" s="36"/>
      <c r="AR43" s="36"/>
      <c r="AS43" s="37" t="str">
        <f t="shared" si="15"/>
        <v/>
      </c>
      <c r="AT43" s="37" t="str">
        <f t="shared" si="16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7"/>
        <v/>
      </c>
      <c r="BF43" s="36"/>
      <c r="BG43" s="36"/>
      <c r="BH43" s="38" t="str">
        <f t="shared" si="18"/>
        <v/>
      </c>
      <c r="BI43" s="39" t="str">
        <f t="shared" si="19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0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1"/>
        <v/>
      </c>
      <c r="CH43" s="42" t="str">
        <f t="shared" si="22"/>
        <v/>
      </c>
      <c r="CI43" s="43"/>
      <c r="CJ43" s="45"/>
      <c r="CK43" s="44" t="str">
        <f t="shared" si="23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">
        <v>118</v>
      </c>
      <c r="S44" s="36"/>
      <c r="T44" s="36"/>
      <c r="U44" s="37" t="s">
        <v>118</v>
      </c>
      <c r="V44" s="36"/>
      <c r="W44" s="36"/>
      <c r="X44" s="37" t="str">
        <f t="shared" si="8"/>
        <v/>
      </c>
      <c r="Y44" s="36"/>
      <c r="Z44" s="36"/>
      <c r="AA44" s="37" t="str">
        <f t="shared" si="9"/>
        <v/>
      </c>
      <c r="AB44" s="36"/>
      <c r="AC44" s="36"/>
      <c r="AD44" s="37" t="str">
        <f t="shared" si="10"/>
        <v/>
      </c>
      <c r="AE44" s="36"/>
      <c r="AF44" s="36"/>
      <c r="AG44" s="37" t="str">
        <f t="shared" si="11"/>
        <v/>
      </c>
      <c r="AH44" s="36"/>
      <c r="AI44" s="36"/>
      <c r="AJ44" s="37" t="str">
        <f t="shared" si="12"/>
        <v/>
      </c>
      <c r="AK44" s="36"/>
      <c r="AL44" s="36"/>
      <c r="AM44" s="37" t="str">
        <f t="shared" si="13"/>
        <v/>
      </c>
      <c r="AN44" s="36"/>
      <c r="AO44" s="36"/>
      <c r="AP44" s="37" t="str">
        <f t="shared" si="14"/>
        <v/>
      </c>
      <c r="AQ44" s="36"/>
      <c r="AR44" s="36"/>
      <c r="AS44" s="37" t="str">
        <f t="shared" si="15"/>
        <v/>
      </c>
      <c r="AT44" s="37" t="str">
        <f t="shared" si="16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7"/>
        <v/>
      </c>
      <c r="BF44" s="36"/>
      <c r="BG44" s="36"/>
      <c r="BH44" s="38" t="str">
        <f t="shared" si="18"/>
        <v/>
      </c>
      <c r="BI44" s="39" t="str">
        <f t="shared" si="19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0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1"/>
        <v/>
      </c>
      <c r="CH44" s="42" t="str">
        <f t="shared" si="22"/>
        <v/>
      </c>
      <c r="CI44" s="43"/>
      <c r="CJ44" s="45"/>
      <c r="CK44" s="44" t="str">
        <f t="shared" si="23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">
        <v>118</v>
      </c>
      <c r="S45" s="36"/>
      <c r="T45" s="36"/>
      <c r="U45" s="37" t="s">
        <v>118</v>
      </c>
      <c r="V45" s="36"/>
      <c r="W45" s="36"/>
      <c r="X45" s="37" t="str">
        <f t="shared" si="8"/>
        <v/>
      </c>
      <c r="Y45" s="36"/>
      <c r="Z45" s="36"/>
      <c r="AA45" s="37" t="str">
        <f t="shared" si="9"/>
        <v/>
      </c>
      <c r="AB45" s="36"/>
      <c r="AC45" s="36"/>
      <c r="AD45" s="37" t="str">
        <f t="shared" si="10"/>
        <v/>
      </c>
      <c r="AE45" s="36"/>
      <c r="AF45" s="36"/>
      <c r="AG45" s="37" t="str">
        <f t="shared" si="11"/>
        <v/>
      </c>
      <c r="AH45" s="36"/>
      <c r="AI45" s="36"/>
      <c r="AJ45" s="37" t="str">
        <f t="shared" si="12"/>
        <v/>
      </c>
      <c r="AK45" s="36"/>
      <c r="AL45" s="36"/>
      <c r="AM45" s="37" t="str">
        <f t="shared" si="13"/>
        <v/>
      </c>
      <c r="AN45" s="36"/>
      <c r="AO45" s="36"/>
      <c r="AP45" s="37" t="str">
        <f t="shared" si="14"/>
        <v/>
      </c>
      <c r="AQ45" s="36"/>
      <c r="AR45" s="36"/>
      <c r="AS45" s="37" t="str">
        <f t="shared" si="15"/>
        <v/>
      </c>
      <c r="AT45" s="37" t="str">
        <f t="shared" si="16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7"/>
        <v/>
      </c>
      <c r="BF45" s="36"/>
      <c r="BG45" s="36"/>
      <c r="BH45" s="38" t="str">
        <f t="shared" si="18"/>
        <v/>
      </c>
      <c r="BI45" s="39" t="str">
        <f t="shared" si="19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0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1"/>
        <v/>
      </c>
      <c r="CH45" s="42" t="str">
        <f t="shared" si="22"/>
        <v/>
      </c>
      <c r="CI45" s="43"/>
      <c r="CJ45" s="45"/>
      <c r="CK45" s="44" t="str">
        <f t="shared" si="23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">
        <v>118</v>
      </c>
      <c r="S46" s="36"/>
      <c r="T46" s="36"/>
      <c r="U46" s="37" t="s">
        <v>118</v>
      </c>
      <c r="V46" s="36"/>
      <c r="W46" s="36"/>
      <c r="X46" s="37" t="str">
        <f t="shared" si="8"/>
        <v/>
      </c>
      <c r="Y46" s="36"/>
      <c r="Z46" s="36"/>
      <c r="AA46" s="37" t="str">
        <f t="shared" si="9"/>
        <v/>
      </c>
      <c r="AB46" s="36"/>
      <c r="AC46" s="36"/>
      <c r="AD46" s="37" t="str">
        <f t="shared" si="10"/>
        <v/>
      </c>
      <c r="AE46" s="36"/>
      <c r="AF46" s="36"/>
      <c r="AG46" s="37" t="str">
        <f t="shared" si="11"/>
        <v/>
      </c>
      <c r="AH46" s="36"/>
      <c r="AI46" s="36"/>
      <c r="AJ46" s="37" t="str">
        <f t="shared" si="12"/>
        <v/>
      </c>
      <c r="AK46" s="36"/>
      <c r="AL46" s="36"/>
      <c r="AM46" s="37" t="str">
        <f t="shared" si="13"/>
        <v/>
      </c>
      <c r="AN46" s="36"/>
      <c r="AO46" s="36"/>
      <c r="AP46" s="37" t="str">
        <f t="shared" si="14"/>
        <v/>
      </c>
      <c r="AQ46" s="36"/>
      <c r="AR46" s="36"/>
      <c r="AS46" s="37" t="str">
        <f t="shared" si="15"/>
        <v/>
      </c>
      <c r="AT46" s="37" t="str">
        <f t="shared" si="16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7"/>
        <v/>
      </c>
      <c r="BF46" s="36"/>
      <c r="BG46" s="36"/>
      <c r="BH46" s="38" t="str">
        <f t="shared" si="18"/>
        <v/>
      </c>
      <c r="BI46" s="39" t="str">
        <f t="shared" si="19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0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1"/>
        <v/>
      </c>
      <c r="CH46" s="42" t="str">
        <f t="shared" si="22"/>
        <v/>
      </c>
      <c r="CI46" s="43"/>
      <c r="CJ46" s="45"/>
      <c r="CK46" s="44" t="str">
        <f t="shared" si="23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">
        <v>118</v>
      </c>
      <c r="S47" s="36"/>
      <c r="T47" s="36"/>
      <c r="U47" s="37" t="s">
        <v>118</v>
      </c>
      <c r="V47" s="36"/>
      <c r="W47" s="36"/>
      <c r="X47" s="37" t="str">
        <f t="shared" si="8"/>
        <v/>
      </c>
      <c r="Y47" s="36"/>
      <c r="Z47" s="36"/>
      <c r="AA47" s="37" t="str">
        <f t="shared" si="9"/>
        <v/>
      </c>
      <c r="AB47" s="36"/>
      <c r="AC47" s="36"/>
      <c r="AD47" s="37" t="str">
        <f t="shared" si="10"/>
        <v/>
      </c>
      <c r="AE47" s="36"/>
      <c r="AF47" s="36"/>
      <c r="AG47" s="37" t="str">
        <f t="shared" si="11"/>
        <v/>
      </c>
      <c r="AH47" s="36"/>
      <c r="AI47" s="36"/>
      <c r="AJ47" s="37" t="str">
        <f t="shared" si="12"/>
        <v/>
      </c>
      <c r="AK47" s="36"/>
      <c r="AL47" s="36"/>
      <c r="AM47" s="37" t="str">
        <f t="shared" si="13"/>
        <v/>
      </c>
      <c r="AN47" s="36"/>
      <c r="AO47" s="36"/>
      <c r="AP47" s="37" t="str">
        <f t="shared" si="14"/>
        <v/>
      </c>
      <c r="AQ47" s="36"/>
      <c r="AR47" s="36"/>
      <c r="AS47" s="37" t="str">
        <f t="shared" si="15"/>
        <v/>
      </c>
      <c r="AT47" s="37" t="str">
        <f t="shared" si="16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7"/>
        <v/>
      </c>
      <c r="BF47" s="36"/>
      <c r="BG47" s="36"/>
      <c r="BH47" s="38" t="str">
        <f t="shared" si="18"/>
        <v/>
      </c>
      <c r="BI47" s="39" t="str">
        <f t="shared" si="19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0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1"/>
        <v/>
      </c>
      <c r="CH47" s="42" t="str">
        <f t="shared" si="22"/>
        <v/>
      </c>
      <c r="CI47" s="43"/>
      <c r="CJ47" s="45"/>
      <c r="CK47" s="44" t="str">
        <f t="shared" si="23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">
        <v>118</v>
      </c>
      <c r="S48" s="36"/>
      <c r="T48" s="36"/>
      <c r="U48" s="37" t="s">
        <v>118</v>
      </c>
      <c r="V48" s="36"/>
      <c r="W48" s="36"/>
      <c r="X48" s="37" t="str">
        <f t="shared" si="8"/>
        <v/>
      </c>
      <c r="Y48" s="36"/>
      <c r="Z48" s="36"/>
      <c r="AA48" s="37" t="str">
        <f t="shared" si="9"/>
        <v/>
      </c>
      <c r="AB48" s="36"/>
      <c r="AC48" s="36"/>
      <c r="AD48" s="37" t="str">
        <f t="shared" si="10"/>
        <v/>
      </c>
      <c r="AE48" s="36"/>
      <c r="AF48" s="36"/>
      <c r="AG48" s="37" t="str">
        <f t="shared" si="11"/>
        <v/>
      </c>
      <c r="AH48" s="36"/>
      <c r="AI48" s="36"/>
      <c r="AJ48" s="37" t="str">
        <f t="shared" si="12"/>
        <v/>
      </c>
      <c r="AK48" s="36"/>
      <c r="AL48" s="36"/>
      <c r="AM48" s="37" t="str">
        <f t="shared" si="13"/>
        <v/>
      </c>
      <c r="AN48" s="36"/>
      <c r="AO48" s="36"/>
      <c r="AP48" s="37" t="str">
        <f t="shared" si="14"/>
        <v/>
      </c>
      <c r="AQ48" s="36"/>
      <c r="AR48" s="36"/>
      <c r="AS48" s="37" t="str">
        <f t="shared" si="15"/>
        <v/>
      </c>
      <c r="AT48" s="37" t="str">
        <f t="shared" si="16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7"/>
        <v/>
      </c>
      <c r="BF48" s="36"/>
      <c r="BG48" s="36"/>
      <c r="BH48" s="38" t="str">
        <f t="shared" si="18"/>
        <v/>
      </c>
      <c r="BI48" s="39" t="str">
        <f t="shared" si="19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0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1"/>
        <v/>
      </c>
      <c r="CH48" s="42" t="str">
        <f t="shared" si="22"/>
        <v/>
      </c>
      <c r="CI48" s="43"/>
      <c r="CJ48" s="45"/>
      <c r="CK48" s="44" t="str">
        <f t="shared" si="23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">
        <v>118</v>
      </c>
      <c r="S49" s="36"/>
      <c r="T49" s="36"/>
      <c r="U49" s="37" t="s">
        <v>118</v>
      </c>
      <c r="V49" s="36"/>
      <c r="W49" s="36"/>
      <c r="X49" s="37" t="str">
        <f t="shared" si="8"/>
        <v/>
      </c>
      <c r="Y49" s="36"/>
      <c r="Z49" s="36"/>
      <c r="AA49" s="37" t="str">
        <f t="shared" si="9"/>
        <v/>
      </c>
      <c r="AB49" s="36"/>
      <c r="AC49" s="36"/>
      <c r="AD49" s="37" t="str">
        <f t="shared" si="10"/>
        <v/>
      </c>
      <c r="AE49" s="36"/>
      <c r="AF49" s="36"/>
      <c r="AG49" s="37" t="str">
        <f t="shared" si="11"/>
        <v/>
      </c>
      <c r="AH49" s="36"/>
      <c r="AI49" s="36"/>
      <c r="AJ49" s="37" t="str">
        <f t="shared" si="12"/>
        <v/>
      </c>
      <c r="AK49" s="36"/>
      <c r="AL49" s="36"/>
      <c r="AM49" s="37" t="str">
        <f t="shared" si="13"/>
        <v/>
      </c>
      <c r="AN49" s="36"/>
      <c r="AO49" s="36"/>
      <c r="AP49" s="37" t="str">
        <f t="shared" si="14"/>
        <v/>
      </c>
      <c r="AQ49" s="36"/>
      <c r="AR49" s="36"/>
      <c r="AS49" s="37" t="str">
        <f t="shared" si="15"/>
        <v/>
      </c>
      <c r="AT49" s="37" t="str">
        <f t="shared" si="16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7"/>
        <v/>
      </c>
      <c r="BF49" s="36"/>
      <c r="BG49" s="36"/>
      <c r="BH49" s="38" t="str">
        <f t="shared" si="18"/>
        <v/>
      </c>
      <c r="BI49" s="39" t="str">
        <f t="shared" si="19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0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1"/>
        <v/>
      </c>
      <c r="CH49" s="42" t="str">
        <f t="shared" si="22"/>
        <v/>
      </c>
      <c r="CI49" s="43"/>
      <c r="CJ49" s="45"/>
      <c r="CK49" s="44" t="str">
        <f t="shared" si="23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">
        <v>118</v>
      </c>
      <c r="S50" s="36"/>
      <c r="T50" s="36"/>
      <c r="U50" s="37" t="s">
        <v>118</v>
      </c>
      <c r="V50" s="36"/>
      <c r="W50" s="36"/>
      <c r="X50" s="37" t="str">
        <f t="shared" si="8"/>
        <v/>
      </c>
      <c r="Y50" s="36"/>
      <c r="Z50" s="36"/>
      <c r="AA50" s="37" t="str">
        <f t="shared" si="9"/>
        <v/>
      </c>
      <c r="AB50" s="36"/>
      <c r="AC50" s="36"/>
      <c r="AD50" s="37" t="str">
        <f t="shared" si="10"/>
        <v/>
      </c>
      <c r="AE50" s="36"/>
      <c r="AF50" s="36"/>
      <c r="AG50" s="37" t="str">
        <f t="shared" si="11"/>
        <v/>
      </c>
      <c r="AH50" s="36"/>
      <c r="AI50" s="36"/>
      <c r="AJ50" s="37" t="str">
        <f t="shared" si="12"/>
        <v/>
      </c>
      <c r="AK50" s="36"/>
      <c r="AL50" s="36"/>
      <c r="AM50" s="37" t="str">
        <f t="shared" si="13"/>
        <v/>
      </c>
      <c r="AN50" s="36"/>
      <c r="AO50" s="36"/>
      <c r="AP50" s="37" t="str">
        <f t="shared" si="14"/>
        <v/>
      </c>
      <c r="AQ50" s="36"/>
      <c r="AR50" s="36"/>
      <c r="AS50" s="37" t="str">
        <f t="shared" si="15"/>
        <v/>
      </c>
      <c r="AT50" s="37" t="str">
        <f t="shared" si="16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7"/>
        <v/>
      </c>
      <c r="BF50" s="36"/>
      <c r="BG50" s="36"/>
      <c r="BH50" s="38" t="str">
        <f t="shared" si="18"/>
        <v/>
      </c>
      <c r="BI50" s="39" t="str">
        <f t="shared" si="19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0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1"/>
        <v/>
      </c>
      <c r="CH50" s="42" t="str">
        <f t="shared" si="22"/>
        <v/>
      </c>
      <c r="CI50" s="43"/>
      <c r="CJ50" s="45"/>
      <c r="CK50" s="44" t="str">
        <f t="shared" si="23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F28" activePane="bottomRight" state="frozen"/>
      <selection pane="topRight"/>
      <selection pane="bottomLeft"/>
      <selection pane="bottomRight" activeCell="F32" sqref="F3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210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119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memahami informasi secara lisan, program proposal dan pidato, pengembangan pola karangan, drama, pidato, pembacaan puisi,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120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proposal dan pidato, pengembangan pola karangan, drama, pidato, pembacaan puisi, Perlu tingkatkan pemahaman  memahami informasi secara lisan.</v>
      </c>
    </row>
    <row r="11" spans="1:102">
      <c r="A11" s="14">
        <v>1</v>
      </c>
      <c r="B11" s="14">
        <v>29472</v>
      </c>
      <c r="C11" s="14" t="s">
        <v>88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memahami informasi secara lisan, program proposal dan pidato, pengembangan pola karangan, drama, pidato, pembacaan puisi,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v>90</v>
      </c>
      <c r="S11" s="36">
        <v>85</v>
      </c>
      <c r="T11" s="36"/>
      <c r="U11" s="37">
        <v>90</v>
      </c>
      <c r="V11" s="36">
        <v>90</v>
      </c>
      <c r="W11" s="36"/>
      <c r="X11" s="37">
        <v>90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85</v>
      </c>
      <c r="AV11" s="36">
        <v>87</v>
      </c>
      <c r="AW11" s="36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86</v>
      </c>
      <c r="BF11" s="36"/>
      <c r="BG11" s="36"/>
      <c r="BH11" s="38">
        <f t="shared" ref="BH11:BH50" si="17">IF(AT11="","",IF(BF11="",AVERAGE(AT11,BE11),(2*(SUM(AT11,BE11))+AVERAGE(BF11:BG11))/5))</f>
        <v>88</v>
      </c>
      <c r="BI11" s="39">
        <f t="shared" ref="BI11:BI50" si="18">IF(BH11="","",ROUND(BH11,0))</f>
        <v>88</v>
      </c>
      <c r="BJ11" s="40"/>
      <c r="BK11" s="36">
        <v>85</v>
      </c>
      <c r="BL11" s="36">
        <v>87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86</v>
      </c>
      <c r="BV11" s="40"/>
      <c r="BW11" s="36">
        <v>86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86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memahami informasi secara lisan, program proposal dan pidato, pengembangan pola karangan, drama, pidato, pembacaan puisi, </v>
      </c>
      <c r="CM11" s="35">
        <v>2</v>
      </c>
      <c r="CN11" s="45" t="s">
        <v>121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memahami informasi secara lisan, pengembangan pola karangan, drama, pidato, pembacaan puisi, Perlu tingkatkan pemahaman  program proposal dan pidato.</v>
      </c>
    </row>
    <row r="12" spans="1:102">
      <c r="A12" s="14">
        <v>2</v>
      </c>
      <c r="B12" s="14">
        <v>29486</v>
      </c>
      <c r="C12" s="14" t="s">
        <v>89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memahami informasi secara lisan, program proposal dan pidato, pengembangan pola karangan, drama, pidato, pembacaan puisi, </v>
      </c>
      <c r="K12" s="20"/>
      <c r="L12" s="31">
        <f t="shared" si="5"/>
        <v>88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v>95</v>
      </c>
      <c r="S12" s="36">
        <v>80</v>
      </c>
      <c r="T12" s="36"/>
      <c r="U12" s="37">
        <v>84</v>
      </c>
      <c r="V12" s="36">
        <v>80</v>
      </c>
      <c r="W12" s="36"/>
      <c r="X12" s="37">
        <v>85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88</v>
      </c>
      <c r="AU12" s="36">
        <v>80</v>
      </c>
      <c r="AV12" s="36">
        <v>80</v>
      </c>
      <c r="AW12" s="36">
        <v>83</v>
      </c>
      <c r="AX12" s="36"/>
      <c r="AY12" s="36"/>
      <c r="AZ12" s="36"/>
      <c r="BA12" s="36"/>
      <c r="BB12" s="36"/>
      <c r="BC12" s="36"/>
      <c r="BD12" s="36"/>
      <c r="BE12" s="37">
        <f t="shared" si="16"/>
        <v>81</v>
      </c>
      <c r="BF12" s="36"/>
      <c r="BG12" s="36"/>
      <c r="BH12" s="38">
        <f t="shared" si="17"/>
        <v>84.5</v>
      </c>
      <c r="BI12" s="39">
        <f t="shared" si="18"/>
        <v>85</v>
      </c>
      <c r="BJ12" s="40"/>
      <c r="BK12" s="36">
        <v>85</v>
      </c>
      <c r="BL12" s="36">
        <v>85</v>
      </c>
      <c r="BM12" s="36">
        <v>84</v>
      </c>
      <c r="BN12" s="36"/>
      <c r="BO12" s="36"/>
      <c r="BP12" s="36"/>
      <c r="BQ12" s="36"/>
      <c r="BR12" s="36"/>
      <c r="BS12" s="36"/>
      <c r="BT12" s="36"/>
      <c r="BU12" s="41">
        <f t="shared" si="19"/>
        <v>85</v>
      </c>
      <c r="BV12" s="40"/>
      <c r="BW12" s="36">
        <v>84</v>
      </c>
      <c r="BX12" s="36"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84</v>
      </c>
      <c r="CH12" s="42" t="str">
        <f t="shared" si="21"/>
        <v>B</v>
      </c>
      <c r="CI12" s="43"/>
      <c r="CJ12" s="45">
        <v>11</v>
      </c>
      <c r="CK12" s="44" t="str">
        <f t="shared" si="22"/>
        <v xml:space="preserve">Sudah memahami tentang memahami informasi secara lisan, program proposal dan pidato, pengembangan pola karangan, drama, pidato, pembacaan puisi, </v>
      </c>
      <c r="CM12" s="35">
        <v>3</v>
      </c>
      <c r="CN12" s="45" t="s">
        <v>122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memahami informasi secara lisan, program proposal dan pidato, drama, pidato, pembacaan puisi, Perlu tingkatkan pemahaman  pengembangan pola karangan.</v>
      </c>
    </row>
    <row r="13" spans="1:102">
      <c r="A13" s="14">
        <v>3</v>
      </c>
      <c r="B13" s="14">
        <v>29500</v>
      </c>
      <c r="C13" s="14" t="s">
        <v>90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memahami informasi secara lisan, program proposal dan pidato, pengembangan pola karangan, drama, pidato, pembacaan puisi, </v>
      </c>
      <c r="K13" s="20"/>
      <c r="L13" s="31">
        <f t="shared" si="5"/>
        <v>88</v>
      </c>
      <c r="M13" s="31" t="str">
        <f t="shared" si="6"/>
        <v/>
      </c>
      <c r="N13" s="31" t="str">
        <f t="shared" si="7"/>
        <v/>
      </c>
      <c r="P13" s="36">
        <v>95</v>
      </c>
      <c r="Q13" s="36"/>
      <c r="R13" s="37">
        <v>95</v>
      </c>
      <c r="S13" s="36">
        <v>84</v>
      </c>
      <c r="T13" s="36"/>
      <c r="U13" s="37">
        <v>84</v>
      </c>
      <c r="V13" s="36">
        <v>85</v>
      </c>
      <c r="W13" s="36"/>
      <c r="X13" s="37">
        <v>85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88</v>
      </c>
      <c r="AU13" s="36">
        <v>88</v>
      </c>
      <c r="AV13" s="36">
        <v>86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6"/>
        <v>86</v>
      </c>
      <c r="BF13" s="36"/>
      <c r="BG13" s="36"/>
      <c r="BH13" s="38">
        <f t="shared" si="17"/>
        <v>87</v>
      </c>
      <c r="BI13" s="39">
        <f t="shared" si="18"/>
        <v>87</v>
      </c>
      <c r="BJ13" s="40"/>
      <c r="BK13" s="36">
        <v>90</v>
      </c>
      <c r="BL13" s="36">
        <v>86</v>
      </c>
      <c r="BM13" s="36">
        <v>90</v>
      </c>
      <c r="BN13" s="36"/>
      <c r="BO13" s="36"/>
      <c r="BP13" s="36"/>
      <c r="BQ13" s="36"/>
      <c r="BR13" s="36"/>
      <c r="BS13" s="36"/>
      <c r="BT13" s="36"/>
      <c r="BU13" s="41">
        <f t="shared" si="19"/>
        <v>89</v>
      </c>
      <c r="BV13" s="40"/>
      <c r="BW13" s="36">
        <v>86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86</v>
      </c>
      <c r="CH13" s="42" t="str">
        <f t="shared" si="21"/>
        <v>A</v>
      </c>
      <c r="CI13" s="43"/>
      <c r="CJ13" s="45">
        <v>11</v>
      </c>
      <c r="CK13" s="44" t="str">
        <f t="shared" si="22"/>
        <v xml:space="preserve">Sudah memahami tentang memahami informasi secara lisan, program proposal dan pidato, pengembangan pola karangan, drama, pidato, pembacaan puisi, </v>
      </c>
      <c r="CM13" s="35">
        <v>4</v>
      </c>
      <c r="CN13" s="45" t="s">
        <v>123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memahami informasi secara lisan, program proposal dan pidato, pengembangan pola karangan, pidato, pembacaan puisi, Perlu tingkatkan pemahaman  drama.</v>
      </c>
    </row>
    <row r="14" spans="1:102">
      <c r="A14" s="14">
        <v>4</v>
      </c>
      <c r="B14" s="14">
        <v>29514</v>
      </c>
      <c r="C14" s="14" t="s">
        <v>91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memahami informasi secara lisan, program proposal dan pidato, pengembangan pola karangan, drama, pidato, pembacaan puisi,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v>95</v>
      </c>
      <c r="S14" s="36">
        <v>86</v>
      </c>
      <c r="T14" s="36"/>
      <c r="U14" s="37">
        <v>90</v>
      </c>
      <c r="V14" s="36">
        <v>85</v>
      </c>
      <c r="W14" s="36"/>
      <c r="X14" s="37">
        <v>85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36">
        <v>85</v>
      </c>
      <c r="AV14" s="36">
        <v>80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6"/>
        <v>82</v>
      </c>
      <c r="BF14" s="36"/>
      <c r="BG14" s="36"/>
      <c r="BH14" s="38">
        <f t="shared" si="17"/>
        <v>86</v>
      </c>
      <c r="BI14" s="39">
        <f t="shared" si="18"/>
        <v>86</v>
      </c>
      <c r="BJ14" s="40"/>
      <c r="BK14" s="36">
        <v>86</v>
      </c>
      <c r="BL14" s="36">
        <v>85</v>
      </c>
      <c r="BM14" s="36">
        <v>80</v>
      </c>
      <c r="BN14" s="36"/>
      <c r="BO14" s="36"/>
      <c r="BP14" s="36"/>
      <c r="BQ14" s="36"/>
      <c r="BR14" s="36"/>
      <c r="BS14" s="36"/>
      <c r="BT14" s="36"/>
      <c r="BU14" s="41">
        <f t="shared" si="19"/>
        <v>84</v>
      </c>
      <c r="BV14" s="40"/>
      <c r="BW14" s="36">
        <v>84</v>
      </c>
      <c r="BX14" s="36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84</v>
      </c>
      <c r="CH14" s="42" t="str">
        <f t="shared" si="21"/>
        <v>B</v>
      </c>
      <c r="CI14" s="43"/>
      <c r="CJ14" s="45">
        <v>11</v>
      </c>
      <c r="CK14" s="44" t="str">
        <f t="shared" si="22"/>
        <v xml:space="preserve">Sudah memahami tentang memahami informasi secara lisan, program proposal dan pidato, pengembangan pola karangan, drama, pidato, pembacaan puisi, </v>
      </c>
      <c r="CM14" s="35">
        <v>5</v>
      </c>
      <c r="CN14" s="45" t="s">
        <v>124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memahami informasi secara lisan, program proposal dan pidato, pengembangan pola karangan, drama, pembacaan puisi, Perlu tingkatkan pemahaman  pidato.</v>
      </c>
    </row>
    <row r="15" spans="1:102">
      <c r="A15" s="14">
        <v>5</v>
      </c>
      <c r="B15" s="14">
        <v>29528</v>
      </c>
      <c r="C15" s="14" t="s">
        <v>92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87</v>
      </c>
      <c r="I15" s="31" t="str">
        <f t="shared" si="3"/>
        <v>A</v>
      </c>
      <c r="J15" s="31" t="str">
        <f t="shared" si="4"/>
        <v xml:space="preserve">Sudah memahami tentang memahami informasi secara lisan, program proposal dan pidato, pengembangan pola karangan, drama, pidato, pembacaan puisi, 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v>90</v>
      </c>
      <c r="S15" s="36">
        <v>87</v>
      </c>
      <c r="T15" s="36"/>
      <c r="U15" s="37">
        <v>84</v>
      </c>
      <c r="V15" s="36">
        <v>90</v>
      </c>
      <c r="W15" s="36"/>
      <c r="X15" s="37">
        <v>84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86</v>
      </c>
      <c r="AU15" s="36">
        <v>90</v>
      </c>
      <c r="AV15" s="36">
        <v>85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6"/>
        <v>87</v>
      </c>
      <c r="BF15" s="36"/>
      <c r="BG15" s="36"/>
      <c r="BH15" s="38">
        <f t="shared" si="17"/>
        <v>86.5</v>
      </c>
      <c r="BI15" s="39">
        <f t="shared" si="18"/>
        <v>87</v>
      </c>
      <c r="BJ15" s="40"/>
      <c r="BK15" s="36">
        <v>88</v>
      </c>
      <c r="BL15" s="36">
        <v>86</v>
      </c>
      <c r="BM15" s="36">
        <v>88</v>
      </c>
      <c r="BN15" s="36"/>
      <c r="BO15" s="36"/>
      <c r="BP15" s="36"/>
      <c r="BQ15" s="36"/>
      <c r="BR15" s="36"/>
      <c r="BS15" s="36"/>
      <c r="BT15" s="36"/>
      <c r="BU15" s="41">
        <f t="shared" si="19"/>
        <v>87</v>
      </c>
      <c r="BV15" s="40"/>
      <c r="BW15" s="36">
        <v>86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86</v>
      </c>
      <c r="CH15" s="42" t="str">
        <f t="shared" si="21"/>
        <v>A</v>
      </c>
      <c r="CI15" s="43"/>
      <c r="CJ15" s="45">
        <v>11</v>
      </c>
      <c r="CK15" s="44" t="str">
        <f t="shared" si="22"/>
        <v xml:space="preserve">Sudah memahami tentang memahami informasi secara lisan, program proposal dan pidato, pengembangan pola karangan, drama, pidato, pembacaan puisi, </v>
      </c>
      <c r="CM15" s="35">
        <v>6</v>
      </c>
      <c r="CN15" s="45" t="s">
        <v>125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memahami informasi secara lisan, program proposal dan pidato, pengembangan pola karangan, drama, pidato, Perlu tingkatkan pemahaman  pembacaan puisi.</v>
      </c>
    </row>
    <row r="16" spans="1:102">
      <c r="A16" s="14">
        <v>6</v>
      </c>
      <c r="B16" s="14">
        <v>29542</v>
      </c>
      <c r="C16" s="14" t="s">
        <v>93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memahami informasi secara lisan, program proposal dan pidato, pengembangan pola karangan, drama, pidato, pembacaan puisi,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v>90</v>
      </c>
      <c r="S16" s="36">
        <v>85</v>
      </c>
      <c r="T16" s="36"/>
      <c r="U16" s="37">
        <v>90</v>
      </c>
      <c r="V16" s="36">
        <v>90</v>
      </c>
      <c r="W16" s="36"/>
      <c r="X16" s="37">
        <v>90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36">
        <v>87</v>
      </c>
      <c r="AV16" s="36">
        <v>85</v>
      </c>
      <c r="AW16" s="36">
        <v>87</v>
      </c>
      <c r="AX16" s="36"/>
      <c r="AY16" s="36"/>
      <c r="AZ16" s="36"/>
      <c r="BA16" s="36"/>
      <c r="BB16" s="36"/>
      <c r="BC16" s="36"/>
      <c r="BD16" s="36"/>
      <c r="BE16" s="37">
        <f t="shared" si="16"/>
        <v>86</v>
      </c>
      <c r="BF16" s="36"/>
      <c r="BG16" s="36"/>
      <c r="BH16" s="38">
        <f t="shared" si="17"/>
        <v>88</v>
      </c>
      <c r="BI16" s="39">
        <f t="shared" si="18"/>
        <v>88</v>
      </c>
      <c r="BJ16" s="40"/>
      <c r="BK16" s="36">
        <v>85</v>
      </c>
      <c r="BL16" s="36">
        <v>86</v>
      </c>
      <c r="BM16" s="36">
        <v>85</v>
      </c>
      <c r="BN16" s="36"/>
      <c r="BO16" s="36"/>
      <c r="BP16" s="36"/>
      <c r="BQ16" s="36"/>
      <c r="BR16" s="36"/>
      <c r="BS16" s="36"/>
      <c r="BT16" s="36"/>
      <c r="BU16" s="41">
        <f t="shared" si="19"/>
        <v>85</v>
      </c>
      <c r="BV16" s="40"/>
      <c r="BW16" s="36">
        <v>86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86</v>
      </c>
      <c r="CH16" s="42" t="str">
        <f t="shared" si="21"/>
        <v>A</v>
      </c>
      <c r="CI16" s="43"/>
      <c r="CJ16" s="45">
        <v>11</v>
      </c>
      <c r="CK16" s="44" t="str">
        <f t="shared" si="22"/>
        <v xml:space="preserve">Sudah memahami tentang memahami informasi secara lisan, program proposal dan pidato, pengembangan pola karangan, drama, pidato, pembacaan puisi,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memahami informasi secara lisan, program proposal dan pidato, pengembangan pola karangan, drama, pidato, pembacaan puisi, </v>
      </c>
    </row>
    <row r="17" spans="1:102">
      <c r="A17" s="14">
        <v>7</v>
      </c>
      <c r="B17" s="14">
        <v>29556</v>
      </c>
      <c r="C17" s="14" t="s">
        <v>94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89</v>
      </c>
      <c r="I17" s="31" t="str">
        <f t="shared" si="3"/>
        <v>A</v>
      </c>
      <c r="J17" s="31" t="str">
        <f t="shared" si="4"/>
        <v xml:space="preserve">Sudah memahami tentang memahami informasi secara lisan, program proposal dan pidato, pengembangan pola karangan, drama, pidato, pembacaan puisi,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95</v>
      </c>
      <c r="Q17" s="36"/>
      <c r="R17" s="37">
        <v>95</v>
      </c>
      <c r="S17" s="36">
        <v>90</v>
      </c>
      <c r="T17" s="36"/>
      <c r="U17" s="37">
        <v>84</v>
      </c>
      <c r="V17" s="36">
        <v>90</v>
      </c>
      <c r="W17" s="36"/>
      <c r="X17" s="37">
        <v>90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36">
        <v>90</v>
      </c>
      <c r="AV17" s="36">
        <v>85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6"/>
        <v>88</v>
      </c>
      <c r="BF17" s="36"/>
      <c r="BG17" s="36"/>
      <c r="BH17" s="38">
        <f t="shared" si="17"/>
        <v>89</v>
      </c>
      <c r="BI17" s="39">
        <f t="shared" si="18"/>
        <v>89</v>
      </c>
      <c r="BJ17" s="40"/>
      <c r="BK17" s="36">
        <v>90</v>
      </c>
      <c r="BL17" s="36">
        <v>87</v>
      </c>
      <c r="BM17" s="36">
        <v>90</v>
      </c>
      <c r="BN17" s="36"/>
      <c r="BO17" s="36"/>
      <c r="BP17" s="36"/>
      <c r="BQ17" s="36"/>
      <c r="BR17" s="36"/>
      <c r="BS17" s="36"/>
      <c r="BT17" s="36"/>
      <c r="BU17" s="41">
        <f t="shared" si="19"/>
        <v>89</v>
      </c>
      <c r="BV17" s="40"/>
      <c r="BW17" s="36">
        <v>87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86</v>
      </c>
      <c r="CH17" s="42" t="str">
        <f t="shared" si="21"/>
        <v>A</v>
      </c>
      <c r="CI17" s="43"/>
      <c r="CJ17" s="45">
        <v>11</v>
      </c>
      <c r="CK17" s="44" t="str">
        <f t="shared" si="22"/>
        <v xml:space="preserve">Sudah memahami tentang memahami informasi secara lisan, program proposal dan pidato, pengembangan pola karangan, drama, pidato, pembacaan puisi,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memahami informasi secara lisan, program proposal dan pidato, pengembangan pola karangan, drama, pidato, pembacaan puisi, </v>
      </c>
    </row>
    <row r="18" spans="1:102">
      <c r="A18" s="14">
        <v>8</v>
      </c>
      <c r="B18" s="14">
        <v>29570</v>
      </c>
      <c r="C18" s="14" t="s">
        <v>95</v>
      </c>
      <c r="E18" s="31">
        <f t="shared" si="0"/>
        <v>89</v>
      </c>
      <c r="F18" s="20"/>
      <c r="G18" s="31">
        <f t="shared" si="1"/>
        <v>89</v>
      </c>
      <c r="H18" s="31">
        <f t="shared" si="2"/>
        <v>89</v>
      </c>
      <c r="I18" s="31" t="str">
        <f t="shared" si="3"/>
        <v>A</v>
      </c>
      <c r="J18" s="31" t="str">
        <f t="shared" si="4"/>
        <v xml:space="preserve">Sudah memahami tentang memahami informasi secara lisan, program proposal dan pidato, pengembangan pola karangan, drama, pidato, pembacaan puisi, </v>
      </c>
      <c r="K18" s="20"/>
      <c r="L18" s="31">
        <f t="shared" si="5"/>
        <v>90</v>
      </c>
      <c r="M18" s="31" t="str">
        <f t="shared" si="6"/>
        <v/>
      </c>
      <c r="N18" s="31" t="str">
        <f t="shared" si="7"/>
        <v/>
      </c>
      <c r="P18" s="36">
        <v>95</v>
      </c>
      <c r="Q18" s="36"/>
      <c r="R18" s="37">
        <v>95</v>
      </c>
      <c r="S18" s="36">
        <v>85</v>
      </c>
      <c r="T18" s="36"/>
      <c r="U18" s="37">
        <v>90</v>
      </c>
      <c r="V18" s="36">
        <v>85</v>
      </c>
      <c r="W18" s="36"/>
      <c r="X18" s="37">
        <v>85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36">
        <v>85</v>
      </c>
      <c r="AV18" s="36">
        <v>85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6"/>
        <v>87</v>
      </c>
      <c r="BF18" s="36"/>
      <c r="BG18" s="36"/>
      <c r="BH18" s="38">
        <f t="shared" si="17"/>
        <v>88.5</v>
      </c>
      <c r="BI18" s="39">
        <f t="shared" si="18"/>
        <v>89</v>
      </c>
      <c r="BJ18" s="40"/>
      <c r="BK18" s="36">
        <v>90</v>
      </c>
      <c r="BL18" s="36">
        <v>87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19"/>
        <v>89</v>
      </c>
      <c r="BV18" s="40"/>
      <c r="BW18" s="36">
        <v>86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86</v>
      </c>
      <c r="CH18" s="42" t="str">
        <f t="shared" si="21"/>
        <v>A</v>
      </c>
      <c r="CI18" s="43"/>
      <c r="CJ18" s="45">
        <v>11</v>
      </c>
      <c r="CK18" s="44" t="str">
        <f t="shared" si="22"/>
        <v xml:space="preserve">Sudah memahami tentang memahami informasi secara lisan, program proposal dan pidato, pengembangan pola karangan, drama, pidato, pembacaan puisi,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memahami informasi secara lisan, program proposal dan pidato, pengembangan pola karangan, drama, pidato, pembacaan puisi, </v>
      </c>
    </row>
    <row r="19" spans="1:102">
      <c r="A19" s="14">
        <v>9</v>
      </c>
      <c r="B19" s="14">
        <v>29584</v>
      </c>
      <c r="C19" s="14" t="s">
        <v>96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89</v>
      </c>
      <c r="I19" s="31" t="str">
        <f t="shared" si="3"/>
        <v>B</v>
      </c>
      <c r="J19" s="31" t="str">
        <f t="shared" si="4"/>
        <v xml:space="preserve">Sudah memahami tentang memahami informasi secara lisan, program proposal dan pidato, pengembangan pola karangan, drama, pidato, pembacaan puisi, </v>
      </c>
      <c r="K19" s="20"/>
      <c r="L19" s="31">
        <f t="shared" si="5"/>
        <v>85</v>
      </c>
      <c r="M19" s="31" t="str">
        <f t="shared" si="6"/>
        <v/>
      </c>
      <c r="N19" s="31" t="str">
        <f t="shared" si="7"/>
        <v/>
      </c>
      <c r="P19" s="36">
        <v>85</v>
      </c>
      <c r="Q19" s="36"/>
      <c r="R19" s="37">
        <v>80</v>
      </c>
      <c r="S19" s="36">
        <v>90</v>
      </c>
      <c r="T19" s="36"/>
      <c r="U19" s="37">
        <v>84</v>
      </c>
      <c r="V19" s="36">
        <v>90</v>
      </c>
      <c r="W19" s="36"/>
      <c r="X19" s="37">
        <v>90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85</v>
      </c>
      <c r="AU19" s="36">
        <v>87</v>
      </c>
      <c r="AV19" s="36">
        <v>88</v>
      </c>
      <c r="AW19" s="36">
        <v>88</v>
      </c>
      <c r="AX19" s="36"/>
      <c r="AY19" s="36"/>
      <c r="AZ19" s="36"/>
      <c r="BA19" s="36"/>
      <c r="BB19" s="36"/>
      <c r="BC19" s="36"/>
      <c r="BD19" s="36"/>
      <c r="BE19" s="37">
        <f t="shared" si="16"/>
        <v>88</v>
      </c>
      <c r="BF19" s="36"/>
      <c r="BG19" s="36"/>
      <c r="BH19" s="38">
        <f t="shared" si="17"/>
        <v>86.5</v>
      </c>
      <c r="BI19" s="39">
        <f t="shared" si="18"/>
        <v>87</v>
      </c>
      <c r="BJ19" s="40"/>
      <c r="BK19" s="36">
        <v>90</v>
      </c>
      <c r="BL19" s="36">
        <v>88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19"/>
        <v>89</v>
      </c>
      <c r="BV19" s="40"/>
      <c r="BW19" s="36">
        <v>84</v>
      </c>
      <c r="BX19" s="36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84</v>
      </c>
      <c r="CH19" s="42" t="str">
        <f t="shared" si="21"/>
        <v>B</v>
      </c>
      <c r="CI19" s="43"/>
      <c r="CJ19" s="45">
        <v>11</v>
      </c>
      <c r="CK19" s="44" t="str">
        <f t="shared" si="22"/>
        <v xml:space="preserve">Sudah memahami tentang memahami informasi secara lisan, program proposal dan pidato, pengembangan pola karangan, drama, pidato, pembacaan puisi,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memahami informasi secara lisan, program proposal dan pidato, pengembangan pola karangan, drama, pidato, pembacaan puisi, </v>
      </c>
    </row>
    <row r="20" spans="1:102">
      <c r="A20" s="14">
        <v>10</v>
      </c>
      <c r="B20" s="14">
        <v>29598</v>
      </c>
      <c r="C20" s="14" t="s">
        <v>97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memahami informasi secara lisan, program proposal dan pidato, pengembangan pola karangan, drama, pidato, pembacaan puisi,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v>95</v>
      </c>
      <c r="S20" s="36">
        <v>85</v>
      </c>
      <c r="T20" s="36"/>
      <c r="U20" s="37">
        <v>90</v>
      </c>
      <c r="V20" s="36">
        <v>85</v>
      </c>
      <c r="W20" s="36"/>
      <c r="X20" s="37">
        <v>85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36">
        <v>88</v>
      </c>
      <c r="AV20" s="36">
        <v>85</v>
      </c>
      <c r="AW20" s="36">
        <v>85</v>
      </c>
      <c r="AX20" s="36"/>
      <c r="AY20" s="36"/>
      <c r="AZ20" s="36"/>
      <c r="BA20" s="36"/>
      <c r="BB20" s="36"/>
      <c r="BC20" s="36"/>
      <c r="BD20" s="36"/>
      <c r="BE20" s="37">
        <f t="shared" si="16"/>
        <v>86</v>
      </c>
      <c r="BF20" s="36"/>
      <c r="BG20" s="36"/>
      <c r="BH20" s="38">
        <f t="shared" si="17"/>
        <v>88</v>
      </c>
      <c r="BI20" s="39">
        <f t="shared" si="18"/>
        <v>88</v>
      </c>
      <c r="BJ20" s="40"/>
      <c r="BK20" s="36">
        <v>88</v>
      </c>
      <c r="BL20" s="36">
        <v>87</v>
      </c>
      <c r="BM20" s="36">
        <v>88</v>
      </c>
      <c r="BN20" s="36"/>
      <c r="BO20" s="36"/>
      <c r="BP20" s="36"/>
      <c r="BQ20" s="36"/>
      <c r="BR20" s="36"/>
      <c r="BS20" s="36"/>
      <c r="BT20" s="36"/>
      <c r="BU20" s="41">
        <f t="shared" si="19"/>
        <v>88</v>
      </c>
      <c r="BV20" s="40"/>
      <c r="BW20" s="36">
        <v>86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86</v>
      </c>
      <c r="CH20" s="42" t="str">
        <f t="shared" si="21"/>
        <v>A</v>
      </c>
      <c r="CI20" s="43"/>
      <c r="CJ20" s="45">
        <v>11</v>
      </c>
      <c r="CK20" s="44" t="str">
        <f t="shared" si="22"/>
        <v xml:space="preserve">Sudah memahami tentang memahami informasi secara lisan, program proposal dan pidato, pengembangan pola karangan, drama, pidato, pembacaan puisi,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memahami informasi secara lisan, program proposal dan pidato, pengembangan pola karangan, drama, pidato, pembacaan puisi, </v>
      </c>
    </row>
    <row r="21" spans="1:102">
      <c r="A21" s="14">
        <v>11</v>
      </c>
      <c r="B21" s="14">
        <v>29612</v>
      </c>
      <c r="C21" s="14" t="s">
        <v>98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memahami informasi secara lisan, program proposal dan pidato, pengembangan pola karangan, drama, pidato, pembacaan puisi, 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v>80</v>
      </c>
      <c r="S21" s="36">
        <v>90</v>
      </c>
      <c r="T21" s="36"/>
      <c r="U21" s="37">
        <v>84</v>
      </c>
      <c r="V21" s="36">
        <v>85</v>
      </c>
      <c r="W21" s="36"/>
      <c r="X21" s="37">
        <v>85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83</v>
      </c>
      <c r="AU21" s="36">
        <v>89</v>
      </c>
      <c r="AV21" s="36">
        <v>90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/>
      <c r="BG21" s="36"/>
      <c r="BH21" s="38">
        <f t="shared" si="17"/>
        <v>86.5</v>
      </c>
      <c r="BI21" s="39">
        <f t="shared" si="18"/>
        <v>87</v>
      </c>
      <c r="BJ21" s="40"/>
      <c r="BK21" s="36">
        <v>86</v>
      </c>
      <c r="BL21" s="36">
        <v>87</v>
      </c>
      <c r="BM21" s="36">
        <v>86</v>
      </c>
      <c r="BN21" s="36"/>
      <c r="BO21" s="36"/>
      <c r="BP21" s="36"/>
      <c r="BQ21" s="36"/>
      <c r="BR21" s="36"/>
      <c r="BS21" s="36"/>
      <c r="BT21" s="36"/>
      <c r="BU21" s="41">
        <f t="shared" si="19"/>
        <v>86</v>
      </c>
      <c r="BV21" s="40"/>
      <c r="BW21" s="36">
        <v>97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91</v>
      </c>
      <c r="CH21" s="42" t="str">
        <f t="shared" si="21"/>
        <v>A</v>
      </c>
      <c r="CI21" s="43"/>
      <c r="CJ21" s="45">
        <v>11</v>
      </c>
      <c r="CK21" s="44" t="str">
        <f t="shared" si="22"/>
        <v xml:space="preserve">Sudah memahami tentang memahami informasi secara lisan, program proposal dan pidato, pengembangan pola karangan, drama, pidato, pembacaan puisi, </v>
      </c>
    </row>
    <row r="22" spans="1:102">
      <c r="A22" s="14">
        <v>12</v>
      </c>
      <c r="B22" s="14">
        <v>29626</v>
      </c>
      <c r="C22" s="14" t="s">
        <v>99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memahami informasi secara lisan, program proposal dan pidato, pengembangan pola karangan, drama, pidato, pembacaan puisi, </v>
      </c>
      <c r="K22" s="20"/>
      <c r="L22" s="31">
        <f t="shared" si="5"/>
        <v>84</v>
      </c>
      <c r="M22" s="31" t="str">
        <f t="shared" si="6"/>
        <v/>
      </c>
      <c r="N22" s="31" t="str">
        <f t="shared" si="7"/>
        <v/>
      </c>
      <c r="P22" s="36">
        <v>84</v>
      </c>
      <c r="Q22" s="36"/>
      <c r="R22" s="37">
        <v>84</v>
      </c>
      <c r="S22" s="36">
        <v>85</v>
      </c>
      <c r="T22" s="36"/>
      <c r="U22" s="37">
        <v>84</v>
      </c>
      <c r="V22" s="36">
        <v>85</v>
      </c>
      <c r="W22" s="36"/>
      <c r="X22" s="37">
        <v>85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84</v>
      </c>
      <c r="AU22" s="36">
        <v>90</v>
      </c>
      <c r="AV22" s="36">
        <v>86</v>
      </c>
      <c r="AW22" s="36">
        <v>86</v>
      </c>
      <c r="AX22" s="36"/>
      <c r="AY22" s="36"/>
      <c r="AZ22" s="36"/>
      <c r="BA22" s="36"/>
      <c r="BB22" s="36"/>
      <c r="BC22" s="36"/>
      <c r="BD22" s="36"/>
      <c r="BE22" s="37">
        <f t="shared" si="16"/>
        <v>87</v>
      </c>
      <c r="BF22" s="36"/>
      <c r="BG22" s="36"/>
      <c r="BH22" s="38">
        <f t="shared" si="17"/>
        <v>85.5</v>
      </c>
      <c r="BI22" s="39">
        <f t="shared" si="18"/>
        <v>86</v>
      </c>
      <c r="BJ22" s="40"/>
      <c r="BK22" s="36">
        <v>85</v>
      </c>
      <c r="BL22" s="36">
        <v>85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19"/>
        <v>85</v>
      </c>
      <c r="BV22" s="40"/>
      <c r="BW22" s="36">
        <v>84</v>
      </c>
      <c r="BX22" s="36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84</v>
      </c>
      <c r="CH22" s="42" t="str">
        <f t="shared" si="21"/>
        <v>B</v>
      </c>
      <c r="CI22" s="43"/>
      <c r="CJ22" s="45">
        <v>11</v>
      </c>
      <c r="CK22" s="44" t="str">
        <f t="shared" si="22"/>
        <v xml:space="preserve">Sudah memahami tentang memahami informasi secara lisan, program proposal dan pidato, pengembangan pola karangan, drama, pidato, pembacaan puisi, </v>
      </c>
    </row>
    <row r="23" spans="1:102">
      <c r="A23" s="14">
        <v>13</v>
      </c>
      <c r="B23" s="14">
        <v>29640</v>
      </c>
      <c r="C23" s="14" t="s">
        <v>100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memahami informasi secara lisan, program proposal dan pidato, pengembangan pola karangan, drama, pidato, pembacaan puisi, </v>
      </c>
      <c r="K23" s="20"/>
      <c r="L23" s="31">
        <f t="shared" si="5"/>
        <v>92</v>
      </c>
      <c r="M23" s="31" t="str">
        <f t="shared" si="6"/>
        <v/>
      </c>
      <c r="N23" s="31" t="str">
        <f t="shared" si="7"/>
        <v/>
      </c>
      <c r="P23" s="36">
        <v>95</v>
      </c>
      <c r="Q23" s="36"/>
      <c r="R23" s="37">
        <v>95</v>
      </c>
      <c r="S23" s="36">
        <v>90</v>
      </c>
      <c r="T23" s="36"/>
      <c r="U23" s="37">
        <v>90</v>
      </c>
      <c r="V23" s="36">
        <v>90</v>
      </c>
      <c r="W23" s="36"/>
      <c r="X23" s="37">
        <v>90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92</v>
      </c>
      <c r="AU23" s="36">
        <v>88</v>
      </c>
      <c r="AV23" s="36">
        <v>80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6"/>
        <v>86</v>
      </c>
      <c r="BF23" s="36"/>
      <c r="BG23" s="36"/>
      <c r="BH23" s="38">
        <f t="shared" si="17"/>
        <v>89</v>
      </c>
      <c r="BI23" s="39">
        <f t="shared" si="18"/>
        <v>89</v>
      </c>
      <c r="BJ23" s="40"/>
      <c r="BK23" s="36">
        <v>86</v>
      </c>
      <c r="BL23" s="36">
        <v>88</v>
      </c>
      <c r="BM23" s="36">
        <v>86</v>
      </c>
      <c r="BN23" s="36"/>
      <c r="BO23" s="36"/>
      <c r="BP23" s="36"/>
      <c r="BQ23" s="36"/>
      <c r="BR23" s="36"/>
      <c r="BS23" s="36"/>
      <c r="BT23" s="36"/>
      <c r="BU23" s="41">
        <f t="shared" si="19"/>
        <v>87</v>
      </c>
      <c r="BV23" s="40"/>
      <c r="BW23" s="36">
        <v>87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86</v>
      </c>
      <c r="CH23" s="42" t="str">
        <f t="shared" si="21"/>
        <v>A</v>
      </c>
      <c r="CI23" s="43"/>
      <c r="CJ23" s="45">
        <v>11</v>
      </c>
      <c r="CK23" s="44" t="str">
        <f t="shared" si="22"/>
        <v xml:space="preserve">Sudah memahami tentang memahami informasi secara lisan, program proposal dan pidato, pengembangan pola karangan, drama, pidato, pembacaan puisi, </v>
      </c>
    </row>
    <row r="24" spans="1:102">
      <c r="A24" s="14">
        <v>14</v>
      </c>
      <c r="B24" s="14">
        <v>29654</v>
      </c>
      <c r="C24" s="14" t="s">
        <v>101</v>
      </c>
      <c r="E24" s="31">
        <f t="shared" si="0"/>
        <v>88</v>
      </c>
      <c r="F24" s="20"/>
      <c r="G24" s="31">
        <f t="shared" si="1"/>
        <v>88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memahami informasi secara lisan, program proposal dan pidato, pengembangan pola karangan, drama, pidato, pembacaan puisi, 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v>80</v>
      </c>
      <c r="S24" s="36">
        <v>90</v>
      </c>
      <c r="T24" s="36"/>
      <c r="U24" s="37">
        <v>90</v>
      </c>
      <c r="V24" s="36">
        <v>85</v>
      </c>
      <c r="W24" s="36"/>
      <c r="X24" s="37">
        <v>85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85</v>
      </c>
      <c r="AU24" s="36">
        <v>90</v>
      </c>
      <c r="AV24" s="36">
        <v>90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/>
      <c r="BG24" s="36"/>
      <c r="BH24" s="38">
        <f t="shared" si="17"/>
        <v>87.5</v>
      </c>
      <c r="BI24" s="39">
        <f t="shared" si="18"/>
        <v>88</v>
      </c>
      <c r="BJ24" s="40"/>
      <c r="BK24" s="36">
        <v>88</v>
      </c>
      <c r="BL24" s="36">
        <v>87</v>
      </c>
      <c r="BM24" s="36">
        <v>88</v>
      </c>
      <c r="BN24" s="36"/>
      <c r="BO24" s="36"/>
      <c r="BP24" s="36"/>
      <c r="BQ24" s="36"/>
      <c r="BR24" s="36"/>
      <c r="BS24" s="36"/>
      <c r="BT24" s="36"/>
      <c r="BU24" s="41">
        <f t="shared" si="19"/>
        <v>88</v>
      </c>
      <c r="BV24" s="40"/>
      <c r="BW24" s="36">
        <v>87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86</v>
      </c>
      <c r="CH24" s="42" t="str">
        <f t="shared" si="21"/>
        <v>A</v>
      </c>
      <c r="CI24" s="43"/>
      <c r="CJ24" s="45">
        <v>11</v>
      </c>
      <c r="CK24" s="44" t="str">
        <f t="shared" si="22"/>
        <v xml:space="preserve">Sudah memahami tentang memahami informasi secara lisan, program proposal dan pidato, pengembangan pola karangan, drama, pidato, pembacaan puisi, </v>
      </c>
    </row>
    <row r="25" spans="1:102">
      <c r="A25" s="14">
        <v>15</v>
      </c>
      <c r="B25" s="14">
        <v>29668</v>
      </c>
      <c r="C25" s="14" t="s">
        <v>102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87</v>
      </c>
      <c r="I25" s="31" t="str">
        <f t="shared" si="3"/>
        <v>A</v>
      </c>
      <c r="J25" s="31" t="str">
        <f t="shared" si="4"/>
        <v xml:space="preserve">Sudah memahami tentang memahami informasi secara lisan, program proposal dan pidato, pengembangan pola karangan, drama, pidato, pembacaan puisi,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36">
        <v>88</v>
      </c>
      <c r="Q25" s="36"/>
      <c r="R25" s="37">
        <v>80</v>
      </c>
      <c r="S25" s="36">
        <v>87</v>
      </c>
      <c r="T25" s="36"/>
      <c r="U25" s="37">
        <v>84</v>
      </c>
      <c r="V25" s="36">
        <v>87</v>
      </c>
      <c r="W25" s="36"/>
      <c r="X25" s="37">
        <v>85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83</v>
      </c>
      <c r="AU25" s="36">
        <v>90</v>
      </c>
      <c r="AV25" s="36">
        <v>90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/>
      <c r="BG25" s="36"/>
      <c r="BH25" s="38">
        <f t="shared" si="17"/>
        <v>86.5</v>
      </c>
      <c r="BI25" s="39">
        <f t="shared" si="18"/>
        <v>87</v>
      </c>
      <c r="BJ25" s="40"/>
      <c r="BK25" s="36">
        <v>87</v>
      </c>
      <c r="BL25" s="36">
        <v>88</v>
      </c>
      <c r="BM25" s="36">
        <v>87</v>
      </c>
      <c r="BN25" s="36"/>
      <c r="BO25" s="36"/>
      <c r="BP25" s="36"/>
      <c r="BQ25" s="36"/>
      <c r="BR25" s="36"/>
      <c r="BS25" s="36"/>
      <c r="BT25" s="36"/>
      <c r="BU25" s="41">
        <f t="shared" si="19"/>
        <v>87</v>
      </c>
      <c r="BV25" s="40"/>
      <c r="BW25" s="36">
        <v>86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86</v>
      </c>
      <c r="CH25" s="42" t="str">
        <f t="shared" si="21"/>
        <v>A</v>
      </c>
      <c r="CI25" s="43"/>
      <c r="CJ25" s="45">
        <v>11</v>
      </c>
      <c r="CK25" s="44" t="str">
        <f t="shared" si="22"/>
        <v xml:space="preserve">Sudah memahami tentang memahami informasi secara lisan, program proposal dan pidato, pengembangan pola karangan, drama, pidato, pembacaan puisi, </v>
      </c>
    </row>
    <row r="26" spans="1:102">
      <c r="A26" s="14">
        <v>16</v>
      </c>
      <c r="B26" s="14">
        <v>29682</v>
      </c>
      <c r="C26" s="14" t="s">
        <v>103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87</v>
      </c>
      <c r="I26" s="31" t="str">
        <f t="shared" si="3"/>
        <v>B</v>
      </c>
      <c r="J26" s="31" t="str">
        <f t="shared" si="4"/>
        <v xml:space="preserve">Sudah memahami tentang memahami informasi secara lisan, program proposal dan pidato, pengembangan pola karangan, drama, pidato, pembacaan puisi,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v>95</v>
      </c>
      <c r="S26" s="36">
        <v>85</v>
      </c>
      <c r="T26" s="36"/>
      <c r="U26" s="37">
        <v>84</v>
      </c>
      <c r="V26" s="36">
        <v>80</v>
      </c>
      <c r="W26" s="36"/>
      <c r="X26" s="37">
        <v>85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88</v>
      </c>
      <c r="AU26" s="36">
        <v>86</v>
      </c>
      <c r="AV26" s="36">
        <v>82</v>
      </c>
      <c r="AW26" s="36">
        <v>85</v>
      </c>
      <c r="AX26" s="36"/>
      <c r="AY26" s="36"/>
      <c r="AZ26" s="36"/>
      <c r="BA26" s="36"/>
      <c r="BB26" s="36"/>
      <c r="BC26" s="36"/>
      <c r="BD26" s="36"/>
      <c r="BE26" s="37">
        <f t="shared" si="16"/>
        <v>84</v>
      </c>
      <c r="BF26" s="36"/>
      <c r="BG26" s="36"/>
      <c r="BH26" s="38">
        <f t="shared" si="17"/>
        <v>86</v>
      </c>
      <c r="BI26" s="39">
        <f t="shared" si="18"/>
        <v>86</v>
      </c>
      <c r="BJ26" s="40"/>
      <c r="BK26" s="36">
        <v>87</v>
      </c>
      <c r="BL26" s="36">
        <v>86</v>
      </c>
      <c r="BM26" s="36">
        <v>87</v>
      </c>
      <c r="BN26" s="36"/>
      <c r="BO26" s="36"/>
      <c r="BP26" s="36"/>
      <c r="BQ26" s="36"/>
      <c r="BR26" s="36"/>
      <c r="BS26" s="36"/>
      <c r="BT26" s="36"/>
      <c r="BU26" s="41">
        <f t="shared" si="19"/>
        <v>87</v>
      </c>
      <c r="BV26" s="40"/>
      <c r="BW26" s="36">
        <v>85</v>
      </c>
      <c r="BX26" s="36">
        <v>84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85</v>
      </c>
      <c r="CH26" s="42" t="str">
        <f t="shared" si="21"/>
        <v>B</v>
      </c>
      <c r="CI26" s="43"/>
      <c r="CJ26" s="45">
        <v>11</v>
      </c>
      <c r="CK26" s="44" t="str">
        <f t="shared" si="22"/>
        <v xml:space="preserve">Sudah memahami tentang memahami informasi secara lisan, program proposal dan pidato, pengembangan pola karangan, drama, pidato, pembacaan puisi, </v>
      </c>
    </row>
    <row r="27" spans="1:102">
      <c r="A27" s="14">
        <v>17</v>
      </c>
      <c r="B27" s="14">
        <v>29696</v>
      </c>
      <c r="C27" s="14" t="s">
        <v>104</v>
      </c>
      <c r="E27" s="31">
        <f t="shared" si="0"/>
        <v>88</v>
      </c>
      <c r="F27" s="20"/>
      <c r="G27" s="31">
        <f t="shared" si="1"/>
        <v>88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memahami informasi secara lisan, program proposal dan pidato, pengembangan pola karangan, drama, pidato, pembacaan puisi, </v>
      </c>
      <c r="K27" s="20"/>
      <c r="L27" s="31">
        <f t="shared" si="5"/>
        <v>86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v>85</v>
      </c>
      <c r="S27" s="36">
        <v>85</v>
      </c>
      <c r="T27" s="36"/>
      <c r="U27" s="37">
        <v>85</v>
      </c>
      <c r="V27" s="36">
        <v>87</v>
      </c>
      <c r="W27" s="36"/>
      <c r="X27" s="37">
        <v>87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86</v>
      </c>
      <c r="AU27" s="36">
        <v>90</v>
      </c>
      <c r="AV27" s="36">
        <v>90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/>
      <c r="BG27" s="36"/>
      <c r="BH27" s="38">
        <f t="shared" si="17"/>
        <v>88</v>
      </c>
      <c r="BI27" s="39">
        <f t="shared" si="18"/>
        <v>88</v>
      </c>
      <c r="BJ27" s="40"/>
      <c r="BK27" s="36">
        <v>90</v>
      </c>
      <c r="BL27" s="36">
        <v>90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19"/>
        <v>90</v>
      </c>
      <c r="BV27" s="40"/>
      <c r="BW27" s="36">
        <v>87</v>
      </c>
      <c r="BX27" s="36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87</v>
      </c>
      <c r="CH27" s="42" t="str">
        <f t="shared" si="21"/>
        <v>A</v>
      </c>
      <c r="CI27" s="43"/>
      <c r="CJ27" s="45">
        <v>11</v>
      </c>
      <c r="CK27" s="44" t="str">
        <f t="shared" si="22"/>
        <v xml:space="preserve">Sudah memahami tentang memahami informasi secara lisan, program proposal dan pidato, pengembangan pola karangan, drama, pidato, pembacaan puisi, </v>
      </c>
    </row>
    <row r="28" spans="1:102">
      <c r="A28" s="14">
        <v>18</v>
      </c>
      <c r="B28" s="14">
        <v>29710</v>
      </c>
      <c r="C28" s="14" t="s">
        <v>105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memahami informasi secara lisan, program proposal dan pidato, pengembangan pola karangan, drama, pidato, pembacaan puisi, </v>
      </c>
      <c r="K28" s="20"/>
      <c r="L28" s="31">
        <f t="shared" si="5"/>
        <v>90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v>90</v>
      </c>
      <c r="S28" s="36">
        <v>95</v>
      </c>
      <c r="T28" s="36"/>
      <c r="U28" s="37">
        <v>95</v>
      </c>
      <c r="V28" s="36">
        <v>85</v>
      </c>
      <c r="W28" s="36"/>
      <c r="X28" s="37">
        <v>85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36">
        <v>85</v>
      </c>
      <c r="AV28" s="36">
        <v>85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6"/>
        <v>85</v>
      </c>
      <c r="BF28" s="36"/>
      <c r="BG28" s="36"/>
      <c r="BH28" s="38">
        <f t="shared" si="17"/>
        <v>87.5</v>
      </c>
      <c r="BI28" s="39">
        <f t="shared" si="18"/>
        <v>88</v>
      </c>
      <c r="BJ28" s="40"/>
      <c r="BK28" s="36">
        <v>87</v>
      </c>
      <c r="BL28" s="36">
        <v>88</v>
      </c>
      <c r="BM28" s="36">
        <v>87</v>
      </c>
      <c r="BN28" s="36"/>
      <c r="BO28" s="36"/>
      <c r="BP28" s="36"/>
      <c r="BQ28" s="36"/>
      <c r="BR28" s="36"/>
      <c r="BS28" s="36"/>
      <c r="BT28" s="36"/>
      <c r="BU28" s="41">
        <f t="shared" si="19"/>
        <v>87</v>
      </c>
      <c r="BV28" s="40"/>
      <c r="BW28" s="36">
        <v>87</v>
      </c>
      <c r="BX28" s="36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87</v>
      </c>
      <c r="CH28" s="42" t="str">
        <f t="shared" si="21"/>
        <v>A</v>
      </c>
      <c r="CI28" s="43"/>
      <c r="CJ28" s="45">
        <v>11</v>
      </c>
      <c r="CK28" s="44" t="str">
        <f t="shared" si="22"/>
        <v xml:space="preserve">Sudah memahami tentang memahami informasi secara lisan, program proposal dan pidato, pengembangan pola karangan, drama, pidato, pembacaan puisi, </v>
      </c>
    </row>
    <row r="29" spans="1:102">
      <c r="A29" s="14">
        <v>19</v>
      </c>
      <c r="B29" s="14">
        <v>29724</v>
      </c>
      <c r="C29" s="14" t="s">
        <v>106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87</v>
      </c>
      <c r="I29" s="31" t="str">
        <f t="shared" si="3"/>
        <v>B</v>
      </c>
      <c r="J29" s="31" t="str">
        <f t="shared" si="4"/>
        <v xml:space="preserve">Sudah memahami tentang memahami informasi secara lisan, program proposal dan pidato, pengembangan pola karangan, drama, pidato, pembacaan puisi,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v>85</v>
      </c>
      <c r="S29" s="36">
        <v>85</v>
      </c>
      <c r="T29" s="36"/>
      <c r="U29" s="37">
        <v>85</v>
      </c>
      <c r="V29" s="36">
        <v>84</v>
      </c>
      <c r="W29" s="36"/>
      <c r="X29" s="37">
        <v>84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85</v>
      </c>
      <c r="AU29" s="36">
        <v>85</v>
      </c>
      <c r="AV29" s="36">
        <v>86</v>
      </c>
      <c r="AW29" s="36">
        <v>86</v>
      </c>
      <c r="AX29" s="36"/>
      <c r="AY29" s="36"/>
      <c r="AZ29" s="36"/>
      <c r="BA29" s="36"/>
      <c r="BB29" s="36"/>
      <c r="BC29" s="36"/>
      <c r="BD29" s="36"/>
      <c r="BE29" s="37">
        <f t="shared" si="16"/>
        <v>86</v>
      </c>
      <c r="BF29" s="36"/>
      <c r="BG29" s="36"/>
      <c r="BH29" s="38">
        <f t="shared" si="17"/>
        <v>85.5</v>
      </c>
      <c r="BI29" s="39">
        <f t="shared" si="18"/>
        <v>86</v>
      </c>
      <c r="BJ29" s="40"/>
      <c r="BK29" s="36">
        <v>85</v>
      </c>
      <c r="BL29" s="36">
        <v>90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19"/>
        <v>87</v>
      </c>
      <c r="BV29" s="40"/>
      <c r="BW29" s="36">
        <v>85</v>
      </c>
      <c r="BX29" s="36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85</v>
      </c>
      <c r="CH29" s="42" t="str">
        <f t="shared" si="21"/>
        <v>B</v>
      </c>
      <c r="CI29" s="43"/>
      <c r="CJ29" s="45">
        <v>11</v>
      </c>
      <c r="CK29" s="44" t="str">
        <f t="shared" si="22"/>
        <v xml:space="preserve">Sudah memahami tentang memahami informasi secara lisan, program proposal dan pidato, pengembangan pola karangan, drama, pidato, pembacaan puisi, </v>
      </c>
    </row>
    <row r="30" spans="1:102">
      <c r="A30" s="14">
        <v>20</v>
      </c>
      <c r="B30" s="14">
        <v>29738</v>
      </c>
      <c r="C30" s="14" t="s">
        <v>107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memahami informasi secara lisan, program proposal dan pidato, pengembangan pola karangan, drama, pidato, pembacaan puisi,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36">
        <v>95</v>
      </c>
      <c r="Q30" s="36"/>
      <c r="R30" s="37">
        <v>95</v>
      </c>
      <c r="S30" s="36">
        <v>84</v>
      </c>
      <c r="T30" s="36"/>
      <c r="U30" s="37">
        <v>84</v>
      </c>
      <c r="V30" s="36">
        <v>85</v>
      </c>
      <c r="W30" s="36"/>
      <c r="X30" s="37">
        <v>85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88</v>
      </c>
      <c r="AU30" s="36">
        <v>90</v>
      </c>
      <c r="AV30" s="36">
        <v>85</v>
      </c>
      <c r="AW30" s="36">
        <v>88</v>
      </c>
      <c r="AX30" s="36"/>
      <c r="AY30" s="36"/>
      <c r="AZ30" s="36"/>
      <c r="BA30" s="36"/>
      <c r="BB30" s="36"/>
      <c r="BC30" s="36"/>
      <c r="BD30" s="36"/>
      <c r="BE30" s="37">
        <f t="shared" si="16"/>
        <v>88</v>
      </c>
      <c r="BF30" s="36"/>
      <c r="BG30" s="36"/>
      <c r="BH30" s="38">
        <f t="shared" si="17"/>
        <v>88</v>
      </c>
      <c r="BI30" s="39">
        <f t="shared" si="18"/>
        <v>88</v>
      </c>
      <c r="BJ30" s="40"/>
      <c r="BK30" s="36">
        <v>86</v>
      </c>
      <c r="BL30" s="36">
        <v>86</v>
      </c>
      <c r="BM30" s="36">
        <v>86</v>
      </c>
      <c r="BN30" s="36"/>
      <c r="BO30" s="36"/>
      <c r="BP30" s="36"/>
      <c r="BQ30" s="36"/>
      <c r="BR30" s="36"/>
      <c r="BS30" s="36"/>
      <c r="BT30" s="36"/>
      <c r="BU30" s="41">
        <f t="shared" si="19"/>
        <v>86</v>
      </c>
      <c r="BV30" s="40"/>
      <c r="BW30" s="36">
        <v>86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86</v>
      </c>
      <c r="CH30" s="42" t="str">
        <f t="shared" si="21"/>
        <v>A</v>
      </c>
      <c r="CI30" s="43"/>
      <c r="CJ30" s="45">
        <v>11</v>
      </c>
      <c r="CK30" s="44" t="str">
        <f t="shared" si="22"/>
        <v xml:space="preserve">Sudah memahami tentang memahami informasi secara lisan, program proposal dan pidato, pengembangan pola karangan, drama, pidato, pembacaan puisi, </v>
      </c>
    </row>
    <row r="31" spans="1:102">
      <c r="A31" s="14">
        <v>21</v>
      </c>
      <c r="B31" s="14">
        <v>29752</v>
      </c>
      <c r="C31" s="14" t="s">
        <v>108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memahami informasi secara lisan, program proposal dan pidato, pengembangan pola karangan, drama, pidato, pembacaan puisi, </v>
      </c>
      <c r="K31" s="20"/>
      <c r="L31" s="31">
        <f t="shared" si="5"/>
        <v>85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v>80</v>
      </c>
      <c r="S31" s="36">
        <v>84</v>
      </c>
      <c r="T31" s="36"/>
      <c r="U31" s="37">
        <v>84</v>
      </c>
      <c r="V31" s="36">
        <v>90</v>
      </c>
      <c r="W31" s="36"/>
      <c r="X31" s="37">
        <v>90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85</v>
      </c>
      <c r="AU31" s="36">
        <v>86</v>
      </c>
      <c r="AV31" s="36">
        <v>86</v>
      </c>
      <c r="AW31" s="36">
        <v>88</v>
      </c>
      <c r="AX31" s="36"/>
      <c r="AY31" s="36"/>
      <c r="AZ31" s="36"/>
      <c r="BA31" s="36"/>
      <c r="BB31" s="36"/>
      <c r="BC31" s="36"/>
      <c r="BD31" s="36"/>
      <c r="BE31" s="37">
        <f t="shared" si="16"/>
        <v>87</v>
      </c>
      <c r="BF31" s="36"/>
      <c r="BG31" s="36"/>
      <c r="BH31" s="38">
        <f t="shared" si="17"/>
        <v>86</v>
      </c>
      <c r="BI31" s="39">
        <f t="shared" si="18"/>
        <v>86</v>
      </c>
      <c r="BJ31" s="40"/>
      <c r="BK31" s="36">
        <v>85</v>
      </c>
      <c r="BL31" s="36">
        <v>86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19"/>
        <v>85</v>
      </c>
      <c r="BV31" s="40"/>
      <c r="BW31" s="36">
        <v>86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86</v>
      </c>
      <c r="CH31" s="42" t="str">
        <f t="shared" si="21"/>
        <v>A</v>
      </c>
      <c r="CI31" s="43"/>
      <c r="CJ31" s="45">
        <v>11</v>
      </c>
      <c r="CK31" s="44" t="str">
        <f t="shared" si="22"/>
        <v xml:space="preserve">Sudah memahami tentang memahami informasi secara lisan, program proposal dan pidato, pengembangan pola karangan, drama, pidato, pembacaan puisi, </v>
      </c>
    </row>
    <row r="32" spans="1:102">
      <c r="A32" s="14">
        <v>22</v>
      </c>
      <c r="B32" s="14">
        <v>29766</v>
      </c>
      <c r="C32" s="14" t="s">
        <v>109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memahami informasi secara lisan, program proposal dan pidato, pengembangan pola karangan, drama, pidato, pembacaan puisi, </v>
      </c>
      <c r="K32" s="20"/>
      <c r="L32" s="31">
        <f t="shared" si="5"/>
        <v>86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v>90</v>
      </c>
      <c r="S32" s="36">
        <v>84</v>
      </c>
      <c r="T32" s="36"/>
      <c r="U32" s="37">
        <v>84</v>
      </c>
      <c r="V32" s="36">
        <v>85</v>
      </c>
      <c r="W32" s="36"/>
      <c r="X32" s="37">
        <v>85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86</v>
      </c>
      <c r="AU32" s="36">
        <v>90</v>
      </c>
      <c r="AV32" s="36">
        <v>86</v>
      </c>
      <c r="AW32" s="36">
        <v>86</v>
      </c>
      <c r="AX32" s="36"/>
      <c r="AY32" s="36"/>
      <c r="AZ32" s="36"/>
      <c r="BA32" s="36"/>
      <c r="BB32" s="36"/>
      <c r="BC32" s="36"/>
      <c r="BD32" s="36"/>
      <c r="BE32" s="37">
        <f t="shared" si="16"/>
        <v>87</v>
      </c>
      <c r="BF32" s="36"/>
      <c r="BG32" s="36"/>
      <c r="BH32" s="38">
        <f t="shared" si="17"/>
        <v>86.5</v>
      </c>
      <c r="BI32" s="39">
        <f t="shared" si="18"/>
        <v>87</v>
      </c>
      <c r="BJ32" s="40"/>
      <c r="BK32" s="36">
        <v>87</v>
      </c>
      <c r="BL32" s="36">
        <v>86</v>
      </c>
      <c r="BM32" s="36">
        <v>87</v>
      </c>
      <c r="BN32" s="36"/>
      <c r="BO32" s="36"/>
      <c r="BP32" s="36"/>
      <c r="BQ32" s="36"/>
      <c r="BR32" s="36"/>
      <c r="BS32" s="36"/>
      <c r="BT32" s="36"/>
      <c r="BU32" s="41">
        <f t="shared" si="19"/>
        <v>87</v>
      </c>
      <c r="BV32" s="40"/>
      <c r="BW32" s="36">
        <v>86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86</v>
      </c>
      <c r="CH32" s="42" t="str">
        <f t="shared" si="21"/>
        <v>A</v>
      </c>
      <c r="CI32" s="43"/>
      <c r="CJ32" s="45">
        <v>11</v>
      </c>
      <c r="CK32" s="44" t="str">
        <f t="shared" si="22"/>
        <v xml:space="preserve">Sudah memahami tentang memahami informasi secara lisan, program proposal dan pidato, pengembangan pola karangan, drama, pidato, pembacaan puisi, </v>
      </c>
    </row>
    <row r="33" spans="1:89">
      <c r="A33" s="14">
        <v>23</v>
      </c>
      <c r="B33" s="14">
        <v>29780</v>
      </c>
      <c r="C33" s="14" t="s">
        <v>110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memahami informasi secara lisan, program proposal dan pidato, pengembangan pola karangan, drama, pidato, pembacaan puisi, </v>
      </c>
      <c r="K33" s="20"/>
      <c r="L33" s="31">
        <f t="shared" si="5"/>
        <v>86</v>
      </c>
      <c r="M33" s="31" t="str">
        <f t="shared" si="6"/>
        <v/>
      </c>
      <c r="N33" s="31" t="str">
        <f t="shared" si="7"/>
        <v/>
      </c>
      <c r="P33" s="36">
        <v>85</v>
      </c>
      <c r="Q33" s="36"/>
      <c r="R33" s="37">
        <v>85</v>
      </c>
      <c r="S33" s="36">
        <v>90</v>
      </c>
      <c r="T33" s="36"/>
      <c r="U33" s="37">
        <v>90</v>
      </c>
      <c r="V33" s="36">
        <v>84</v>
      </c>
      <c r="W33" s="36"/>
      <c r="X33" s="37">
        <v>84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86</v>
      </c>
      <c r="AU33" s="36">
        <v>90</v>
      </c>
      <c r="AV33" s="36">
        <v>85</v>
      </c>
      <c r="AW33" s="36">
        <v>86</v>
      </c>
      <c r="AX33" s="36"/>
      <c r="AY33" s="36"/>
      <c r="AZ33" s="36"/>
      <c r="BA33" s="36"/>
      <c r="BB33" s="36"/>
      <c r="BC33" s="36"/>
      <c r="BD33" s="36"/>
      <c r="BE33" s="37">
        <f t="shared" si="16"/>
        <v>87</v>
      </c>
      <c r="BF33" s="36"/>
      <c r="BG33" s="36"/>
      <c r="BH33" s="38">
        <f t="shared" si="17"/>
        <v>86.5</v>
      </c>
      <c r="BI33" s="39">
        <f t="shared" si="18"/>
        <v>87</v>
      </c>
      <c r="BJ33" s="40"/>
      <c r="BK33" s="36">
        <v>90</v>
      </c>
      <c r="BL33" s="36">
        <v>88</v>
      </c>
      <c r="BM33" s="36">
        <v>90</v>
      </c>
      <c r="BN33" s="36"/>
      <c r="BO33" s="36"/>
      <c r="BP33" s="36"/>
      <c r="BQ33" s="36"/>
      <c r="BR33" s="36"/>
      <c r="BS33" s="36"/>
      <c r="BT33" s="36"/>
      <c r="BU33" s="41">
        <f t="shared" si="19"/>
        <v>89</v>
      </c>
      <c r="BV33" s="40"/>
      <c r="BW33" s="36">
        <v>86</v>
      </c>
      <c r="BX33" s="36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87</v>
      </c>
      <c r="CH33" s="42" t="str">
        <f t="shared" si="21"/>
        <v>A</v>
      </c>
      <c r="CI33" s="43"/>
      <c r="CJ33" s="45">
        <v>11</v>
      </c>
      <c r="CK33" s="44" t="str">
        <f t="shared" si="22"/>
        <v xml:space="preserve">Sudah memahami tentang memahami informasi secara lisan, program proposal dan pidato, pengembangan pola karangan, drama, pidato, pembacaan puisi, </v>
      </c>
    </row>
    <row r="34" spans="1:89">
      <c r="A34" s="14">
        <v>24</v>
      </c>
      <c r="B34" s="14">
        <v>29794</v>
      </c>
      <c r="C34" s="14" t="s">
        <v>111</v>
      </c>
      <c r="E34" s="31">
        <f t="shared" si="0"/>
        <v>88</v>
      </c>
      <c r="F34" s="20"/>
      <c r="G34" s="31">
        <f t="shared" si="1"/>
        <v>88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memahami informasi secara lisan, program proposal dan pidato, pengembangan pola karangan, drama, pidato, pembacaan puisi, </v>
      </c>
      <c r="K34" s="20"/>
      <c r="L34" s="31">
        <f t="shared" si="5"/>
        <v>86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v>90</v>
      </c>
      <c r="S34" s="36">
        <v>90</v>
      </c>
      <c r="T34" s="36"/>
      <c r="U34" s="37">
        <v>84</v>
      </c>
      <c r="V34" s="36">
        <v>88</v>
      </c>
      <c r="W34" s="36"/>
      <c r="X34" s="37">
        <v>84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86</v>
      </c>
      <c r="AU34" s="36">
        <v>90</v>
      </c>
      <c r="AV34" s="36">
        <v>88</v>
      </c>
      <c r="AW34" s="36">
        <v>88</v>
      </c>
      <c r="AX34" s="36"/>
      <c r="AY34" s="36"/>
      <c r="AZ34" s="36"/>
      <c r="BA34" s="36"/>
      <c r="BB34" s="36"/>
      <c r="BC34" s="36"/>
      <c r="BD34" s="36"/>
      <c r="BE34" s="37">
        <f t="shared" si="16"/>
        <v>89</v>
      </c>
      <c r="BF34" s="36"/>
      <c r="BG34" s="36"/>
      <c r="BH34" s="38">
        <f t="shared" si="17"/>
        <v>87.5</v>
      </c>
      <c r="BI34" s="39">
        <f t="shared" si="18"/>
        <v>88</v>
      </c>
      <c r="BJ34" s="40"/>
      <c r="BK34" s="36">
        <v>90</v>
      </c>
      <c r="BL34" s="36">
        <v>90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19"/>
        <v>90</v>
      </c>
      <c r="BV34" s="40"/>
      <c r="BW34" s="36">
        <v>87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87</v>
      </c>
      <c r="CH34" s="42" t="str">
        <f t="shared" si="21"/>
        <v>A</v>
      </c>
      <c r="CI34" s="43"/>
      <c r="CJ34" s="45">
        <v>11</v>
      </c>
      <c r="CK34" s="44" t="str">
        <f t="shared" si="22"/>
        <v xml:space="preserve">Sudah memahami tentang memahami informasi secara lisan, program proposal dan pidato, pengembangan pola karangan, drama, pidato, pembacaan puisi, </v>
      </c>
    </row>
    <row r="35" spans="1:89">
      <c r="A35" s="14">
        <v>25</v>
      </c>
      <c r="B35" s="14">
        <v>29808</v>
      </c>
      <c r="C35" s="14" t="s">
        <v>112</v>
      </c>
      <c r="E35" s="31">
        <f t="shared" si="0"/>
        <v>89</v>
      </c>
      <c r="F35" s="20"/>
      <c r="G35" s="31">
        <f t="shared" si="1"/>
        <v>89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memahami informasi secara lisan, program proposal dan pidato, pengembangan pola karangan, drama, pidato, pembacaan puisi,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v>95</v>
      </c>
      <c r="S35" s="36">
        <v>90</v>
      </c>
      <c r="T35" s="36"/>
      <c r="U35" s="37">
        <v>90</v>
      </c>
      <c r="V35" s="36">
        <v>85</v>
      </c>
      <c r="W35" s="36"/>
      <c r="X35" s="37">
        <v>85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36">
        <v>90</v>
      </c>
      <c r="AV35" s="36">
        <v>85</v>
      </c>
      <c r="AW35" s="36">
        <v>86</v>
      </c>
      <c r="AX35" s="36"/>
      <c r="AY35" s="36"/>
      <c r="AZ35" s="36"/>
      <c r="BA35" s="36"/>
      <c r="BB35" s="36"/>
      <c r="BC35" s="36"/>
      <c r="BD35" s="36"/>
      <c r="BE35" s="37">
        <f t="shared" si="16"/>
        <v>87</v>
      </c>
      <c r="BF35" s="36"/>
      <c r="BG35" s="36"/>
      <c r="BH35" s="38">
        <f t="shared" si="17"/>
        <v>88.5</v>
      </c>
      <c r="BI35" s="39">
        <f t="shared" si="18"/>
        <v>89</v>
      </c>
      <c r="BJ35" s="40"/>
      <c r="BK35" s="36">
        <v>85</v>
      </c>
      <c r="BL35" s="36">
        <v>87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19"/>
        <v>86</v>
      </c>
      <c r="BV35" s="40"/>
      <c r="BW35" s="36">
        <v>86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86</v>
      </c>
      <c r="CH35" s="42" t="str">
        <f t="shared" si="21"/>
        <v>A</v>
      </c>
      <c r="CI35" s="43"/>
      <c r="CJ35" s="45">
        <v>11</v>
      </c>
      <c r="CK35" s="44" t="str">
        <f t="shared" si="22"/>
        <v xml:space="preserve">Sudah memahami tentang memahami informasi secara lisan, program proposal dan pidato, pengembangan pola karangan, drama, pidato, pembacaan puisi, </v>
      </c>
    </row>
    <row r="36" spans="1:89">
      <c r="A36" s="14">
        <v>26</v>
      </c>
      <c r="B36" s="14">
        <v>29822</v>
      </c>
      <c r="C36" s="14" t="s">
        <v>113</v>
      </c>
      <c r="E36" s="31">
        <f t="shared" si="0"/>
        <v>88</v>
      </c>
      <c r="F36" s="20"/>
      <c r="G36" s="31">
        <f t="shared" si="1"/>
        <v>88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memahami informasi secara lisan, program proposal dan pidato, pengembangan pola karangan, drama, pidato, pembacaan puisi,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36">
        <v>95</v>
      </c>
      <c r="Q36" s="36"/>
      <c r="R36" s="37">
        <v>95</v>
      </c>
      <c r="S36" s="36">
        <v>85</v>
      </c>
      <c r="T36" s="36"/>
      <c r="U36" s="37">
        <v>85</v>
      </c>
      <c r="V36" s="36">
        <v>85</v>
      </c>
      <c r="W36" s="36"/>
      <c r="X36" s="37">
        <v>85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88</v>
      </c>
      <c r="AU36" s="36">
        <v>90</v>
      </c>
      <c r="AV36" s="36">
        <v>86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6"/>
        <v>87</v>
      </c>
      <c r="BF36" s="36"/>
      <c r="BG36" s="36"/>
      <c r="BH36" s="38">
        <f t="shared" si="17"/>
        <v>87.5</v>
      </c>
      <c r="BI36" s="39">
        <f t="shared" si="18"/>
        <v>88</v>
      </c>
      <c r="BJ36" s="40"/>
      <c r="BK36" s="36">
        <v>90</v>
      </c>
      <c r="BL36" s="36">
        <v>89</v>
      </c>
      <c r="BM36" s="36">
        <v>90</v>
      </c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36">
        <v>86</v>
      </c>
      <c r="BX36" s="36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87</v>
      </c>
      <c r="CH36" s="42" t="str">
        <f t="shared" si="21"/>
        <v>A</v>
      </c>
      <c r="CI36" s="43"/>
      <c r="CJ36" s="45">
        <v>11</v>
      </c>
      <c r="CK36" s="44" t="str">
        <f t="shared" si="22"/>
        <v xml:space="preserve">Sudah memahami tentang memahami informasi secara lisan, program proposal dan pidato, pengembangan pola karangan, drama, pidato, pembacaan puisi, </v>
      </c>
    </row>
    <row r="37" spans="1:89">
      <c r="A37" s="14">
        <v>27</v>
      </c>
      <c r="B37" s="14">
        <v>29836</v>
      </c>
      <c r="C37" s="14" t="s">
        <v>114</v>
      </c>
      <c r="E37" s="31">
        <f t="shared" si="0"/>
        <v>90</v>
      </c>
      <c r="F37" s="20"/>
      <c r="G37" s="31">
        <f t="shared" si="1"/>
        <v>90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memahami informasi secara lisan, program proposal dan pidato, pengembangan pola karangan, drama, pidato, pembacaan puisi, </v>
      </c>
      <c r="K37" s="20"/>
      <c r="L37" s="31">
        <f t="shared" si="5"/>
        <v>86</v>
      </c>
      <c r="M37" s="31" t="str">
        <f t="shared" si="6"/>
        <v/>
      </c>
      <c r="N37" s="31" t="str">
        <f t="shared" si="7"/>
        <v/>
      </c>
      <c r="P37" s="36">
        <v>90</v>
      </c>
      <c r="Q37" s="36"/>
      <c r="R37" s="37">
        <v>84</v>
      </c>
      <c r="S37" s="36">
        <v>90</v>
      </c>
      <c r="T37" s="36"/>
      <c r="U37" s="37">
        <v>84</v>
      </c>
      <c r="V37" s="36">
        <v>90</v>
      </c>
      <c r="W37" s="36"/>
      <c r="X37" s="37">
        <v>90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86</v>
      </c>
      <c r="AU37" s="36">
        <v>90</v>
      </c>
      <c r="AV37" s="36">
        <v>95</v>
      </c>
      <c r="AW37" s="36">
        <v>94</v>
      </c>
      <c r="AX37" s="36"/>
      <c r="AY37" s="36"/>
      <c r="AZ37" s="36"/>
      <c r="BA37" s="36"/>
      <c r="BB37" s="36"/>
      <c r="BC37" s="36"/>
      <c r="BD37" s="36"/>
      <c r="BE37" s="37">
        <f t="shared" si="16"/>
        <v>93</v>
      </c>
      <c r="BF37" s="36"/>
      <c r="BG37" s="36"/>
      <c r="BH37" s="38">
        <f t="shared" si="17"/>
        <v>89.5</v>
      </c>
      <c r="BI37" s="39">
        <f t="shared" si="18"/>
        <v>90</v>
      </c>
      <c r="BJ37" s="40"/>
      <c r="BK37" s="36">
        <v>90</v>
      </c>
      <c r="BL37" s="36">
        <v>90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19"/>
        <v>90</v>
      </c>
      <c r="BV37" s="40"/>
      <c r="BW37" s="36">
        <v>87</v>
      </c>
      <c r="BX37" s="36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87</v>
      </c>
      <c r="CH37" s="42" t="str">
        <f t="shared" si="21"/>
        <v>A</v>
      </c>
      <c r="CI37" s="43"/>
      <c r="CJ37" s="45">
        <v>11</v>
      </c>
      <c r="CK37" s="44" t="str">
        <f t="shared" si="22"/>
        <v xml:space="preserve">Sudah memahami tentang memahami informasi secara lisan, program proposal dan pidato, pengembangan pola karangan, drama, pidato, pembacaan puisi, </v>
      </c>
    </row>
    <row r="38" spans="1:89">
      <c r="A38" s="14">
        <v>28</v>
      </c>
      <c r="B38" s="14">
        <v>29850</v>
      </c>
      <c r="C38" s="14" t="s">
        <v>115</v>
      </c>
      <c r="E38" s="31">
        <f t="shared" si="0"/>
        <v>89</v>
      </c>
      <c r="F38" s="20"/>
      <c r="G38" s="31">
        <f t="shared" si="1"/>
        <v>89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memahami informasi secara lisan, program proposal dan pidato, pengembangan pola karangan, drama, pidato, pembacaan puisi, </v>
      </c>
      <c r="K38" s="20"/>
      <c r="L38" s="31">
        <f t="shared" si="5"/>
        <v>90</v>
      </c>
      <c r="M38" s="31" t="str">
        <f t="shared" si="6"/>
        <v/>
      </c>
      <c r="N38" s="31" t="str">
        <f t="shared" si="7"/>
        <v/>
      </c>
      <c r="P38" s="36">
        <v>86</v>
      </c>
      <c r="Q38" s="36"/>
      <c r="R38" s="37">
        <v>95</v>
      </c>
      <c r="S38" s="36">
        <v>85</v>
      </c>
      <c r="T38" s="36"/>
      <c r="U38" s="37">
        <v>84</v>
      </c>
      <c r="V38" s="36">
        <v>90</v>
      </c>
      <c r="W38" s="36"/>
      <c r="X38" s="37">
        <v>90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90</v>
      </c>
      <c r="AU38" s="36">
        <v>90</v>
      </c>
      <c r="AV38" s="36">
        <v>85</v>
      </c>
      <c r="AW38" s="36">
        <v>87</v>
      </c>
      <c r="AX38" s="36"/>
      <c r="AY38" s="36"/>
      <c r="AZ38" s="36"/>
      <c r="BA38" s="36"/>
      <c r="BB38" s="36"/>
      <c r="BC38" s="36"/>
      <c r="BD38" s="36"/>
      <c r="BE38" s="37">
        <f t="shared" si="16"/>
        <v>87</v>
      </c>
      <c r="BF38" s="36"/>
      <c r="BG38" s="36"/>
      <c r="BH38" s="38">
        <f t="shared" si="17"/>
        <v>88.5</v>
      </c>
      <c r="BI38" s="39">
        <f t="shared" si="18"/>
        <v>89</v>
      </c>
      <c r="BJ38" s="40"/>
      <c r="BK38" s="36">
        <v>88</v>
      </c>
      <c r="BL38" s="36">
        <v>87</v>
      </c>
      <c r="BM38" s="36">
        <v>88</v>
      </c>
      <c r="BN38" s="36"/>
      <c r="BO38" s="36"/>
      <c r="BP38" s="36"/>
      <c r="BQ38" s="36"/>
      <c r="BR38" s="36"/>
      <c r="BS38" s="36"/>
      <c r="BT38" s="36"/>
      <c r="BU38" s="41">
        <f t="shared" si="19"/>
        <v>88</v>
      </c>
      <c r="BV38" s="40"/>
      <c r="BW38" s="36">
        <v>86</v>
      </c>
      <c r="BX38" s="36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86</v>
      </c>
      <c r="CH38" s="42" t="str">
        <f t="shared" si="21"/>
        <v>A</v>
      </c>
      <c r="CI38" s="43"/>
      <c r="CJ38" s="45">
        <v>11</v>
      </c>
      <c r="CK38" s="44" t="str">
        <f t="shared" si="22"/>
        <v xml:space="preserve">Sudah memahami tentang memahami informasi secara lisan, program proposal dan pidato, pengembangan pola karangan, drama, pidato, pembacaan puisi, </v>
      </c>
    </row>
    <row r="39" spans="1:89">
      <c r="A39" s="14">
        <v>29</v>
      </c>
      <c r="B39" s="14">
        <v>29864</v>
      </c>
      <c r="C39" s="14" t="s">
        <v>116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memahami informasi secara lisan, program proposal dan pidato, pengembangan pola karangan, drama, pidato, pembacaan puisi, </v>
      </c>
      <c r="K39" s="20"/>
      <c r="L39" s="31">
        <f t="shared" si="5"/>
        <v>86</v>
      </c>
      <c r="M39" s="31" t="str">
        <f t="shared" si="6"/>
        <v/>
      </c>
      <c r="N39" s="31" t="str">
        <f t="shared" si="7"/>
        <v/>
      </c>
      <c r="P39" s="36">
        <v>85</v>
      </c>
      <c r="Q39" s="36"/>
      <c r="R39" s="37">
        <v>90</v>
      </c>
      <c r="S39" s="36">
        <v>84</v>
      </c>
      <c r="T39" s="36"/>
      <c r="U39" s="37">
        <v>84</v>
      </c>
      <c r="V39" s="36">
        <v>85</v>
      </c>
      <c r="W39" s="36"/>
      <c r="X39" s="37">
        <v>85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86</v>
      </c>
      <c r="AU39" s="36">
        <v>84</v>
      </c>
      <c r="AV39" s="36">
        <v>86</v>
      </c>
      <c r="AW39" s="36">
        <v>84</v>
      </c>
      <c r="AX39" s="36"/>
      <c r="AY39" s="36"/>
      <c r="AZ39" s="36"/>
      <c r="BA39" s="36"/>
      <c r="BB39" s="36"/>
      <c r="BC39" s="36"/>
      <c r="BD39" s="36"/>
      <c r="BE39" s="37">
        <f t="shared" si="16"/>
        <v>85</v>
      </c>
      <c r="BF39" s="36"/>
      <c r="BG39" s="36"/>
      <c r="BH39" s="38">
        <f t="shared" si="17"/>
        <v>85.5</v>
      </c>
      <c r="BI39" s="39">
        <f t="shared" si="18"/>
        <v>86</v>
      </c>
      <c r="BJ39" s="40"/>
      <c r="BK39" s="36">
        <v>86</v>
      </c>
      <c r="BL39" s="36">
        <v>86</v>
      </c>
      <c r="BM39" s="36">
        <v>85</v>
      </c>
      <c r="BN39" s="36"/>
      <c r="BO39" s="36"/>
      <c r="BP39" s="36"/>
      <c r="BQ39" s="36"/>
      <c r="BR39" s="36"/>
      <c r="BS39" s="36"/>
      <c r="BT39" s="36"/>
      <c r="BU39" s="41">
        <f t="shared" si="19"/>
        <v>86</v>
      </c>
      <c r="BV39" s="40"/>
      <c r="BW39" s="36">
        <v>86</v>
      </c>
      <c r="BX39" s="36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86</v>
      </c>
      <c r="CH39" s="42" t="str">
        <f t="shared" si="21"/>
        <v>A</v>
      </c>
      <c r="CI39" s="43"/>
      <c r="CJ39" s="45">
        <v>11</v>
      </c>
      <c r="CK39" s="44" t="str">
        <f t="shared" si="22"/>
        <v xml:space="preserve">Sudah memahami tentang memahami informasi secara lisan, program proposal dan pidato, pengembangan pola karangan, drama, pidato, pembacaan puisi, </v>
      </c>
    </row>
    <row r="40" spans="1:89">
      <c r="A40" s="14">
        <v>30</v>
      </c>
      <c r="B40" s="14">
        <v>29878</v>
      </c>
      <c r="C40" s="14" t="s">
        <v>117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87</v>
      </c>
      <c r="I40" s="31" t="str">
        <f t="shared" si="3"/>
        <v>B</v>
      </c>
      <c r="J40" s="31" t="str">
        <f t="shared" si="4"/>
        <v xml:space="preserve">Sudah memahami tentang memahami informasi secara lisan, program proposal dan pidato, pengembangan pola karangan, drama, pidato, pembacaan puisi,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36">
        <v>90</v>
      </c>
      <c r="Q40" s="36"/>
      <c r="R40" s="37">
        <v>95</v>
      </c>
      <c r="S40" s="36">
        <v>85</v>
      </c>
      <c r="T40" s="36"/>
      <c r="U40" s="37">
        <v>84</v>
      </c>
      <c r="V40" s="36">
        <v>85</v>
      </c>
      <c r="W40" s="36"/>
      <c r="X40" s="37">
        <v>85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88</v>
      </c>
      <c r="AU40" s="36">
        <v>85</v>
      </c>
      <c r="AV40" s="36">
        <v>85</v>
      </c>
      <c r="AW40" s="36">
        <v>84</v>
      </c>
      <c r="AX40" s="36"/>
      <c r="AY40" s="36"/>
      <c r="AZ40" s="36"/>
      <c r="BA40" s="36"/>
      <c r="BB40" s="36"/>
      <c r="BC40" s="36"/>
      <c r="BD40" s="36"/>
      <c r="BE40" s="37">
        <f t="shared" si="16"/>
        <v>85</v>
      </c>
      <c r="BF40" s="36"/>
      <c r="BG40" s="36"/>
      <c r="BH40" s="38">
        <f t="shared" si="17"/>
        <v>86.5</v>
      </c>
      <c r="BI40" s="39">
        <f t="shared" si="18"/>
        <v>87</v>
      </c>
      <c r="BJ40" s="40"/>
      <c r="BK40" s="36">
        <v>87</v>
      </c>
      <c r="BL40" s="36">
        <v>87</v>
      </c>
      <c r="BM40" s="36">
        <v>87</v>
      </c>
      <c r="BN40" s="36"/>
      <c r="BO40" s="36"/>
      <c r="BP40" s="36"/>
      <c r="BQ40" s="36"/>
      <c r="BR40" s="36"/>
      <c r="BS40" s="36"/>
      <c r="BT40" s="36"/>
      <c r="BU40" s="41">
        <f t="shared" si="19"/>
        <v>87</v>
      </c>
      <c r="BV40" s="40"/>
      <c r="BW40" s="36">
        <v>84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85</v>
      </c>
      <c r="CH40" s="42" t="str">
        <f t="shared" si="21"/>
        <v>B</v>
      </c>
      <c r="CI40" s="43"/>
      <c r="CJ40" s="45">
        <v>11</v>
      </c>
      <c r="CK40" s="44" t="str">
        <f t="shared" si="22"/>
        <v xml:space="preserve">Sudah memahami tentang memahami informasi secara lisan, program proposal dan pidato, pengembangan pola karangan, drama, pidato, pembacaan puisi,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ref="R41:R50" si="23">IF(P41="","",IF(P41&gt;=$C$4,P41,IF(Q41&gt;=$C$4,$C$4,MAX(P41:Q41))))</f>
        <v/>
      </c>
      <c r="S41" s="36"/>
      <c r="T41" s="36"/>
      <c r="U41" s="37" t="str">
        <f t="shared" ref="U41:U50" si="24">IF(S41="","",IF(S41&gt;=$C$4,S41,IF(T41&gt;=$C$4,$C$4,MAX(S41:T41))))</f>
        <v/>
      </c>
      <c r="V41" s="36"/>
      <c r="W41" s="36"/>
      <c r="X41" s="37" t="str">
        <f t="shared" ref="X41:X50" si="25">IF(V41="","",IF(V41&gt;=$C$4,V41,IF(W41&gt;=$C$4,$C$4,MAX(V41:W41))))</f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3"/>
        <v/>
      </c>
      <c r="S42" s="36"/>
      <c r="T42" s="36"/>
      <c r="U42" s="37" t="str">
        <f t="shared" si="24"/>
        <v/>
      </c>
      <c r="V42" s="36"/>
      <c r="W42" s="36"/>
      <c r="X42" s="37" t="str">
        <f t="shared" si="25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3"/>
        <v/>
      </c>
      <c r="S43" s="36"/>
      <c r="T43" s="36"/>
      <c r="U43" s="37" t="str">
        <f t="shared" si="24"/>
        <v/>
      </c>
      <c r="V43" s="36"/>
      <c r="W43" s="36"/>
      <c r="X43" s="37" t="str">
        <f t="shared" si="25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3"/>
        <v/>
      </c>
      <c r="S44" s="36"/>
      <c r="T44" s="36"/>
      <c r="U44" s="37" t="str">
        <f t="shared" si="24"/>
        <v/>
      </c>
      <c r="V44" s="36"/>
      <c r="W44" s="36"/>
      <c r="X44" s="37" t="str">
        <f t="shared" si="25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3"/>
        <v/>
      </c>
      <c r="S45" s="36"/>
      <c r="T45" s="36"/>
      <c r="U45" s="37" t="str">
        <f t="shared" si="24"/>
        <v/>
      </c>
      <c r="V45" s="36"/>
      <c r="W45" s="36"/>
      <c r="X45" s="37" t="str">
        <f t="shared" si="25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3"/>
        <v/>
      </c>
      <c r="S46" s="36"/>
      <c r="T46" s="36"/>
      <c r="U46" s="37" t="str">
        <f t="shared" si="24"/>
        <v/>
      </c>
      <c r="V46" s="36"/>
      <c r="W46" s="36"/>
      <c r="X46" s="37" t="str">
        <f t="shared" si="25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3"/>
        <v/>
      </c>
      <c r="S47" s="36"/>
      <c r="T47" s="36"/>
      <c r="U47" s="37" t="str">
        <f t="shared" si="24"/>
        <v/>
      </c>
      <c r="V47" s="36"/>
      <c r="W47" s="36"/>
      <c r="X47" s="37" t="str">
        <f t="shared" si="25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3"/>
        <v/>
      </c>
      <c r="S48" s="36"/>
      <c r="T48" s="36"/>
      <c r="U48" s="37" t="str">
        <f t="shared" si="24"/>
        <v/>
      </c>
      <c r="V48" s="36"/>
      <c r="W48" s="36"/>
      <c r="X48" s="37" t="str">
        <f t="shared" si="25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3"/>
        <v/>
      </c>
      <c r="S49" s="36"/>
      <c r="T49" s="36"/>
      <c r="U49" s="37" t="str">
        <f t="shared" si="24"/>
        <v/>
      </c>
      <c r="V49" s="36"/>
      <c r="W49" s="36"/>
      <c r="X49" s="37" t="str">
        <f t="shared" si="25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3"/>
        <v/>
      </c>
      <c r="S50" s="36"/>
      <c r="T50" s="36"/>
      <c r="U50" s="37" t="str">
        <f t="shared" si="24"/>
        <v/>
      </c>
      <c r="V50" s="36"/>
      <c r="W50" s="36"/>
      <c r="X50" s="37" t="str">
        <f t="shared" si="25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perpus</cp:lastModifiedBy>
  <dcterms:created xsi:type="dcterms:W3CDTF">2013-11-22T14:31:02Z</dcterms:created>
  <dcterms:modified xsi:type="dcterms:W3CDTF">2017-04-04T13:23:54Z</dcterms:modified>
  <cp:category/>
</cp:coreProperties>
</file>