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nilai 2016 2017 smt 2\kumpul guru\"/>
    </mc:Choice>
  </mc:AlternateContent>
  <bookViews>
    <workbookView xWindow="0" yWindow="0" windowWidth="15360" windowHeight="5385"/>
  </bookViews>
  <sheets>
    <sheet name="XI IPA 5" sheetId="1" r:id="rId1"/>
  </sheets>
  <calcPr calcId="152511"/>
</workbook>
</file>

<file path=xl/calcChain.xml><?xml version="1.0" encoding="utf-8"?>
<calcChain xmlns="http://schemas.openxmlformats.org/spreadsheetml/2006/main">
  <c r="CK50" i="1" l="1"/>
  <c r="CH50" i="1"/>
  <c r="I50" i="1" s="1"/>
  <c r="CG50" i="1"/>
  <c r="BU50" i="1"/>
  <c r="H50" i="1" s="1"/>
  <c r="BE50" i="1"/>
  <c r="AT50" i="1"/>
  <c r="BH50" i="1" s="1"/>
  <c r="BI50" i="1" s="1"/>
  <c r="N50" i="1"/>
  <c r="M50" i="1"/>
  <c r="J50" i="1"/>
  <c r="CK49" i="1"/>
  <c r="CG49" i="1"/>
  <c r="CH49" i="1" s="1"/>
  <c r="I49" i="1" s="1"/>
  <c r="BU49" i="1"/>
  <c r="BE49" i="1"/>
  <c r="AT49" i="1"/>
  <c r="BH49" i="1"/>
  <c r="BI49" i="1" s="1"/>
  <c r="N49" i="1"/>
  <c r="M49" i="1"/>
  <c r="J49" i="1"/>
  <c r="H49" i="1"/>
  <c r="CK48" i="1"/>
  <c r="CH48" i="1"/>
  <c r="CG48" i="1"/>
  <c r="BU48" i="1"/>
  <c r="H48" i="1" s="1"/>
  <c r="BE48" i="1"/>
  <c r="AT48" i="1"/>
  <c r="BH48" i="1" s="1"/>
  <c r="BI48" i="1" s="1"/>
  <c r="N48" i="1"/>
  <c r="M48" i="1"/>
  <c r="J48" i="1"/>
  <c r="I48" i="1"/>
  <c r="CK47" i="1"/>
  <c r="CG47" i="1"/>
  <c r="CH47" i="1" s="1"/>
  <c r="I47" i="1" s="1"/>
  <c r="BU47" i="1"/>
  <c r="BE47" i="1"/>
  <c r="AT47" i="1"/>
  <c r="BH47" i="1"/>
  <c r="BI47" i="1" s="1"/>
  <c r="N47" i="1"/>
  <c r="M47" i="1"/>
  <c r="J47" i="1"/>
  <c r="H47" i="1"/>
  <c r="CH46" i="1"/>
  <c r="I46" i="1" s="1"/>
  <c r="CG46" i="1"/>
  <c r="BU46" i="1"/>
  <c r="BE46" i="1"/>
  <c r="AS46" i="1"/>
  <c r="AP46" i="1"/>
  <c r="AM46" i="1"/>
  <c r="AJ46" i="1"/>
  <c r="AG46" i="1"/>
  <c r="AD46" i="1"/>
  <c r="AA46" i="1"/>
  <c r="X46" i="1"/>
  <c r="U46" i="1"/>
  <c r="R46" i="1"/>
  <c r="N46" i="1"/>
  <c r="M46" i="1"/>
  <c r="H46" i="1"/>
  <c r="CH45" i="1"/>
  <c r="CG45" i="1"/>
  <c r="BU45" i="1"/>
  <c r="H45" i="1" s="1"/>
  <c r="BE45" i="1"/>
  <c r="AS45" i="1"/>
  <c r="AP45" i="1"/>
  <c r="AM45" i="1"/>
  <c r="AJ45" i="1"/>
  <c r="AG45" i="1"/>
  <c r="AD45" i="1"/>
  <c r="AA45" i="1"/>
  <c r="X45" i="1"/>
  <c r="U45" i="1"/>
  <c r="R45" i="1"/>
  <c r="N45" i="1"/>
  <c r="M45" i="1"/>
  <c r="I45" i="1"/>
  <c r="CG44" i="1"/>
  <c r="CH44" i="1" s="1"/>
  <c r="BU44" i="1"/>
  <c r="BE44" i="1"/>
  <c r="AS44" i="1"/>
  <c r="AP44" i="1"/>
  <c r="AM44" i="1"/>
  <c r="AJ44" i="1"/>
  <c r="AG44" i="1"/>
  <c r="AD44" i="1"/>
  <c r="AA44" i="1"/>
  <c r="AT44" i="1"/>
  <c r="L44" i="1" s="1"/>
  <c r="X44" i="1"/>
  <c r="U44" i="1"/>
  <c r="R44" i="1"/>
  <c r="N44" i="1"/>
  <c r="M44" i="1"/>
  <c r="I44" i="1"/>
  <c r="H44" i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AT43" i="1" s="1"/>
  <c r="R43" i="1"/>
  <c r="N43" i="1"/>
  <c r="M43" i="1"/>
  <c r="H43" i="1"/>
  <c r="CH42" i="1"/>
  <c r="I42" i="1" s="1"/>
  <c r="CG42" i="1"/>
  <c r="BU42" i="1"/>
  <c r="BE42" i="1"/>
  <c r="AS42" i="1"/>
  <c r="AP42" i="1"/>
  <c r="AM42" i="1"/>
  <c r="AJ42" i="1"/>
  <c r="AG42" i="1"/>
  <c r="AD42" i="1"/>
  <c r="AA42" i="1"/>
  <c r="X42" i="1"/>
  <c r="U42" i="1"/>
  <c r="R42" i="1"/>
  <c r="N42" i="1"/>
  <c r="M42" i="1"/>
  <c r="H42" i="1"/>
  <c r="CH41" i="1"/>
  <c r="CG41" i="1"/>
  <c r="BU41" i="1"/>
  <c r="H41" i="1" s="1"/>
  <c r="BE41" i="1"/>
  <c r="AS41" i="1"/>
  <c r="AP41" i="1"/>
  <c r="AM41" i="1"/>
  <c r="AJ41" i="1"/>
  <c r="AG41" i="1"/>
  <c r="AD41" i="1"/>
  <c r="AA41" i="1"/>
  <c r="X41" i="1"/>
  <c r="U41" i="1"/>
  <c r="R41" i="1"/>
  <c r="N41" i="1"/>
  <c r="M41" i="1"/>
  <c r="I41" i="1"/>
  <c r="CG40" i="1"/>
  <c r="CH40" i="1" s="1"/>
  <c r="BU40" i="1"/>
  <c r="BE40" i="1"/>
  <c r="AS40" i="1"/>
  <c r="AP40" i="1"/>
  <c r="AM40" i="1"/>
  <c r="AJ40" i="1"/>
  <c r="AG40" i="1"/>
  <c r="AD40" i="1"/>
  <c r="AA40" i="1"/>
  <c r="AT40" i="1"/>
  <c r="L40" i="1" s="1"/>
  <c r="X40" i="1"/>
  <c r="U40" i="1"/>
  <c r="R40" i="1"/>
  <c r="N40" i="1"/>
  <c r="M40" i="1"/>
  <c r="I40" i="1"/>
  <c r="H40" i="1"/>
  <c r="CG39" i="1"/>
  <c r="CH39" i="1" s="1"/>
  <c r="BU39" i="1"/>
  <c r="H39" i="1"/>
  <c r="BE39" i="1"/>
  <c r="AS39" i="1"/>
  <c r="AP39" i="1"/>
  <c r="AM39" i="1"/>
  <c r="AJ39" i="1"/>
  <c r="AG39" i="1"/>
  <c r="AD39" i="1"/>
  <c r="AA39" i="1"/>
  <c r="X39" i="1"/>
  <c r="U39" i="1"/>
  <c r="R39" i="1"/>
  <c r="AT39" i="1" s="1"/>
  <c r="BH39" i="1" s="1"/>
  <c r="BI39" i="1" s="1"/>
  <c r="G39" i="1" s="1"/>
  <c r="E39" i="1" s="1"/>
  <c r="N39" i="1"/>
  <c r="M39" i="1"/>
  <c r="I39" i="1"/>
  <c r="CH38" i="1"/>
  <c r="I38" i="1" s="1"/>
  <c r="CG38" i="1"/>
  <c r="BU38" i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H38" i="1"/>
  <c r="CH37" i="1"/>
  <c r="I37" i="1" s="1"/>
  <c r="CG37" i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CG36" i="1"/>
  <c r="CH36" i="1" s="1"/>
  <c r="BU36" i="1"/>
  <c r="BE36" i="1"/>
  <c r="AS36" i="1"/>
  <c r="AP36" i="1"/>
  <c r="AM36" i="1"/>
  <c r="AJ36" i="1"/>
  <c r="AG36" i="1"/>
  <c r="AD36" i="1"/>
  <c r="AA36" i="1"/>
  <c r="X36" i="1"/>
  <c r="U36" i="1"/>
  <c r="R36" i="1"/>
  <c r="AT36" i="1" s="1"/>
  <c r="L36" i="1" s="1"/>
  <c r="N36" i="1"/>
  <c r="M36" i="1"/>
  <c r="I36" i="1"/>
  <c r="H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AT35" i="1" s="1"/>
  <c r="R35" i="1"/>
  <c r="N35" i="1"/>
  <c r="M35" i="1"/>
  <c r="H35" i="1"/>
  <c r="CH34" i="1"/>
  <c r="I34" i="1" s="1"/>
  <c r="CG34" i="1"/>
  <c r="BU34" i="1"/>
  <c r="BE34" i="1"/>
  <c r="AS34" i="1"/>
  <c r="AP34" i="1"/>
  <c r="AM34" i="1"/>
  <c r="AJ34" i="1"/>
  <c r="AG34" i="1"/>
  <c r="AD34" i="1"/>
  <c r="AA34" i="1"/>
  <c r="X34" i="1"/>
  <c r="U34" i="1"/>
  <c r="R34" i="1"/>
  <c r="AT34" i="1" s="1"/>
  <c r="L34" i="1" s="1"/>
  <c r="N34" i="1"/>
  <c r="M34" i="1"/>
  <c r="H34" i="1"/>
  <c r="CH33" i="1"/>
  <c r="CG33" i="1"/>
  <c r="BU33" i="1"/>
  <c r="H33" i="1" s="1"/>
  <c r="BE33" i="1"/>
  <c r="AS33" i="1"/>
  <c r="AP33" i="1"/>
  <c r="AM33" i="1"/>
  <c r="AJ33" i="1"/>
  <c r="AG33" i="1"/>
  <c r="AD33" i="1"/>
  <c r="AA33" i="1"/>
  <c r="X33" i="1"/>
  <c r="U33" i="1"/>
  <c r="R33" i="1"/>
  <c r="AT33" i="1" s="1"/>
  <c r="BH33" i="1" s="1"/>
  <c r="BI33" i="1" s="1"/>
  <c r="G33" i="1" s="1"/>
  <c r="E33" i="1" s="1"/>
  <c r="N33" i="1"/>
  <c r="M33" i="1"/>
  <c r="I33" i="1"/>
  <c r="CG32" i="1"/>
  <c r="CH32" i="1" s="1"/>
  <c r="BU32" i="1"/>
  <c r="BE32" i="1"/>
  <c r="AS32" i="1"/>
  <c r="AP32" i="1"/>
  <c r="AM32" i="1"/>
  <c r="AJ32" i="1"/>
  <c r="AG32" i="1"/>
  <c r="AD32" i="1"/>
  <c r="AA32" i="1"/>
  <c r="X32" i="1"/>
  <c r="U32" i="1"/>
  <c r="R32" i="1"/>
  <c r="AT32" i="1" s="1"/>
  <c r="L32" i="1" s="1"/>
  <c r="N32" i="1"/>
  <c r="M32" i="1"/>
  <c r="I32" i="1"/>
  <c r="H32" i="1"/>
  <c r="CG31" i="1"/>
  <c r="CH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AT31" i="1" s="1"/>
  <c r="L31" i="1" s="1"/>
  <c r="N31" i="1"/>
  <c r="M31" i="1"/>
  <c r="I31" i="1"/>
  <c r="H31" i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AT30" i="1" s="1"/>
  <c r="BH30" i="1" s="1"/>
  <c r="R30" i="1"/>
  <c r="N30" i="1"/>
  <c r="M30" i="1"/>
  <c r="H30" i="1"/>
  <c r="CH29" i="1"/>
  <c r="I29" i="1" s="1"/>
  <c r="CG29" i="1"/>
  <c r="BU29" i="1"/>
  <c r="BE29" i="1"/>
  <c r="AS29" i="1"/>
  <c r="AP29" i="1"/>
  <c r="AM29" i="1"/>
  <c r="AJ29" i="1"/>
  <c r="AG29" i="1"/>
  <c r="AD29" i="1"/>
  <c r="AA29" i="1"/>
  <c r="X29" i="1"/>
  <c r="U29" i="1"/>
  <c r="R29" i="1"/>
  <c r="AT29" i="1" s="1"/>
  <c r="L29" i="1" s="1"/>
  <c r="N29" i="1"/>
  <c r="M29" i="1"/>
  <c r="H29" i="1"/>
  <c r="CH28" i="1"/>
  <c r="CG28" i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AT28" i="1" s="1"/>
  <c r="N28" i="1"/>
  <c r="M28" i="1"/>
  <c r="I28" i="1"/>
  <c r="CG27" i="1"/>
  <c r="CH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AT27" i="1" s="1"/>
  <c r="L27" i="1" s="1"/>
  <c r="N27" i="1"/>
  <c r="M27" i="1"/>
  <c r="I27" i="1"/>
  <c r="H27" i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AT26" i="1" s="1"/>
  <c r="L26" i="1" s="1"/>
  <c r="R26" i="1"/>
  <c r="N26" i="1"/>
  <c r="M26" i="1"/>
  <c r="H26" i="1"/>
  <c r="CH25" i="1"/>
  <c r="I25" i="1" s="1"/>
  <c r="CG25" i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H25" i="1"/>
  <c r="CH24" i="1"/>
  <c r="I24" i="1" s="1"/>
  <c r="CG24" i="1"/>
  <c r="BU24" i="1"/>
  <c r="BE24" i="1"/>
  <c r="AS24" i="1"/>
  <c r="AP24" i="1"/>
  <c r="AM24" i="1"/>
  <c r="AJ24" i="1"/>
  <c r="AG24" i="1"/>
  <c r="AD24" i="1"/>
  <c r="AA24" i="1"/>
  <c r="X24" i="1"/>
  <c r="U24" i="1"/>
  <c r="R24" i="1"/>
  <c r="AT24" i="1" s="1"/>
  <c r="BH24" i="1" s="1"/>
  <c r="BI24" i="1" s="1"/>
  <c r="G24" i="1" s="1"/>
  <c r="E24" i="1" s="1"/>
  <c r="N24" i="1"/>
  <c r="M24" i="1"/>
  <c r="H24" i="1"/>
  <c r="CH23" i="1"/>
  <c r="CG23" i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AT23" i="1" s="1"/>
  <c r="L23" i="1" s="1"/>
  <c r="N23" i="1"/>
  <c r="M23" i="1"/>
  <c r="I23" i="1"/>
  <c r="CH22" i="1"/>
  <c r="I22" i="1" s="1"/>
  <c r="CG22" i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AT22" i="1" s="1"/>
  <c r="N22" i="1"/>
  <c r="M22" i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AT21" i="1" s="1"/>
  <c r="N21" i="1"/>
  <c r="M21" i="1"/>
  <c r="H21" i="1"/>
  <c r="CX20" i="1"/>
  <c r="CH20" i="1"/>
  <c r="I20" i="1" s="1"/>
  <c r="CG20" i="1"/>
  <c r="BU20" i="1"/>
  <c r="BE20" i="1"/>
  <c r="AS20" i="1"/>
  <c r="AP20" i="1"/>
  <c r="AM20" i="1"/>
  <c r="AJ20" i="1"/>
  <c r="AG20" i="1"/>
  <c r="AD20" i="1"/>
  <c r="AA20" i="1"/>
  <c r="X20" i="1"/>
  <c r="U20" i="1"/>
  <c r="AT20" i="1" s="1"/>
  <c r="R20" i="1"/>
  <c r="N20" i="1"/>
  <c r="M20" i="1"/>
  <c r="H20" i="1"/>
  <c r="CX19" i="1"/>
  <c r="CK19" i="1"/>
  <c r="J19" i="1" s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N19" i="1"/>
  <c r="M19" i="1"/>
  <c r="H19" i="1"/>
  <c r="CX18" i="1"/>
  <c r="CH18" i="1"/>
  <c r="I18" i="1" s="1"/>
  <c r="CG18" i="1"/>
  <c r="BU18" i="1"/>
  <c r="BE18" i="1"/>
  <c r="AS18" i="1"/>
  <c r="AP18" i="1"/>
  <c r="AM18" i="1"/>
  <c r="AJ18" i="1"/>
  <c r="AG18" i="1"/>
  <c r="AD18" i="1"/>
  <c r="AA18" i="1"/>
  <c r="X18" i="1"/>
  <c r="U18" i="1"/>
  <c r="AT18" i="1" s="1"/>
  <c r="R18" i="1"/>
  <c r="N18" i="1"/>
  <c r="M18" i="1"/>
  <c r="H18" i="1"/>
  <c r="CX17" i="1"/>
  <c r="CK17" i="1"/>
  <c r="CG17" i="1"/>
  <c r="CH17" i="1" s="1"/>
  <c r="I17" i="1" s="1"/>
  <c r="BU17" i="1"/>
  <c r="BE17" i="1"/>
  <c r="AS17" i="1"/>
  <c r="AP17" i="1"/>
  <c r="AM17" i="1"/>
  <c r="AJ17" i="1"/>
  <c r="AG17" i="1"/>
  <c r="AD17" i="1"/>
  <c r="AA17" i="1"/>
  <c r="X17" i="1"/>
  <c r="U17" i="1"/>
  <c r="R17" i="1"/>
  <c r="AT17" i="1" s="1"/>
  <c r="BH17" i="1" s="1"/>
  <c r="BI17" i="1" s="1"/>
  <c r="G17" i="1" s="1"/>
  <c r="E17" i="1" s="1"/>
  <c r="N17" i="1"/>
  <c r="M17" i="1"/>
  <c r="J17" i="1"/>
  <c r="H17" i="1"/>
  <c r="CX16" i="1"/>
  <c r="CK16" i="1"/>
  <c r="J16" i="1" s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H16" i="1"/>
  <c r="CX15" i="1"/>
  <c r="CH15" i="1"/>
  <c r="CG15" i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AT15" i="1" s="1"/>
  <c r="N15" i="1"/>
  <c r="M15" i="1"/>
  <c r="I15" i="1"/>
  <c r="CX14" i="1"/>
  <c r="CH14" i="1"/>
  <c r="I14" i="1" s="1"/>
  <c r="CG14" i="1"/>
  <c r="BU14" i="1"/>
  <c r="BE14" i="1"/>
  <c r="AS14" i="1"/>
  <c r="AP14" i="1"/>
  <c r="AM14" i="1"/>
  <c r="AJ14" i="1"/>
  <c r="AG14" i="1"/>
  <c r="AD14" i="1"/>
  <c r="AA14" i="1"/>
  <c r="X14" i="1"/>
  <c r="U14" i="1"/>
  <c r="AT14" i="1" s="1"/>
  <c r="L14" i="1" s="1"/>
  <c r="R14" i="1"/>
  <c r="N14" i="1"/>
  <c r="M14" i="1"/>
  <c r="H14" i="1"/>
  <c r="CX13" i="1"/>
  <c r="CK13" i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AT13" i="1" s="1"/>
  <c r="N13" i="1"/>
  <c r="M13" i="1"/>
  <c r="J13" i="1"/>
  <c r="H13" i="1"/>
  <c r="CX12" i="1"/>
  <c r="CK12" i="1"/>
  <c r="J12" i="1" s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AT12" i="1" s="1"/>
  <c r="N12" i="1"/>
  <c r="M12" i="1"/>
  <c r="H12" i="1"/>
  <c r="CX11" i="1"/>
  <c r="CH11" i="1"/>
  <c r="I11" i="1" s="1"/>
  <c r="CG11" i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AT11" i="1" s="1"/>
  <c r="R11" i="1"/>
  <c r="N11" i="1"/>
  <c r="M11" i="1"/>
  <c r="CX10" i="1"/>
  <c r="CX9" i="1"/>
  <c r="U2" i="1"/>
  <c r="BH44" i="1"/>
  <c r="BI44" i="1" s="1"/>
  <c r="G44" i="1" s="1"/>
  <c r="E44" i="1" s="1"/>
  <c r="BH26" i="1"/>
  <c r="BI26" i="1" s="1"/>
  <c r="G26" i="1"/>
  <c r="E26" i="1" s="1"/>
  <c r="L30" i="1"/>
  <c r="BI30" i="1"/>
  <c r="G30" i="1" s="1"/>
  <c r="E30" i="1" s="1"/>
  <c r="BH14" i="1"/>
  <c r="BI14" i="1" s="1"/>
  <c r="G14" i="1" s="1"/>
  <c r="E14" i="1" s="1"/>
  <c r="L17" i="1"/>
  <c r="BH23" i="1"/>
  <c r="BI23" i="1" s="1"/>
  <c r="G23" i="1"/>
  <c r="E23" i="1" s="1"/>
  <c r="L24" i="1"/>
  <c r="BH27" i="1"/>
  <c r="BI27" i="1"/>
  <c r="G27" i="1" s="1"/>
  <c r="E27" i="1"/>
  <c r="BH31" i="1"/>
  <c r="BI31" i="1" s="1"/>
  <c r="G31" i="1"/>
  <c r="E31" i="1" s="1"/>
  <c r="BH32" i="1"/>
  <c r="BI32" i="1" s="1"/>
  <c r="G32" i="1"/>
  <c r="E32" i="1" s="1"/>
  <c r="L33" i="1"/>
  <c r="BH36" i="1"/>
  <c r="BI36" i="1"/>
  <c r="G36" i="1" s="1"/>
  <c r="E36" i="1"/>
  <c r="L39" i="1"/>
  <c r="BH29" i="1"/>
  <c r="BI29" i="1"/>
  <c r="G29" i="1" s="1"/>
  <c r="E29" i="1"/>
  <c r="BH34" i="1"/>
  <c r="BI34" i="1"/>
  <c r="G34" i="1" s="1"/>
  <c r="E34" i="1" s="1"/>
  <c r="BH40" i="1"/>
  <c r="BI40" i="1"/>
  <c r="G40" i="1" s="1"/>
  <c r="E40" i="1"/>
  <c r="BH11" i="1" l="1"/>
  <c r="BI11" i="1" s="1"/>
  <c r="G11" i="1" s="1"/>
  <c r="E11" i="1" s="1"/>
  <c r="L11" i="1"/>
  <c r="L13" i="1"/>
  <c r="BH13" i="1"/>
  <c r="BI13" i="1" s="1"/>
  <c r="G13" i="1" s="1"/>
  <c r="E13" i="1" s="1"/>
  <c r="BH15" i="1"/>
  <c r="BI15" i="1" s="1"/>
  <c r="G15" i="1" s="1"/>
  <c r="E15" i="1" s="1"/>
  <c r="L15" i="1"/>
  <c r="L16" i="1"/>
  <c r="BH16" i="1"/>
  <c r="BI16" i="1" s="1"/>
  <c r="G16" i="1" s="1"/>
  <c r="E16" i="1" s="1"/>
  <c r="L18" i="1"/>
  <c r="BH18" i="1"/>
  <c r="BI18" i="1" s="1"/>
  <c r="G18" i="1" s="1"/>
  <c r="E18" i="1" s="1"/>
  <c r="L20" i="1"/>
  <c r="BH20" i="1"/>
  <c r="BI20" i="1" s="1"/>
  <c r="G20" i="1" s="1"/>
  <c r="E20" i="1" s="1"/>
  <c r="L22" i="1"/>
  <c r="BH22" i="1"/>
  <c r="BI22" i="1" s="1"/>
  <c r="G22" i="1" s="1"/>
  <c r="E22" i="1" s="1"/>
  <c r="BH35" i="1"/>
  <c r="BI35" i="1" s="1"/>
  <c r="G35" i="1" s="1"/>
  <c r="E35" i="1" s="1"/>
  <c r="L35" i="1"/>
  <c r="L12" i="1"/>
  <c r="BH12" i="1"/>
  <c r="BI12" i="1" s="1"/>
  <c r="G12" i="1" s="1"/>
  <c r="E12" i="1" s="1"/>
  <c r="L19" i="1"/>
  <c r="BH19" i="1"/>
  <c r="BI19" i="1" s="1"/>
  <c r="G19" i="1" s="1"/>
  <c r="E19" i="1" s="1"/>
  <c r="L21" i="1"/>
  <c r="BH21" i="1"/>
  <c r="BI21" i="1" s="1"/>
  <c r="G21" i="1" s="1"/>
  <c r="E21" i="1" s="1"/>
  <c r="BH28" i="1"/>
  <c r="BI28" i="1" s="1"/>
  <c r="G28" i="1" s="1"/>
  <c r="E28" i="1" s="1"/>
  <c r="L28" i="1"/>
  <c r="BH37" i="1"/>
  <c r="BI37" i="1" s="1"/>
  <c r="G37" i="1" s="1"/>
  <c r="E37" i="1" s="1"/>
  <c r="L37" i="1"/>
  <c r="BH43" i="1"/>
  <c r="BI43" i="1" s="1"/>
  <c r="G43" i="1" s="1"/>
  <c r="E43" i="1" s="1"/>
  <c r="L43" i="1"/>
  <c r="CK46" i="1"/>
  <c r="J46" i="1" s="1"/>
  <c r="CK45" i="1"/>
  <c r="J45" i="1" s="1"/>
  <c r="CK42" i="1"/>
  <c r="J42" i="1" s="1"/>
  <c r="CK41" i="1"/>
  <c r="J41" i="1" s="1"/>
  <c r="CK38" i="1"/>
  <c r="J38" i="1" s="1"/>
  <c r="CK37" i="1"/>
  <c r="J37" i="1" s="1"/>
  <c r="CK34" i="1"/>
  <c r="J34" i="1" s="1"/>
  <c r="CK33" i="1"/>
  <c r="J33" i="1" s="1"/>
  <c r="CK29" i="1"/>
  <c r="J29" i="1" s="1"/>
  <c r="CK28" i="1"/>
  <c r="J28" i="1" s="1"/>
  <c r="CK25" i="1"/>
  <c r="J25" i="1" s="1"/>
  <c r="CK24" i="1"/>
  <c r="J24" i="1" s="1"/>
  <c r="CK21" i="1"/>
  <c r="J21" i="1" s="1"/>
  <c r="CK26" i="1"/>
  <c r="J26" i="1" s="1"/>
  <c r="CK31" i="1"/>
  <c r="J31" i="1" s="1"/>
  <c r="CK36" i="1"/>
  <c r="J36" i="1" s="1"/>
  <c r="CK39" i="1"/>
  <c r="J39" i="1" s="1"/>
  <c r="CK43" i="1"/>
  <c r="J43" i="1" s="1"/>
  <c r="CK11" i="1"/>
  <c r="J11" i="1" s="1"/>
  <c r="CK14" i="1"/>
  <c r="J14" i="1" s="1"/>
  <c r="CK15" i="1"/>
  <c r="J15" i="1" s="1"/>
  <c r="CK18" i="1"/>
  <c r="J18" i="1" s="1"/>
  <c r="CK20" i="1"/>
  <c r="J20" i="1" s="1"/>
  <c r="CK22" i="1"/>
  <c r="J22" i="1" s="1"/>
  <c r="CK23" i="1"/>
  <c r="J23" i="1" s="1"/>
  <c r="AT25" i="1"/>
  <c r="CK27" i="1"/>
  <c r="J27" i="1" s="1"/>
  <c r="CK30" i="1"/>
  <c r="J30" i="1" s="1"/>
  <c r="CK32" i="1"/>
  <c r="J32" i="1" s="1"/>
  <c r="CK35" i="1"/>
  <c r="J35" i="1" s="1"/>
  <c r="AT38" i="1"/>
  <c r="CK40" i="1"/>
  <c r="J40" i="1" s="1"/>
  <c r="AT41" i="1"/>
  <c r="AT42" i="1"/>
  <c r="CK44" i="1"/>
  <c r="J44" i="1" s="1"/>
  <c r="AT45" i="1"/>
  <c r="AT46" i="1"/>
  <c r="BH46" i="1" l="1"/>
  <c r="BI46" i="1" s="1"/>
  <c r="G46" i="1" s="1"/>
  <c r="E46" i="1" s="1"/>
  <c r="L46" i="1"/>
  <c r="L41" i="1"/>
  <c r="BH41" i="1"/>
  <c r="BI41" i="1" s="1"/>
  <c r="G41" i="1" s="1"/>
  <c r="E41" i="1" s="1"/>
  <c r="BH38" i="1"/>
  <c r="BI38" i="1" s="1"/>
  <c r="G38" i="1" s="1"/>
  <c r="E38" i="1" s="1"/>
  <c r="L38" i="1"/>
  <c r="L45" i="1"/>
  <c r="BH45" i="1"/>
  <c r="BI45" i="1" s="1"/>
  <c r="G45" i="1" s="1"/>
  <c r="E45" i="1" s="1"/>
  <c r="BH42" i="1"/>
  <c r="BI42" i="1" s="1"/>
  <c r="G42" i="1" s="1"/>
  <c r="E42" i="1" s="1"/>
  <c r="L42" i="1"/>
  <c r="BH25" i="1"/>
  <c r="BI25" i="1" s="1"/>
  <c r="G25" i="1" s="1"/>
  <c r="E25" i="1" s="1"/>
  <c r="L25" i="1"/>
</calcChain>
</file>

<file path=xl/sharedStrings.xml><?xml version="1.0" encoding="utf-8"?>
<sst xmlns="http://schemas.openxmlformats.org/spreadsheetml/2006/main" count="117" uniqueCount="97">
  <si>
    <t>PERINGATAN :: KOLOM INI TIDAK BOLEH DIGESER POSISINYA</t>
  </si>
  <si>
    <t>DAFTAR NILAI PESERTA DIDIK SMA NEGERI 8 SEMARANG</t>
  </si>
  <si>
    <t>Guru :</t>
  </si>
  <si>
    <t>Budi Setiono</t>
  </si>
  <si>
    <t>Kelas XI IPA 5</t>
  </si>
  <si>
    <t xml:space="preserve">KELAS </t>
  </si>
  <si>
    <t>:</t>
  </si>
  <si>
    <t>Mapel :</t>
  </si>
  <si>
    <t>Fisika [ Mata Pelajaran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</si>
  <si>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</si>
  <si>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</si>
  <si>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</si>
  <si>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</si>
  <si>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</si>
  <si>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Genap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</si>
  <si>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</si>
  <si>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</si>
  <si>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</si>
  <si>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</si>
  <si>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</si>
  <si>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</si>
  <si>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</si>
  <si>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</si>
  <si>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</si>
  <si>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</si>
  <si>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</si>
  <si>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</si>
  <si>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</si>
  <si>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</si>
  <si>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</si>
  <si>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</si>
  <si>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</si>
  <si>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</si>
  <si>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</si>
  <si>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</si>
  <si>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</si>
  <si>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</si>
  <si>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</si>
  <si>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</si>
  <si>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</si>
  <si>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</si>
  <si>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</si>
  <si>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</si>
  <si>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</si>
  <si>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</si>
  <si>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</si>
  <si>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</si>
  <si>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</si>
  <si>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</si>
  <si>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</si>
  <si>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</si>
  <si>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</si>
  <si>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</si>
  <si>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</si>
  <si>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</si>
  <si>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</si>
  <si>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</si>
  <si>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 xml:space="preserve">Dinamika rotasi dan Kesetimbangan benda </t>
  </si>
  <si>
    <t>ADELA DIAN PUTRI HERJATI</t>
  </si>
  <si>
    <t xml:space="preserve">Fluida </t>
  </si>
  <si>
    <t>ADITYA DEVA HERNANDA</t>
  </si>
  <si>
    <t>Teori Kinetik Gas</t>
  </si>
  <si>
    <t>ANINDYA GITA ATINA</t>
  </si>
  <si>
    <t>Termodinamika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</si>
  <si>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</si>
  <si>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</si>
  <si>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</si>
  <si>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</si>
  <si>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</si>
  <si>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</si>
  <si>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</si>
  <si>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</si>
  <si>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</si>
  <si>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</si>
  <si>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</si>
  <si>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</si>
  <si>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</si>
  <si>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</si>
  <si>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</si>
  <si>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</si>
  <si>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</si>
  <si>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</si>
  <si>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</si>
  <si>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</si>
  <si>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</si>
  <si>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</si>
  <si>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</si>
  <si>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</si>
  <si>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SAFIRA HAFIDA AMINI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</si>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</sst>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Calibri"/>
      <charset val="134"/>
    </font>
    <font>
      <sz val="10"/>
      <name val="Arial"/>
    </font>
    <font>
      <sz val="10"/>
      <color indexed="10"/>
      <name val="Calibri"/>
      <charset val="134"/>
    </font>
    <font>
      <b/>
      <sz val="12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b/>
      <sz val="12"/>
      <color indexed="8"/>
      <name val="Times New Roman"/>
      <charset val="134"/>
    </font>
    <font>
      <sz val="8"/>
      <color indexed="8"/>
      <name val="Verdana"/>
      <charset val="134"/>
    </font>
    <font>
      <b/>
      <sz val="10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14"/>
      <color indexed="8"/>
      <name val="Segoe UI"/>
      <charset val="134"/>
    </font>
    <font>
      <sz val="8"/>
      <color indexed="8"/>
      <name val="Arial"/>
      <charset val="134"/>
    </font>
    <font>
      <b/>
      <sz val="10"/>
      <color indexed="8"/>
      <name val="Segoe UI"/>
      <charset val="134"/>
    </font>
    <font>
      <sz val="10"/>
      <color indexed="8"/>
      <name val="Segoe UI"/>
      <charset val="134"/>
    </font>
    <font>
      <sz val="11"/>
      <color indexed="8"/>
      <name val="Calibri"/>
    </font>
    <font>
      <b/>
      <sz val="12"/>
      <color indexed="8"/>
      <name val="Segoe UI"/>
      <charset val="134"/>
    </font>
    <font>
      <b/>
      <i/>
      <sz val="10"/>
      <color indexed="8"/>
      <name val="Segoe UI"/>
      <charset val="134"/>
    </font>
    <font>
      <sz val="12"/>
      <color indexed="8"/>
      <name val="Segoe UI"/>
      <charset val="134"/>
    </font>
    <font>
      <sz val="11"/>
      <name val="Calibri"/>
    </font>
    <font>
      <sz val="9"/>
      <color indexed="8"/>
      <name val="Calibri"/>
      <charset val="134"/>
    </font>
    <font>
      <b/>
      <sz val="14"/>
      <color indexed="8"/>
      <name val="Times New Roman"/>
      <charset val="134"/>
    </font>
    <font>
      <sz val="10"/>
      <color indexed="8"/>
      <name val="Times New Roman"/>
      <charset val="134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  <fill>
      <patternFill patternType="solid">
        <fgColor indexed="42"/>
        <bgColor indexed="47"/>
      </patternFill>
    </fill>
    <fill>
      <patternFill patternType="solid">
        <fgColor indexed="13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47"/>
      </patternFill>
    </fill>
    <fill>
      <patternFill patternType="solid">
        <fgColor indexed="29"/>
        <bgColor indexed="29"/>
      </patternFill>
    </fill>
    <fill>
      <patternFill patternType="solid">
        <fgColor indexed="51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29"/>
        <b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vertical="top" shrinkToFit="1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4" fillId="4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vertical="top" shrinkToFi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top" shrinkToFi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top" shrinkToFit="1"/>
    </xf>
    <xf numFmtId="0" fontId="15" fillId="0" borderId="4" xfId="0" applyFont="1" applyBorder="1" applyAlignment="1">
      <alignment horizontal="centerContinuous" vertical="center"/>
    </xf>
    <xf numFmtId="0" fontId="16" fillId="0" borderId="1" xfId="0" applyFont="1" applyBorder="1" applyAlignment="1" applyProtection="1">
      <alignment horizontal="center" vertical="center" shrinkToFit="1"/>
      <protection locked="0"/>
    </xf>
    <xf numFmtId="0" fontId="15" fillId="0" borderId="5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 shrinkToFit="1"/>
    </xf>
    <xf numFmtId="0" fontId="17" fillId="0" borderId="1" xfId="0" applyFont="1" applyFill="1" applyBorder="1" applyAlignment="1" applyProtection="1">
      <alignment horizontal="center"/>
    </xf>
    <xf numFmtId="0" fontId="0" fillId="0" borderId="2" xfId="0" applyBorder="1" applyAlignment="1">
      <alignment vertical="top"/>
    </xf>
    <xf numFmtId="0" fontId="16" fillId="0" borderId="6" xfId="0" applyFont="1" applyBorder="1" applyAlignment="1">
      <alignment horizontal="center" vertical="center"/>
    </xf>
    <xf numFmtId="0" fontId="17" fillId="0" borderId="1" xfId="0" applyFont="1" applyFill="1" applyBorder="1" applyAlignment="1">
      <alignment shrinkToFit="1"/>
    </xf>
    <xf numFmtId="2" fontId="16" fillId="0" borderId="1" xfId="0" applyNumberFormat="1" applyFont="1" applyBorder="1" applyAlignment="1" applyProtection="1">
      <alignment horizontal="center" vertical="center" shrinkToFit="1"/>
      <protection locked="0"/>
    </xf>
    <xf numFmtId="1" fontId="15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vertical="top" shrinkToFit="1"/>
    </xf>
    <xf numFmtId="0" fontId="21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right"/>
    </xf>
    <xf numFmtId="0" fontId="21" fillId="5" borderId="1" xfId="1" applyFont="1" applyFill="1" applyBorder="1" applyAlignment="1">
      <alignment horizontal="center" vertical="center"/>
    </xf>
    <xf numFmtId="0" fontId="21" fillId="0" borderId="6" xfId="1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top" shrinkToFit="1"/>
    </xf>
    <xf numFmtId="0" fontId="0" fillId="0" borderId="1" xfId="0" applyFont="1" applyBorder="1" applyAlignment="1">
      <alignment vertical="top" shrinkToFit="1"/>
    </xf>
    <xf numFmtId="0" fontId="15" fillId="0" borderId="1" xfId="0" applyFont="1" applyBorder="1" applyAlignment="1" applyProtection="1">
      <alignment horizontal="center" vertical="center" shrinkToFit="1"/>
      <protection locked="0"/>
    </xf>
    <xf numFmtId="0" fontId="15" fillId="0" borderId="1" xfId="0" applyFont="1" applyBorder="1" applyAlignment="1">
      <alignment horizontal="center" vertical="center" shrinkToFit="1"/>
    </xf>
    <xf numFmtId="0" fontId="22" fillId="0" borderId="2" xfId="0" applyFont="1" applyBorder="1" applyAlignment="1">
      <alignment vertical="top"/>
    </xf>
    <xf numFmtId="0" fontId="23" fillId="0" borderId="0" xfId="0" applyFont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4" fillId="0" borderId="7" xfId="0" applyFont="1" applyBorder="1" applyAlignment="1" applyProtection="1">
      <alignment horizontal="left" vertical="center"/>
      <protection hidden="1"/>
    </xf>
    <xf numFmtId="0" fontId="17" fillId="0" borderId="3" xfId="0" applyFont="1" applyFill="1" applyBorder="1" applyAlignment="1">
      <alignment shrinkToFit="1"/>
    </xf>
    <xf numFmtId="0" fontId="0" fillId="0" borderId="3" xfId="0" applyBorder="1" applyAlignment="1">
      <alignment vertical="top" shrinkToFit="1"/>
    </xf>
    <xf numFmtId="2" fontId="16" fillId="0" borderId="5" xfId="0" applyNumberFormat="1" applyFont="1" applyBorder="1" applyAlignment="1" applyProtection="1">
      <alignment horizontal="center" vertical="center" shrinkToFit="1"/>
      <protection locked="0"/>
    </xf>
    <xf numFmtId="0" fontId="0" fillId="0" borderId="8" xfId="0" applyBorder="1" applyAlignment="1">
      <alignment vertical="top" shrinkToFit="1"/>
    </xf>
    <xf numFmtId="0" fontId="25" fillId="0" borderId="9" xfId="0" applyFont="1" applyBorder="1" applyAlignment="1">
      <alignment horizontal="right" vertical="top"/>
    </xf>
    <xf numFmtId="0" fontId="0" fillId="0" borderId="1" xfId="0" applyFill="1" applyBorder="1" applyAlignment="1" applyProtection="1">
      <alignment horizontal="right"/>
    </xf>
    <xf numFmtId="0" fontId="18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15" fillId="0" borderId="1" xfId="0" applyFont="1" applyBorder="1" applyAlignment="1">
      <alignment horizontal="center" vertical="top" textRotation="90" wrapText="1"/>
    </xf>
    <xf numFmtId="0" fontId="15" fillId="0" borderId="6" xfId="0" applyFont="1" applyBorder="1" applyAlignment="1">
      <alignment horizontal="center" vertical="top" textRotation="90" wrapText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shrinkToFit="1"/>
    </xf>
    <xf numFmtId="0" fontId="9" fillId="6" borderId="6" xfId="0" applyFont="1" applyFill="1" applyBorder="1" applyAlignment="1">
      <alignment horizontal="center" vertical="center" shrinkToFi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shrinkToFit="1"/>
    </xf>
    <xf numFmtId="0" fontId="9" fillId="8" borderId="8" xfId="0" applyFont="1" applyFill="1" applyBorder="1" applyAlignment="1">
      <alignment horizontal="center" vertical="center" shrinkToFit="1"/>
    </xf>
    <xf numFmtId="0" fontId="9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2111">
    <dxf>
      <font>
        <sz val="10"/>
        <color rgb="FFFF0000"/>
        <name val="Calibri"/>
        <scheme val="none"/>
      </font>
      <numFmt numFmtId="0" formatCode="General"/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sz val="10"/>
        <color rgb="FFFF0000"/>
        <name val="Calibri"/>
        <scheme val="none"/>
      </font>
      <numFmt numFmtId="0" formatCode="General"/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30"/>
        <name val="Calibri"/>
        <scheme val="none"/>
      </font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  <scheme val="none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</font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color indexed="10"/>
      </font>
      <fill>
        <patternFill>
          <fgColor indexed="10"/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tabSelected="1" workbookViewId="0">
      <pane xSplit="3" ySplit="10" topLeftCell="L11" activePane="bottomRight" state="frozen"/>
      <selection pane="topRight"/>
      <selection pane="bottomLeft"/>
      <selection pane="bottomRight" activeCell="Z47" sqref="Z47"/>
    </sheetView>
  </sheetViews>
  <sheetFormatPr defaultColWidth="8.5703125" defaultRowHeight="15"/>
  <cols>
    <col min="1" max="1" width="7" customWidth="1"/>
    <col min="2" max="2" width="9" hidden="1" customWidth="1"/>
    <col min="3" max="3" width="29.425781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62" width="3.28515625" customWidth="1"/>
    <col min="63" max="63" width="4.7109375" customWidth="1"/>
    <col min="64" max="85" width="3.28515625" customWidth="1"/>
    <col min="86" max="86" width="6.710937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42" customWidth="1"/>
    <col min="93" max="100" width="8.5703125" customWidth="1"/>
    <col min="101" max="102" width="8.5703125" hidden="1" customWidth="1"/>
  </cols>
  <sheetData>
    <row r="1" spans="1:102" ht="19.5" customHeight="1">
      <c r="A1" s="2">
        <v>215</v>
      </c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P1" s="15" t="s">
        <v>1</v>
      </c>
    </row>
    <row r="2" spans="1:102" ht="15.75" customHeight="1">
      <c r="A2" s="3" t="s">
        <v>2</v>
      </c>
      <c r="B2" s="4"/>
      <c r="C2" s="5" t="s">
        <v>3</v>
      </c>
      <c r="D2" s="6"/>
      <c r="E2" s="7" t="s">
        <v>4</v>
      </c>
      <c r="F2" s="6"/>
      <c r="H2" s="8"/>
      <c r="I2" s="16"/>
      <c r="K2" s="17"/>
      <c r="L2" s="9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 xml:space="preserve"> XI IPA 5</v>
      </c>
      <c r="V2" s="18"/>
      <c r="W2" s="18"/>
      <c r="X2" s="18"/>
      <c r="Y2" s="18"/>
      <c r="Z2" s="18"/>
      <c r="AA2" s="18"/>
      <c r="AB2" s="9"/>
      <c r="AC2" s="9"/>
      <c r="AD2" s="9"/>
      <c r="AE2" s="9"/>
      <c r="AF2" s="9"/>
    </row>
    <row r="3" spans="1:102" ht="15.75" customHeight="1">
      <c r="A3" s="3" t="s">
        <v>7</v>
      </c>
      <c r="B3" s="4"/>
      <c r="C3" s="5" t="s">
        <v>8</v>
      </c>
      <c r="D3" s="6"/>
      <c r="E3" s="9" t="s">
        <v>9</v>
      </c>
      <c r="F3" s="6"/>
      <c r="H3" s="8" t="s">
        <v>10</v>
      </c>
      <c r="I3" s="16"/>
      <c r="K3" s="17"/>
      <c r="L3" s="9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9"/>
      <c r="AC3" s="9"/>
      <c r="AD3" s="9"/>
      <c r="AE3" s="9"/>
      <c r="AF3" s="9"/>
    </row>
    <row r="4" spans="1:102" ht="15.75" customHeight="1">
      <c r="A4" s="10" t="s">
        <v>12</v>
      </c>
      <c r="B4" s="4"/>
      <c r="C4" s="11">
        <v>75</v>
      </c>
      <c r="D4" s="6"/>
      <c r="E4" s="12"/>
      <c r="F4" s="6"/>
      <c r="G4" s="13"/>
      <c r="H4" s="8" t="s">
        <v>13</v>
      </c>
      <c r="I4" s="16"/>
      <c r="J4" s="17"/>
      <c r="K4" s="17"/>
      <c r="L4" s="9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9"/>
      <c r="AC4" s="9"/>
      <c r="AD4" s="9"/>
      <c r="AE4" s="9"/>
      <c r="AF4" s="9"/>
    </row>
    <row r="5" spans="1:102" ht="15.75" customHeight="1">
      <c r="A5" s="13"/>
      <c r="B5" s="4"/>
      <c r="C5" s="5"/>
      <c r="D5" s="6"/>
      <c r="E5" s="12"/>
      <c r="F5" s="6"/>
      <c r="G5" s="13"/>
      <c r="H5" s="8"/>
      <c r="I5" s="16"/>
      <c r="J5" s="17"/>
      <c r="K5" s="17"/>
      <c r="L5" s="9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9"/>
      <c r="AC5" s="9"/>
      <c r="AD5" s="9"/>
      <c r="AE5" s="9"/>
      <c r="AF5" s="9"/>
    </row>
    <row r="6" spans="1:102" ht="15.75" customHeight="1">
      <c r="B6" s="4"/>
      <c r="C6" s="5"/>
      <c r="D6" s="6"/>
      <c r="E6" s="12"/>
      <c r="F6" s="6"/>
      <c r="G6" s="13"/>
      <c r="H6" s="8"/>
      <c r="I6" s="16"/>
      <c r="J6" s="17"/>
      <c r="K6" s="17"/>
      <c r="L6" s="9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9"/>
      <c r="AC6" s="9"/>
      <c r="AD6" s="9"/>
      <c r="AE6" s="9"/>
      <c r="AF6" s="9"/>
    </row>
    <row r="7" spans="1:102" ht="8.25" customHeight="1">
      <c r="A7" s="13"/>
      <c r="B7" s="4"/>
      <c r="C7" s="5"/>
      <c r="D7" s="6"/>
      <c r="E7" s="12"/>
      <c r="F7" s="6"/>
      <c r="G7" s="13"/>
      <c r="H7" s="8"/>
      <c r="I7" s="16"/>
      <c r="J7" s="17"/>
      <c r="K7" s="17"/>
      <c r="L7" s="9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9"/>
      <c r="AC7" s="9"/>
      <c r="AD7" s="9"/>
      <c r="AE7" s="9"/>
      <c r="AF7" s="9"/>
    </row>
    <row r="8" spans="1:102" ht="23.25" customHeight="1">
      <c r="A8" s="80" t="s">
        <v>15</v>
      </c>
      <c r="B8" s="82" t="s">
        <v>16</v>
      </c>
      <c r="C8" s="84" t="s">
        <v>17</v>
      </c>
      <c r="D8" s="14"/>
      <c r="E8" s="86" t="s">
        <v>18</v>
      </c>
      <c r="F8" s="14"/>
      <c r="G8" s="99" t="s">
        <v>19</v>
      </c>
      <c r="H8" s="100"/>
      <c r="I8" s="100"/>
      <c r="J8" s="101"/>
      <c r="K8" s="20"/>
      <c r="L8" s="102" t="s">
        <v>20</v>
      </c>
      <c r="M8" s="102"/>
      <c r="N8" s="102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9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69" t="s">
        <v>24</v>
      </c>
      <c r="BF8" s="71" t="s">
        <v>25</v>
      </c>
      <c r="BG8" s="71" t="s">
        <v>26</v>
      </c>
      <c r="BH8" s="69" t="s">
        <v>27</v>
      </c>
      <c r="BI8" s="56" t="s">
        <v>28</v>
      </c>
      <c r="BJ8" s="29"/>
      <c r="BK8" s="62" t="s">
        <v>29</v>
      </c>
      <c r="BL8" s="62"/>
      <c r="BM8" s="62"/>
      <c r="BN8" s="62"/>
      <c r="BO8" s="62"/>
      <c r="BP8" s="62"/>
      <c r="BQ8" s="62"/>
      <c r="BR8" s="62"/>
      <c r="BS8" s="62"/>
      <c r="BT8" s="62"/>
      <c r="BU8" s="59" t="s">
        <v>30</v>
      </c>
      <c r="BV8" s="29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59" t="s">
        <v>32</v>
      </c>
      <c r="CJ8" s="61" t="s">
        <v>33</v>
      </c>
      <c r="CK8" s="61" t="s">
        <v>34</v>
      </c>
      <c r="CM8" s="46" t="s">
        <v>35</v>
      </c>
    </row>
    <row r="9" spans="1:102" ht="20.25" customHeight="1">
      <c r="A9" s="80"/>
      <c r="B9" s="82"/>
      <c r="C9" s="84"/>
      <c r="D9" s="14"/>
      <c r="E9" s="87"/>
      <c r="F9" s="14"/>
      <c r="G9" s="88" t="s">
        <v>36</v>
      </c>
      <c r="H9" s="90" t="s">
        <v>37</v>
      </c>
      <c r="I9" s="91" t="s">
        <v>38</v>
      </c>
      <c r="J9" s="92" t="s">
        <v>39</v>
      </c>
      <c r="K9" s="20"/>
      <c r="L9" s="93" t="s">
        <v>40</v>
      </c>
      <c r="M9" s="95" t="s">
        <v>25</v>
      </c>
      <c r="N9" s="96" t="s">
        <v>41</v>
      </c>
      <c r="O9" s="20"/>
      <c r="P9" s="77">
        <v>1</v>
      </c>
      <c r="Q9" s="78"/>
      <c r="R9" s="79"/>
      <c r="S9" s="77">
        <v>2</v>
      </c>
      <c r="T9" s="78"/>
      <c r="U9" s="79"/>
      <c r="V9" s="77">
        <v>3</v>
      </c>
      <c r="W9" s="78"/>
      <c r="X9" s="79"/>
      <c r="Y9" s="77">
        <v>4</v>
      </c>
      <c r="Z9" s="78"/>
      <c r="AA9" s="79"/>
      <c r="AB9" s="77">
        <v>5</v>
      </c>
      <c r="AC9" s="78"/>
      <c r="AD9" s="79"/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0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70"/>
      <c r="BF9" s="72"/>
      <c r="BG9" s="72"/>
      <c r="BH9" s="70"/>
      <c r="BI9" s="57"/>
      <c r="BJ9" s="29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59"/>
      <c r="BV9" s="29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59"/>
      <c r="CJ9" s="61"/>
      <c r="CK9" s="61"/>
      <c r="CM9" s="47" t="s">
        <v>42</v>
      </c>
      <c r="CN9" s="1" t="s">
        <v>43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Dinamika rotasi dan Kesetimbangan benda , Fluida , Teori Kinetik Gas, Termodinamika, </v>
      </c>
    </row>
    <row r="10" spans="1:102" ht="24" customHeight="1" thickTop="1">
      <c r="A10" s="81"/>
      <c r="B10" s="83"/>
      <c r="C10" s="85"/>
      <c r="D10" s="14"/>
      <c r="E10" s="87"/>
      <c r="F10" s="14"/>
      <c r="G10" s="89"/>
      <c r="H10" s="90"/>
      <c r="I10" s="91"/>
      <c r="J10" s="92"/>
      <c r="K10" s="20"/>
      <c r="L10" s="94"/>
      <c r="M10" s="93"/>
      <c r="N10" s="97"/>
      <c r="O10" s="20"/>
      <c r="P10" s="22" t="s">
        <v>44</v>
      </c>
      <c r="Q10" s="22" t="s">
        <v>45</v>
      </c>
      <c r="R10" s="22" t="s">
        <v>46</v>
      </c>
      <c r="S10" s="22" t="s">
        <v>44</v>
      </c>
      <c r="T10" s="22" t="s">
        <v>45</v>
      </c>
      <c r="U10" s="22" t="s">
        <v>47</v>
      </c>
      <c r="V10" s="22" t="s">
        <v>44</v>
      </c>
      <c r="W10" s="22" t="s">
        <v>45</v>
      </c>
      <c r="X10" s="22" t="s">
        <v>48</v>
      </c>
      <c r="Y10" s="22" t="s">
        <v>44</v>
      </c>
      <c r="Z10" s="22" t="s">
        <v>45</v>
      </c>
      <c r="AA10" s="22" t="s">
        <v>49</v>
      </c>
      <c r="AB10" s="22" t="s">
        <v>44</v>
      </c>
      <c r="AC10" s="22" t="s">
        <v>45</v>
      </c>
      <c r="AD10" s="22" t="s">
        <v>50</v>
      </c>
      <c r="AE10" s="22" t="s">
        <v>44</v>
      </c>
      <c r="AF10" s="22" t="s">
        <v>45</v>
      </c>
      <c r="AG10" s="22" t="s">
        <v>51</v>
      </c>
      <c r="AH10" s="22" t="s">
        <v>44</v>
      </c>
      <c r="AI10" s="22" t="s">
        <v>45</v>
      </c>
      <c r="AJ10" s="22" t="s">
        <v>52</v>
      </c>
      <c r="AK10" s="22" t="s">
        <v>44</v>
      </c>
      <c r="AL10" s="22" t="s">
        <v>45</v>
      </c>
      <c r="AM10" s="22" t="s">
        <v>53</v>
      </c>
      <c r="AN10" s="22" t="s">
        <v>44</v>
      </c>
      <c r="AO10" s="22" t="s">
        <v>45</v>
      </c>
      <c r="AP10" s="22" t="s">
        <v>54</v>
      </c>
      <c r="AQ10" s="22" t="s">
        <v>44</v>
      </c>
      <c r="AR10" s="22" t="s">
        <v>45</v>
      </c>
      <c r="AS10" s="27" t="s">
        <v>55</v>
      </c>
      <c r="AT10" s="70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70"/>
      <c r="BF10" s="72"/>
      <c r="BG10" s="72"/>
      <c r="BH10" s="70"/>
      <c r="BI10" s="58"/>
      <c r="BJ10" s="29"/>
      <c r="BK10" s="30">
        <v>1</v>
      </c>
      <c r="BL10" s="30">
        <v>2</v>
      </c>
      <c r="BM10" s="30">
        <v>3</v>
      </c>
      <c r="BN10" s="30">
        <v>4</v>
      </c>
      <c r="BO10" s="30">
        <v>5</v>
      </c>
      <c r="BP10" s="30">
        <v>6</v>
      </c>
      <c r="BQ10" s="30">
        <v>7</v>
      </c>
      <c r="BR10" s="30">
        <v>8</v>
      </c>
      <c r="BS10" s="30">
        <v>9</v>
      </c>
      <c r="BT10" s="30">
        <v>10</v>
      </c>
      <c r="BU10" s="60"/>
      <c r="BV10" s="29"/>
      <c r="BW10" s="30">
        <v>1</v>
      </c>
      <c r="BX10" s="30">
        <v>2</v>
      </c>
      <c r="BY10" s="30">
        <v>3</v>
      </c>
      <c r="BZ10" s="30">
        <v>4</v>
      </c>
      <c r="CA10" s="30">
        <v>5</v>
      </c>
      <c r="CB10" s="30">
        <v>6</v>
      </c>
      <c r="CC10" s="30">
        <v>7</v>
      </c>
      <c r="CD10" s="30">
        <v>8</v>
      </c>
      <c r="CE10" s="30">
        <v>9</v>
      </c>
      <c r="CF10" s="30">
        <v>10</v>
      </c>
      <c r="CG10" s="30" t="s">
        <v>56</v>
      </c>
      <c r="CH10" s="60"/>
      <c r="CJ10" s="61"/>
      <c r="CK10" s="61"/>
      <c r="CM10" s="48">
        <v>1</v>
      </c>
      <c r="CN10" s="23" t="s">
        <v>57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Fluida , Teori Kinetik Gas, Termodinamika, Perlu tingkatkan pemahaman  Dinamika rotasi dan Kesetimbangan benda .</v>
      </c>
    </row>
    <row r="11" spans="1:102">
      <c r="A11" s="1">
        <v>1</v>
      </c>
      <c r="B11" s="1">
        <v>27308</v>
      </c>
      <c r="C11" s="1" t="s">
        <v>58</v>
      </c>
      <c r="E11" s="1">
        <f>G11</f>
        <v>78</v>
      </c>
      <c r="G11" s="1">
        <f>IF(BI11="","",BI11)</f>
        <v>78</v>
      </c>
      <c r="H11" s="1">
        <f>IF(BU11="","",BU11)</f>
        <v>80</v>
      </c>
      <c r="I11" s="1" t="str">
        <f>IF(CH11="","",CH11)</f>
        <v>B</v>
      </c>
      <c r="J11" s="1" t="str">
        <f>IF(CK11="","",CK11)</f>
        <v xml:space="preserve">Sudah memahami tentang Dinamika rotasi dan Kesetimbangan benda , Fluida , Teori Kinetik Gas, Termodinamika, </v>
      </c>
      <c r="L11" s="1">
        <f>IF(AT11="","",AT11)</f>
        <v>80</v>
      </c>
      <c r="M11" s="1">
        <f>IF(BF11="","",BF11)</f>
        <v>66</v>
      </c>
      <c r="N11" s="1">
        <f>IF(BG11="","",BG11)</f>
        <v>69</v>
      </c>
      <c r="P11" s="23">
        <v>79</v>
      </c>
      <c r="Q11" s="23"/>
      <c r="R11" s="25">
        <f t="shared" ref="R11:R46" si="0">IF(P11="","",IF(P11&gt;=$C$4,P11,IF(Q11&gt;=$C$4,$C$4,MAX(P11:Q11))))</f>
        <v>79</v>
      </c>
      <c r="S11" s="23">
        <v>75</v>
      </c>
      <c r="T11" s="23"/>
      <c r="U11" s="25">
        <f t="shared" ref="U11:U46" si="1">IF(S11="","",IF(S11&gt;=$C$4,S11,IF(T11&gt;=$C$4,$C$4,MAX(S11:T11))))</f>
        <v>75</v>
      </c>
      <c r="V11" s="23">
        <v>85</v>
      </c>
      <c r="W11" s="23"/>
      <c r="X11" s="25">
        <f t="shared" ref="X11:X46" si="2">IF(V11="","",IF(V11&gt;=$C$4,V11,IF(W11&gt;=$C$4,$C$4,MAX(V11:W11))))</f>
        <v>85</v>
      </c>
      <c r="Y11" s="55">
        <v>79</v>
      </c>
      <c r="Z11" s="23"/>
      <c r="AA11" s="25">
        <f t="shared" ref="AA11:AA46" si="3">IF(Y11="","",IF(Y11&gt;=$C$4,Y11,IF(Z11&gt;=$C$4,$C$4,MAX(Y11:Z11))))</f>
        <v>79</v>
      </c>
      <c r="AB11" s="23"/>
      <c r="AC11" s="23"/>
      <c r="AD11" s="25" t="str">
        <f t="shared" ref="AD11:AD46" si="4">IF(AB11="","",IF(AB11&gt;=$C$4,AB11,IF(AC11&gt;=$C$4,$C$4,MAX(AB11:AC11))))</f>
        <v/>
      </c>
      <c r="AE11" s="23"/>
      <c r="AF11" s="23"/>
      <c r="AG11" s="25" t="str">
        <f t="shared" ref="AG11:AG46" si="5">IF(AE11="","",IF(AE11&gt;=$C$4,AE11,IF(AF11&gt;=$C$4,$C$4,MAX(AE11:AF11))))</f>
        <v/>
      </c>
      <c r="AH11" s="23"/>
      <c r="AI11" s="23"/>
      <c r="AJ11" s="25" t="str">
        <f t="shared" ref="AJ11:AJ46" si="6">IF(AH11="","",IF(AH11&gt;=$C$4,AH11,IF(AI11&gt;=$C$4,$C$4,MAX(AH11:AI11))))</f>
        <v/>
      </c>
      <c r="AK11" s="23"/>
      <c r="AL11" s="23"/>
      <c r="AM11" s="25" t="str">
        <f t="shared" ref="AM11:AM46" si="7">IF(AK11="","",IF(AK11&gt;=$C$4,AK11,IF(AL11&gt;=$C$4,$C$4,MAX(AK11:AL11))))</f>
        <v/>
      </c>
      <c r="AN11" s="23"/>
      <c r="AO11" s="23"/>
      <c r="AP11" s="25" t="str">
        <f t="shared" ref="AP11:AP46" si="8">IF(AN11="","",IF(AN11&gt;=$C$4,AN11,IF(AO11&gt;=$C$4,$C$4,MAX(AN11:AO11))))</f>
        <v/>
      </c>
      <c r="AQ11" s="23"/>
      <c r="AR11" s="23"/>
      <c r="AS11" s="25" t="str">
        <f t="shared" ref="AS11:AS46" si="9">IF(AQ11="","",IF(AQ11&gt;=$C$4,AQ11,IF(AR11&gt;=$C$4,$C$4,MAX(AQ11:AR11))))</f>
        <v/>
      </c>
      <c r="AT11" s="25">
        <f>IF(R11="","",ROUND(AVERAGE(R11,U11,AJ11,AM11,AP11,AS11,X11,AA11,AD11,AG11),0))</f>
        <v>80</v>
      </c>
      <c r="AU11" s="23">
        <v>81</v>
      </c>
      <c r="AV11" s="23">
        <v>81</v>
      </c>
      <c r="AW11" s="23">
        <v>79</v>
      </c>
      <c r="AX11" s="55">
        <v>80</v>
      </c>
      <c r="AY11" s="23"/>
      <c r="AZ11" s="23"/>
      <c r="BA11" s="23"/>
      <c r="BB11" s="23"/>
      <c r="BC11" s="23"/>
      <c r="BD11" s="23"/>
      <c r="BE11" s="25">
        <f>IF(AU11="","",ROUND(AVERAGE(AU11:BD11),0))</f>
        <v>80</v>
      </c>
      <c r="BF11" s="50">
        <v>66</v>
      </c>
      <c r="BG11" s="54">
        <v>69</v>
      </c>
      <c r="BH11" s="52">
        <f>IF(AT11="","",IF(BF11="",AVERAGE(AT11,BE11),(2*(SUM(AT11,BE11))+AVERAGE(BF11:BG11))/5))</f>
        <v>77.5</v>
      </c>
      <c r="BI11" s="33">
        <f>IF(BH11="","",ROUND(BH11,0))</f>
        <v>78</v>
      </c>
      <c r="BJ11" s="34"/>
      <c r="BK11" s="35">
        <v>81</v>
      </c>
      <c r="BL11" s="35">
        <v>75</v>
      </c>
      <c r="BM11" s="35">
        <v>78</v>
      </c>
      <c r="BN11" s="35">
        <v>87</v>
      </c>
      <c r="BO11" s="42"/>
      <c r="BP11" s="42"/>
      <c r="BQ11" s="23"/>
      <c r="BR11" s="23"/>
      <c r="BS11" s="23"/>
      <c r="BT11" s="23"/>
      <c r="BU11" s="43">
        <f>IF(BK11="","",ROUND(AVERAGE(BK11:BT11),0))</f>
        <v>80</v>
      </c>
      <c r="BV11" s="34"/>
      <c r="BW11" s="28">
        <v>79</v>
      </c>
      <c r="BX11" s="28">
        <v>80</v>
      </c>
      <c r="BY11" s="28">
        <v>82</v>
      </c>
      <c r="BZ11" s="28">
        <v>81</v>
      </c>
      <c r="CA11" s="23"/>
      <c r="CB11" s="23"/>
      <c r="CC11" s="23"/>
      <c r="CD11" s="23"/>
      <c r="CE11" s="23"/>
      <c r="CF11" s="23"/>
      <c r="CG11" s="25">
        <f>IF(BW11="","",ROUND(AVERAGE(BW11:CF11),0))</f>
        <v>81</v>
      </c>
      <c r="CH11" s="44" t="str">
        <f>IF(CG11="","",IF(CG11&gt;=86,"A",IF(CG11&gt;=71,"B",IF(CG11&gt;=56,"C",IF(CG11&gt;=41,"D","E")))))</f>
        <v>B</v>
      </c>
      <c r="CI11" s="45"/>
      <c r="CJ11" s="23">
        <v>11</v>
      </c>
      <c r="CK11" s="49" t="str">
        <f>IF(CJ11="","",VLOOKUP(CJ11,$CW$9:$CX$20,2,0))</f>
        <v xml:space="preserve">Sudah memahami tentang Dinamika rotasi dan Kesetimbangan benda , Fluida , Teori Kinetik Gas, Termodinamika, </v>
      </c>
      <c r="CM11" s="48">
        <v>2</v>
      </c>
      <c r="CN11" s="23" t="s">
        <v>59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Dinamika rotasi dan Kesetimbangan benda , Teori Kinetik Gas, Termodinamika, Perlu tingkatkan pemahaman  Fluida .</v>
      </c>
    </row>
    <row r="12" spans="1:102">
      <c r="A12" s="1">
        <v>2</v>
      </c>
      <c r="B12" s="1">
        <v>27322</v>
      </c>
      <c r="C12" s="1" t="s">
        <v>60</v>
      </c>
      <c r="E12" s="1">
        <f t="shared" ref="E12:E46" si="10">G12</f>
        <v>79</v>
      </c>
      <c r="G12" s="1">
        <f t="shared" ref="G12:G46" si="11">IF(BI12="","",BI12)</f>
        <v>79</v>
      </c>
      <c r="H12" s="1">
        <f t="shared" ref="H12:H50" si="12">IF(BU12="","",BU12)</f>
        <v>78</v>
      </c>
      <c r="I12" s="1" t="str">
        <f t="shared" ref="I12:I50" si="13">IF(CH12="","",CH12)</f>
        <v>B</v>
      </c>
      <c r="J12" s="1" t="str">
        <f t="shared" ref="J12:J50" si="14">IF(CK12="","",CK12)</f>
        <v xml:space="preserve">Sudah memahami tentang Dinamika rotasi dan Kesetimbangan benda , Fluida , Teori Kinetik Gas, Termodinamika, </v>
      </c>
      <c r="L12" s="1">
        <f t="shared" ref="L12:L46" si="15">IF(AT12="","",AT12)</f>
        <v>78</v>
      </c>
      <c r="M12" s="1">
        <f t="shared" ref="M12:M50" si="16">IF(BF12="","",BF12)</f>
        <v>65</v>
      </c>
      <c r="N12" s="1">
        <f t="shared" ref="N12:N50" si="17">IF(BG12="","",BG12)</f>
        <v>85</v>
      </c>
      <c r="P12" s="23">
        <v>75</v>
      </c>
      <c r="Q12" s="23"/>
      <c r="R12" s="25">
        <f t="shared" si="0"/>
        <v>75</v>
      </c>
      <c r="S12" s="23">
        <v>76</v>
      </c>
      <c r="T12" s="23"/>
      <c r="U12" s="25">
        <f t="shared" si="1"/>
        <v>76</v>
      </c>
      <c r="V12" s="23">
        <v>85</v>
      </c>
      <c r="W12" s="23"/>
      <c r="X12" s="25">
        <f t="shared" si="2"/>
        <v>85</v>
      </c>
      <c r="Y12" s="55">
        <v>77</v>
      </c>
      <c r="Z12" s="23"/>
      <c r="AA12" s="25">
        <f t="shared" si="3"/>
        <v>77</v>
      </c>
      <c r="AB12" s="23"/>
      <c r="AC12" s="23"/>
      <c r="AD12" s="25" t="str">
        <f t="shared" si="4"/>
        <v/>
      </c>
      <c r="AE12" s="23"/>
      <c r="AF12" s="23"/>
      <c r="AG12" s="25" t="str">
        <f t="shared" si="5"/>
        <v/>
      </c>
      <c r="AH12" s="23"/>
      <c r="AI12" s="23"/>
      <c r="AJ12" s="25" t="str">
        <f t="shared" si="6"/>
        <v/>
      </c>
      <c r="AK12" s="23"/>
      <c r="AL12" s="23"/>
      <c r="AM12" s="25" t="str">
        <f t="shared" si="7"/>
        <v/>
      </c>
      <c r="AN12" s="23"/>
      <c r="AO12" s="23"/>
      <c r="AP12" s="25" t="str">
        <f t="shared" si="8"/>
        <v/>
      </c>
      <c r="AQ12" s="23"/>
      <c r="AR12" s="23"/>
      <c r="AS12" s="25" t="str">
        <f t="shared" si="9"/>
        <v/>
      </c>
      <c r="AT12" s="25">
        <f t="shared" ref="AT12:AT50" si="18">IF(R12="","",ROUND(AVERAGE(R12,U12,AJ12,AM12,AP12,AS12,X12,AA12,AD12,AG12),0))</f>
        <v>78</v>
      </c>
      <c r="AU12" s="23">
        <v>80</v>
      </c>
      <c r="AV12" s="23">
        <v>84</v>
      </c>
      <c r="AW12" s="23">
        <v>81</v>
      </c>
      <c r="AX12" s="55">
        <v>86</v>
      </c>
      <c r="AY12" s="23"/>
      <c r="AZ12" s="23"/>
      <c r="BA12" s="23"/>
      <c r="BB12" s="23"/>
      <c r="BC12" s="23"/>
      <c r="BD12" s="23"/>
      <c r="BE12" s="25">
        <f t="shared" ref="BE12:BE50" si="19">IF(AU12="","",ROUND(AVERAGE(AU12:BD12),0))</f>
        <v>83</v>
      </c>
      <c r="BF12" s="50">
        <v>65</v>
      </c>
      <c r="BG12" s="54">
        <v>85</v>
      </c>
      <c r="BH12" s="52">
        <f t="shared" ref="BH12:BH50" si="20">IF(AT12="","",IF(BF12="",AVERAGE(AT12,BE12),(2*(SUM(AT12,BE12))+AVERAGE(BF12:BG12))/5))</f>
        <v>79.400000000000006</v>
      </c>
      <c r="BI12" s="33">
        <f t="shared" ref="BI12:BI50" si="21">IF(BH12="","",ROUND(BH12,0))</f>
        <v>79</v>
      </c>
      <c r="BJ12" s="34"/>
      <c r="BK12" s="35">
        <v>75</v>
      </c>
      <c r="BL12" s="35">
        <v>76</v>
      </c>
      <c r="BM12" s="35">
        <v>80</v>
      </c>
      <c r="BN12" s="35">
        <v>81</v>
      </c>
      <c r="BO12" s="42"/>
      <c r="BP12" s="42"/>
      <c r="BQ12" s="23"/>
      <c r="BR12" s="23"/>
      <c r="BS12" s="23"/>
      <c r="BT12" s="23"/>
      <c r="BU12" s="43">
        <f t="shared" ref="BU12:BU50" si="22">IF(BK12="","",ROUND(AVERAGE(BK12:BT12),0))</f>
        <v>78</v>
      </c>
      <c r="BV12" s="34"/>
      <c r="BW12" s="28">
        <v>79</v>
      </c>
      <c r="BX12" s="28">
        <v>83</v>
      </c>
      <c r="BY12" s="28">
        <v>80</v>
      </c>
      <c r="BZ12" s="28">
        <v>78</v>
      </c>
      <c r="CA12" s="23"/>
      <c r="CB12" s="23"/>
      <c r="CC12" s="23"/>
      <c r="CD12" s="23"/>
      <c r="CE12" s="23"/>
      <c r="CF12" s="23"/>
      <c r="CG12" s="25">
        <f t="shared" ref="CG12:CG50" si="23">IF(BW12="","",ROUND(AVERAGE(BW12:CF12),0))</f>
        <v>80</v>
      </c>
      <c r="CH12" s="44" t="str">
        <f t="shared" ref="CH12:CH50" si="24">IF(CG12="","",IF(CG12&gt;=86,"A",IF(CG12&gt;=71,"B",IF(CG12&gt;=56,"C",IF(CG12&gt;=41,"D","E")))))</f>
        <v>B</v>
      </c>
      <c r="CI12" s="45"/>
      <c r="CJ12" s="23">
        <v>11</v>
      </c>
      <c r="CK12" s="49" t="str">
        <f t="shared" ref="CK12:CK50" si="25">IF(CJ12="","",VLOOKUP(CJ12,$CW$9:$CX$20,2,0))</f>
        <v xml:space="preserve">Sudah memahami tentang Dinamika rotasi dan Kesetimbangan benda , Fluida , Teori Kinetik Gas, Termodinamika, </v>
      </c>
      <c r="CM12" s="48">
        <v>3</v>
      </c>
      <c r="CN12" s="23" t="s">
        <v>61</v>
      </c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Dinamika rotasi dan Kesetimbangan benda , Fluida , Termodinamika, Perlu tingkatkan pemahaman  Teori Kinetik Gas.</v>
      </c>
    </row>
    <row r="13" spans="1:102">
      <c r="A13" s="1">
        <v>3</v>
      </c>
      <c r="B13" s="1">
        <v>27336</v>
      </c>
      <c r="C13" s="1" t="s">
        <v>62</v>
      </c>
      <c r="E13" s="1">
        <f t="shared" si="10"/>
        <v>79</v>
      </c>
      <c r="G13" s="1">
        <f t="shared" si="11"/>
        <v>79</v>
      </c>
      <c r="H13" s="1">
        <f t="shared" si="12"/>
        <v>79</v>
      </c>
      <c r="I13" s="1" t="str">
        <f t="shared" si="13"/>
        <v>B</v>
      </c>
      <c r="J13" s="1" t="str">
        <f t="shared" si="14"/>
        <v xml:space="preserve">Sudah memahami tentang Dinamika rotasi dan Kesetimbangan benda , Fluida , Teori Kinetik Gas, Termodinamika, </v>
      </c>
      <c r="L13" s="1">
        <f t="shared" si="15"/>
        <v>81</v>
      </c>
      <c r="M13" s="1">
        <f t="shared" si="16"/>
        <v>70</v>
      </c>
      <c r="N13" s="1">
        <f t="shared" si="17"/>
        <v>77</v>
      </c>
      <c r="P13" s="23">
        <v>80</v>
      </c>
      <c r="Q13" s="23"/>
      <c r="R13" s="25">
        <f t="shared" si="0"/>
        <v>80</v>
      </c>
      <c r="S13" s="23">
        <v>77</v>
      </c>
      <c r="T13" s="23"/>
      <c r="U13" s="25">
        <f t="shared" si="1"/>
        <v>77</v>
      </c>
      <c r="V13" s="23">
        <v>80</v>
      </c>
      <c r="W13" s="23"/>
      <c r="X13" s="25">
        <f t="shared" si="2"/>
        <v>80</v>
      </c>
      <c r="Y13" s="55">
        <v>86</v>
      </c>
      <c r="Z13" s="23"/>
      <c r="AA13" s="25">
        <f t="shared" si="3"/>
        <v>86</v>
      </c>
      <c r="AB13" s="23"/>
      <c r="AC13" s="23"/>
      <c r="AD13" s="25" t="str">
        <f t="shared" si="4"/>
        <v/>
      </c>
      <c r="AE13" s="23"/>
      <c r="AF13" s="23"/>
      <c r="AG13" s="25" t="str">
        <f t="shared" si="5"/>
        <v/>
      </c>
      <c r="AH13" s="23"/>
      <c r="AI13" s="23"/>
      <c r="AJ13" s="25" t="str">
        <f t="shared" si="6"/>
        <v/>
      </c>
      <c r="AK13" s="23"/>
      <c r="AL13" s="23"/>
      <c r="AM13" s="25" t="str">
        <f t="shared" si="7"/>
        <v/>
      </c>
      <c r="AN13" s="23"/>
      <c r="AO13" s="23"/>
      <c r="AP13" s="25" t="str">
        <f t="shared" si="8"/>
        <v/>
      </c>
      <c r="AQ13" s="23"/>
      <c r="AR13" s="23"/>
      <c r="AS13" s="25" t="str">
        <f t="shared" si="9"/>
        <v/>
      </c>
      <c r="AT13" s="25">
        <f t="shared" si="18"/>
        <v>81</v>
      </c>
      <c r="AU13" s="23">
        <v>80</v>
      </c>
      <c r="AV13" s="23">
        <v>80</v>
      </c>
      <c r="AW13" s="23">
        <v>75</v>
      </c>
      <c r="AX13" s="55">
        <v>82</v>
      </c>
      <c r="AY13" s="23"/>
      <c r="AZ13" s="23"/>
      <c r="BA13" s="23"/>
      <c r="BB13" s="23"/>
      <c r="BC13" s="23"/>
      <c r="BD13" s="23"/>
      <c r="BE13" s="25">
        <f t="shared" si="19"/>
        <v>79</v>
      </c>
      <c r="BF13" s="50">
        <v>70</v>
      </c>
      <c r="BG13" s="54">
        <v>77</v>
      </c>
      <c r="BH13" s="52">
        <f t="shared" si="20"/>
        <v>78.7</v>
      </c>
      <c r="BI13" s="33">
        <f t="shared" si="21"/>
        <v>79</v>
      </c>
      <c r="BJ13" s="34"/>
      <c r="BK13" s="35">
        <v>76</v>
      </c>
      <c r="BL13" s="35">
        <v>79</v>
      </c>
      <c r="BM13" s="35">
        <v>83</v>
      </c>
      <c r="BN13" s="35">
        <v>78</v>
      </c>
      <c r="BO13" s="42"/>
      <c r="BP13" s="42"/>
      <c r="BQ13" s="23"/>
      <c r="BR13" s="23"/>
      <c r="BS13" s="23"/>
      <c r="BT13" s="23"/>
      <c r="BU13" s="43">
        <f t="shared" si="22"/>
        <v>79</v>
      </c>
      <c r="BV13" s="34"/>
      <c r="BW13" s="28">
        <v>81</v>
      </c>
      <c r="BX13" s="28">
        <v>81</v>
      </c>
      <c r="BY13" s="28">
        <v>83</v>
      </c>
      <c r="BZ13" s="28">
        <v>79</v>
      </c>
      <c r="CA13" s="23"/>
      <c r="CB13" s="23"/>
      <c r="CC13" s="23"/>
      <c r="CD13" s="23"/>
      <c r="CE13" s="23"/>
      <c r="CF13" s="23"/>
      <c r="CG13" s="25">
        <f t="shared" si="23"/>
        <v>81</v>
      </c>
      <c r="CH13" s="44" t="str">
        <f t="shared" si="24"/>
        <v>B</v>
      </c>
      <c r="CI13" s="45"/>
      <c r="CJ13" s="23">
        <v>11</v>
      </c>
      <c r="CK13" s="49" t="str">
        <f t="shared" si="25"/>
        <v xml:space="preserve">Sudah memahami tentang Dinamika rotasi dan Kesetimbangan benda , Fluida , Teori Kinetik Gas, Termodinamika, </v>
      </c>
      <c r="CM13" s="48">
        <v>4</v>
      </c>
      <c r="CN13" s="23" t="s">
        <v>63</v>
      </c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Dinamika rotasi dan Kesetimbangan benda , Fluida , Teori Kinetik Gas, Perlu tingkatkan pemahaman  Termodinamika.</v>
      </c>
    </row>
    <row r="14" spans="1:102">
      <c r="A14" s="1">
        <v>4</v>
      </c>
      <c r="B14" s="1">
        <v>27350</v>
      </c>
      <c r="C14" s="1" t="s">
        <v>64</v>
      </c>
      <c r="E14" s="1">
        <f t="shared" si="10"/>
        <v>78</v>
      </c>
      <c r="G14" s="1">
        <f t="shared" si="11"/>
        <v>78</v>
      </c>
      <c r="H14" s="1">
        <f t="shared" si="12"/>
        <v>84</v>
      </c>
      <c r="I14" s="1" t="str">
        <f t="shared" si="13"/>
        <v>B</v>
      </c>
      <c r="J14" s="1" t="str">
        <f t="shared" si="14"/>
        <v xml:space="preserve">Sudah memahami tentang Dinamika rotasi dan Kesetimbangan benda , Fluida , Teori Kinetik Gas, Termodinamika, </v>
      </c>
      <c r="L14" s="1">
        <f t="shared" si="15"/>
        <v>81</v>
      </c>
      <c r="M14" s="1">
        <f t="shared" si="16"/>
        <v>75</v>
      </c>
      <c r="N14" s="1">
        <f t="shared" si="17"/>
        <v>65</v>
      </c>
      <c r="P14" s="23">
        <v>84</v>
      </c>
      <c r="Q14" s="23"/>
      <c r="R14" s="25">
        <f t="shared" si="0"/>
        <v>84</v>
      </c>
      <c r="S14" s="23">
        <v>78</v>
      </c>
      <c r="T14" s="23"/>
      <c r="U14" s="25">
        <f t="shared" si="1"/>
        <v>78</v>
      </c>
      <c r="V14" s="23">
        <v>76</v>
      </c>
      <c r="W14" s="23"/>
      <c r="X14" s="25">
        <f t="shared" si="2"/>
        <v>76</v>
      </c>
      <c r="Y14" s="55">
        <v>86</v>
      </c>
      <c r="Z14" s="23"/>
      <c r="AA14" s="25">
        <f t="shared" si="3"/>
        <v>86</v>
      </c>
      <c r="AB14" s="23"/>
      <c r="AC14" s="23"/>
      <c r="AD14" s="25" t="str">
        <f t="shared" si="4"/>
        <v/>
      </c>
      <c r="AE14" s="23"/>
      <c r="AF14" s="23"/>
      <c r="AG14" s="25" t="str">
        <f t="shared" si="5"/>
        <v/>
      </c>
      <c r="AH14" s="23"/>
      <c r="AI14" s="23"/>
      <c r="AJ14" s="25" t="str">
        <f t="shared" si="6"/>
        <v/>
      </c>
      <c r="AK14" s="23"/>
      <c r="AL14" s="23"/>
      <c r="AM14" s="25" t="str">
        <f t="shared" si="7"/>
        <v/>
      </c>
      <c r="AN14" s="23"/>
      <c r="AO14" s="23"/>
      <c r="AP14" s="25" t="str">
        <f t="shared" si="8"/>
        <v/>
      </c>
      <c r="AQ14" s="23"/>
      <c r="AR14" s="23"/>
      <c r="AS14" s="25" t="str">
        <f t="shared" si="9"/>
        <v/>
      </c>
      <c r="AT14" s="25">
        <f t="shared" si="18"/>
        <v>81</v>
      </c>
      <c r="AU14" s="23">
        <v>82</v>
      </c>
      <c r="AV14" s="23">
        <v>78</v>
      </c>
      <c r="AW14" s="23">
        <v>80</v>
      </c>
      <c r="AX14" s="55">
        <v>81</v>
      </c>
      <c r="AY14" s="23"/>
      <c r="AZ14" s="23"/>
      <c r="BA14" s="23"/>
      <c r="BB14" s="23"/>
      <c r="BC14" s="23"/>
      <c r="BD14" s="23"/>
      <c r="BE14" s="25">
        <f t="shared" si="19"/>
        <v>80</v>
      </c>
      <c r="BF14" s="50">
        <v>75</v>
      </c>
      <c r="BG14" s="54">
        <v>65</v>
      </c>
      <c r="BH14" s="52">
        <f t="shared" si="20"/>
        <v>78.400000000000006</v>
      </c>
      <c r="BI14" s="33">
        <f t="shared" si="21"/>
        <v>78</v>
      </c>
      <c r="BJ14" s="34"/>
      <c r="BK14" s="35">
        <v>88</v>
      </c>
      <c r="BL14" s="35">
        <v>83</v>
      </c>
      <c r="BM14" s="35">
        <v>87</v>
      </c>
      <c r="BN14" s="35">
        <v>78</v>
      </c>
      <c r="BO14" s="42"/>
      <c r="BP14" s="42"/>
      <c r="BQ14" s="23"/>
      <c r="BR14" s="23"/>
      <c r="BS14" s="23"/>
      <c r="BT14" s="23"/>
      <c r="BU14" s="43">
        <f t="shared" si="22"/>
        <v>84</v>
      </c>
      <c r="BV14" s="34"/>
      <c r="BW14" s="28">
        <v>80</v>
      </c>
      <c r="BX14" s="28">
        <v>78</v>
      </c>
      <c r="BY14" s="28">
        <v>79</v>
      </c>
      <c r="BZ14" s="28">
        <v>76</v>
      </c>
      <c r="CA14" s="23"/>
      <c r="CB14" s="23"/>
      <c r="CC14" s="23"/>
      <c r="CD14" s="23"/>
      <c r="CE14" s="23"/>
      <c r="CF14" s="23"/>
      <c r="CG14" s="25">
        <f t="shared" si="23"/>
        <v>78</v>
      </c>
      <c r="CH14" s="44" t="str">
        <f t="shared" si="24"/>
        <v>B</v>
      </c>
      <c r="CI14" s="45"/>
      <c r="CJ14" s="23">
        <v>11</v>
      </c>
      <c r="CK14" s="49" t="str">
        <f t="shared" si="25"/>
        <v xml:space="preserve">Sudah memahami tentang Dinamika rotasi dan Kesetimbangan benda , Fluida , Teori Kinetik Gas, Termodinamika, </v>
      </c>
      <c r="CM14" s="4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Dinamika rotasi dan Kesetimbangan benda , Fluida , Teori Kinetik Gas, Termodinamika, </v>
      </c>
    </row>
    <row r="15" spans="1:102">
      <c r="A15" s="1">
        <v>5</v>
      </c>
      <c r="B15" s="1">
        <v>27364</v>
      </c>
      <c r="C15" s="1" t="s">
        <v>65</v>
      </c>
      <c r="E15" s="1">
        <f t="shared" si="10"/>
        <v>79</v>
      </c>
      <c r="G15" s="1">
        <f t="shared" si="11"/>
        <v>79</v>
      </c>
      <c r="H15" s="1">
        <f t="shared" si="12"/>
        <v>80</v>
      </c>
      <c r="I15" s="1" t="str">
        <f t="shared" si="13"/>
        <v>B</v>
      </c>
      <c r="J15" s="1" t="str">
        <f t="shared" si="14"/>
        <v xml:space="preserve">Sudah memahami tentang Dinamika rotasi dan Kesetimbangan benda , Fluida , Teori Kinetik Gas, Termodinamika, </v>
      </c>
      <c r="L15" s="1">
        <f t="shared" si="15"/>
        <v>80</v>
      </c>
      <c r="M15" s="1">
        <f t="shared" si="16"/>
        <v>65</v>
      </c>
      <c r="N15" s="1">
        <f t="shared" si="17"/>
        <v>81</v>
      </c>
      <c r="P15" s="23">
        <v>65</v>
      </c>
      <c r="Q15" s="23">
        <v>80</v>
      </c>
      <c r="R15" s="25">
        <f t="shared" si="0"/>
        <v>75</v>
      </c>
      <c r="S15" s="23">
        <v>77</v>
      </c>
      <c r="T15" s="23"/>
      <c r="U15" s="25">
        <f t="shared" si="1"/>
        <v>77</v>
      </c>
      <c r="V15" s="23">
        <v>88</v>
      </c>
      <c r="W15" s="23"/>
      <c r="X15" s="25">
        <f t="shared" si="2"/>
        <v>88</v>
      </c>
      <c r="Y15" s="55">
        <v>81</v>
      </c>
      <c r="Z15" s="23"/>
      <c r="AA15" s="25">
        <f t="shared" si="3"/>
        <v>81</v>
      </c>
      <c r="AB15" s="23"/>
      <c r="AC15" s="23"/>
      <c r="AD15" s="25" t="str">
        <f t="shared" si="4"/>
        <v/>
      </c>
      <c r="AE15" s="23"/>
      <c r="AF15" s="23"/>
      <c r="AG15" s="25" t="str">
        <f t="shared" si="5"/>
        <v/>
      </c>
      <c r="AH15" s="23"/>
      <c r="AI15" s="23"/>
      <c r="AJ15" s="25" t="str">
        <f t="shared" si="6"/>
        <v/>
      </c>
      <c r="AK15" s="23"/>
      <c r="AL15" s="23"/>
      <c r="AM15" s="25" t="str">
        <f t="shared" si="7"/>
        <v/>
      </c>
      <c r="AN15" s="23"/>
      <c r="AO15" s="23"/>
      <c r="AP15" s="25" t="str">
        <f t="shared" si="8"/>
        <v/>
      </c>
      <c r="AQ15" s="23"/>
      <c r="AR15" s="23"/>
      <c r="AS15" s="25" t="str">
        <f t="shared" si="9"/>
        <v/>
      </c>
      <c r="AT15" s="25">
        <f t="shared" si="18"/>
        <v>80</v>
      </c>
      <c r="AU15" s="23">
        <v>77</v>
      </c>
      <c r="AV15" s="23">
        <v>78</v>
      </c>
      <c r="AW15" s="23">
        <v>78</v>
      </c>
      <c r="AX15" s="55">
        <v>94</v>
      </c>
      <c r="AY15" s="23"/>
      <c r="AZ15" s="23"/>
      <c r="BA15" s="23"/>
      <c r="BB15" s="23"/>
      <c r="BC15" s="23"/>
      <c r="BD15" s="23"/>
      <c r="BE15" s="25">
        <f t="shared" si="19"/>
        <v>82</v>
      </c>
      <c r="BF15" s="50">
        <v>65</v>
      </c>
      <c r="BG15" s="54">
        <v>81</v>
      </c>
      <c r="BH15" s="52">
        <f t="shared" si="20"/>
        <v>79.400000000000006</v>
      </c>
      <c r="BI15" s="33">
        <f t="shared" si="21"/>
        <v>79</v>
      </c>
      <c r="BJ15" s="34"/>
      <c r="BK15" s="35">
        <v>77</v>
      </c>
      <c r="BL15" s="35">
        <v>80</v>
      </c>
      <c r="BM15" s="35">
        <v>84</v>
      </c>
      <c r="BN15" s="35">
        <v>77</v>
      </c>
      <c r="BO15" s="42"/>
      <c r="BP15" s="42"/>
      <c r="BQ15" s="23"/>
      <c r="BR15" s="23"/>
      <c r="BS15" s="23"/>
      <c r="BT15" s="23"/>
      <c r="BU15" s="43">
        <f t="shared" si="22"/>
        <v>80</v>
      </c>
      <c r="BV15" s="34"/>
      <c r="BW15" s="28">
        <v>82</v>
      </c>
      <c r="BX15" s="28">
        <v>81</v>
      </c>
      <c r="BY15" s="28">
        <v>81</v>
      </c>
      <c r="BZ15" s="28">
        <v>78</v>
      </c>
      <c r="CA15" s="23"/>
      <c r="CB15" s="23"/>
      <c r="CC15" s="23"/>
      <c r="CD15" s="23"/>
      <c r="CE15" s="23"/>
      <c r="CF15" s="23"/>
      <c r="CG15" s="25">
        <f t="shared" si="23"/>
        <v>81</v>
      </c>
      <c r="CH15" s="44" t="str">
        <f t="shared" si="24"/>
        <v>B</v>
      </c>
      <c r="CI15" s="45"/>
      <c r="CJ15" s="23">
        <v>11</v>
      </c>
      <c r="CK15" s="49" t="str">
        <f t="shared" si="25"/>
        <v xml:space="preserve">Sudah memahami tentang Dinamika rotasi dan Kesetimbangan benda , Fluida , Teori Kinetik Gas, Termodinamika, </v>
      </c>
      <c r="CM15" s="4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Dinamika rotasi dan Kesetimbangan benda , Fluida , Teori Kinetik Gas, Termodinamika, </v>
      </c>
    </row>
    <row r="16" spans="1:102">
      <c r="A16" s="1">
        <v>6</v>
      </c>
      <c r="B16" s="1">
        <v>27378</v>
      </c>
      <c r="C16" s="1" t="s">
        <v>66</v>
      </c>
      <c r="E16" s="1">
        <f t="shared" si="10"/>
        <v>77</v>
      </c>
      <c r="G16" s="1">
        <f t="shared" si="11"/>
        <v>77</v>
      </c>
      <c r="H16" s="1">
        <f t="shared" si="12"/>
        <v>78</v>
      </c>
      <c r="I16" s="1" t="str">
        <f t="shared" si="13"/>
        <v>B</v>
      </c>
      <c r="J16" s="1" t="str">
        <f t="shared" si="14"/>
        <v xml:space="preserve">Sudah memahami tentang Dinamika rotasi dan Kesetimbangan benda , Fluida , Teori Kinetik Gas, Termodinamika, </v>
      </c>
      <c r="L16" s="1">
        <f t="shared" si="15"/>
        <v>80</v>
      </c>
      <c r="M16" s="1">
        <f t="shared" si="16"/>
        <v>60</v>
      </c>
      <c r="N16" s="1">
        <f t="shared" si="17"/>
        <v>69</v>
      </c>
      <c r="P16" s="23">
        <v>77</v>
      </c>
      <c r="Q16" s="23"/>
      <c r="R16" s="25">
        <f t="shared" si="0"/>
        <v>77</v>
      </c>
      <c r="S16" s="23">
        <v>76</v>
      </c>
      <c r="T16" s="23"/>
      <c r="U16" s="25">
        <f t="shared" si="1"/>
        <v>76</v>
      </c>
      <c r="V16" s="23">
        <v>85</v>
      </c>
      <c r="W16" s="23"/>
      <c r="X16" s="25">
        <f t="shared" si="2"/>
        <v>85</v>
      </c>
      <c r="Y16" s="55">
        <v>82</v>
      </c>
      <c r="Z16" s="23"/>
      <c r="AA16" s="25">
        <f t="shared" si="3"/>
        <v>82</v>
      </c>
      <c r="AB16" s="23"/>
      <c r="AC16" s="23"/>
      <c r="AD16" s="25" t="str">
        <f t="shared" si="4"/>
        <v/>
      </c>
      <c r="AE16" s="23"/>
      <c r="AF16" s="23"/>
      <c r="AG16" s="25" t="str">
        <f t="shared" si="5"/>
        <v/>
      </c>
      <c r="AH16" s="23"/>
      <c r="AI16" s="23"/>
      <c r="AJ16" s="25" t="str">
        <f t="shared" si="6"/>
        <v/>
      </c>
      <c r="AK16" s="23"/>
      <c r="AL16" s="23"/>
      <c r="AM16" s="25" t="str">
        <f t="shared" si="7"/>
        <v/>
      </c>
      <c r="AN16" s="23"/>
      <c r="AO16" s="23"/>
      <c r="AP16" s="25" t="str">
        <f t="shared" si="8"/>
        <v/>
      </c>
      <c r="AQ16" s="23"/>
      <c r="AR16" s="23"/>
      <c r="AS16" s="25" t="str">
        <f t="shared" si="9"/>
        <v/>
      </c>
      <c r="AT16" s="25">
        <f t="shared" si="18"/>
        <v>80</v>
      </c>
      <c r="AU16" s="23">
        <v>79</v>
      </c>
      <c r="AV16" s="23">
        <v>79</v>
      </c>
      <c r="AW16" s="23">
        <v>78</v>
      </c>
      <c r="AX16" s="55">
        <v>82</v>
      </c>
      <c r="AY16" s="23"/>
      <c r="AZ16" s="23"/>
      <c r="BA16" s="23"/>
      <c r="BB16" s="23"/>
      <c r="BC16" s="23"/>
      <c r="BD16" s="23"/>
      <c r="BE16" s="25">
        <f t="shared" si="19"/>
        <v>80</v>
      </c>
      <c r="BF16" s="50">
        <v>60</v>
      </c>
      <c r="BG16" s="54">
        <v>69</v>
      </c>
      <c r="BH16" s="52">
        <f t="shared" si="20"/>
        <v>76.900000000000006</v>
      </c>
      <c r="BI16" s="33">
        <f t="shared" si="21"/>
        <v>77</v>
      </c>
      <c r="BJ16" s="34"/>
      <c r="BK16" s="35">
        <v>76</v>
      </c>
      <c r="BL16" s="36">
        <v>82</v>
      </c>
      <c r="BM16" s="36">
        <v>80</v>
      </c>
      <c r="BN16" s="37">
        <v>75</v>
      </c>
      <c r="BO16" s="42"/>
      <c r="BP16" s="42"/>
      <c r="BQ16" s="23"/>
      <c r="BR16" s="23"/>
      <c r="BS16" s="23"/>
      <c r="BT16" s="23"/>
      <c r="BU16" s="43">
        <f t="shared" si="22"/>
        <v>78</v>
      </c>
      <c r="BV16" s="34"/>
      <c r="BW16" s="28">
        <v>80</v>
      </c>
      <c r="BX16" s="28">
        <v>78</v>
      </c>
      <c r="BY16" s="28">
        <v>81</v>
      </c>
      <c r="BZ16" s="28">
        <v>82</v>
      </c>
      <c r="CA16" s="23"/>
      <c r="CB16" s="23"/>
      <c r="CC16" s="23"/>
      <c r="CD16" s="23"/>
      <c r="CE16" s="23"/>
      <c r="CF16" s="23"/>
      <c r="CG16" s="25">
        <f t="shared" si="23"/>
        <v>80</v>
      </c>
      <c r="CH16" s="44" t="str">
        <f t="shared" si="24"/>
        <v>B</v>
      </c>
      <c r="CI16" s="45"/>
      <c r="CJ16" s="23">
        <v>11</v>
      </c>
      <c r="CK16" s="49" t="str">
        <f t="shared" si="25"/>
        <v xml:space="preserve">Sudah memahami tentang Dinamika rotasi dan Kesetimbangan benda , Fluida , Teori Kinetik Gas, Termodinamika, </v>
      </c>
      <c r="CM16" s="4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Dinamika rotasi dan Kesetimbangan benda , Fluida , Teori Kinetik Gas, Termodinamika, </v>
      </c>
    </row>
    <row r="17" spans="1:102">
      <c r="A17" s="1">
        <v>7</v>
      </c>
      <c r="B17" s="1">
        <v>27392</v>
      </c>
      <c r="C17" s="1" t="s">
        <v>67</v>
      </c>
      <c r="E17" s="1">
        <f t="shared" si="10"/>
        <v>82</v>
      </c>
      <c r="G17" s="1">
        <f t="shared" si="11"/>
        <v>82</v>
      </c>
      <c r="H17" s="1">
        <f t="shared" si="12"/>
        <v>89</v>
      </c>
      <c r="I17" s="1" t="str">
        <f t="shared" si="13"/>
        <v>B</v>
      </c>
      <c r="J17" s="1" t="str">
        <f t="shared" si="14"/>
        <v xml:space="preserve">Sudah memahami tentang Dinamika rotasi dan Kesetimbangan benda , Fluida , Teori Kinetik Gas, Termodinamika, </v>
      </c>
      <c r="L17" s="1">
        <f t="shared" si="15"/>
        <v>82</v>
      </c>
      <c r="M17" s="1">
        <f t="shared" si="16"/>
        <v>80</v>
      </c>
      <c r="N17" s="1">
        <f t="shared" si="17"/>
        <v>77</v>
      </c>
      <c r="P17" s="23">
        <v>76</v>
      </c>
      <c r="Q17" s="23"/>
      <c r="R17" s="25">
        <f t="shared" si="0"/>
        <v>76</v>
      </c>
      <c r="S17" s="23">
        <v>80</v>
      </c>
      <c r="T17" s="23"/>
      <c r="U17" s="25">
        <f t="shared" si="1"/>
        <v>80</v>
      </c>
      <c r="V17" s="23">
        <v>87</v>
      </c>
      <c r="W17" s="23"/>
      <c r="X17" s="25">
        <f t="shared" si="2"/>
        <v>87</v>
      </c>
      <c r="Y17" s="55">
        <v>84</v>
      </c>
      <c r="Z17" s="23"/>
      <c r="AA17" s="25">
        <f t="shared" si="3"/>
        <v>84</v>
      </c>
      <c r="AB17" s="23"/>
      <c r="AC17" s="23"/>
      <c r="AD17" s="25" t="str">
        <f t="shared" si="4"/>
        <v/>
      </c>
      <c r="AE17" s="23"/>
      <c r="AF17" s="23"/>
      <c r="AG17" s="25" t="str">
        <f t="shared" si="5"/>
        <v/>
      </c>
      <c r="AH17" s="23"/>
      <c r="AI17" s="23"/>
      <c r="AJ17" s="25" t="str">
        <f t="shared" si="6"/>
        <v/>
      </c>
      <c r="AK17" s="23"/>
      <c r="AL17" s="23"/>
      <c r="AM17" s="25" t="str">
        <f t="shared" si="7"/>
        <v/>
      </c>
      <c r="AN17" s="23"/>
      <c r="AO17" s="23"/>
      <c r="AP17" s="25" t="str">
        <f t="shared" si="8"/>
        <v/>
      </c>
      <c r="AQ17" s="23"/>
      <c r="AR17" s="23"/>
      <c r="AS17" s="25" t="str">
        <f t="shared" si="9"/>
        <v/>
      </c>
      <c r="AT17" s="25">
        <f t="shared" si="18"/>
        <v>82</v>
      </c>
      <c r="AU17" s="23">
        <v>82</v>
      </c>
      <c r="AV17" s="23">
        <v>84</v>
      </c>
      <c r="AW17" s="23">
        <v>82</v>
      </c>
      <c r="AX17" s="55">
        <v>83</v>
      </c>
      <c r="AY17" s="23"/>
      <c r="AZ17" s="23"/>
      <c r="BA17" s="23"/>
      <c r="BB17" s="23"/>
      <c r="BC17" s="23"/>
      <c r="BD17" s="23"/>
      <c r="BE17" s="25">
        <f t="shared" si="19"/>
        <v>83</v>
      </c>
      <c r="BF17" s="50">
        <v>80</v>
      </c>
      <c r="BG17" s="54">
        <v>77</v>
      </c>
      <c r="BH17" s="52">
        <f t="shared" si="20"/>
        <v>81.7</v>
      </c>
      <c r="BI17" s="33">
        <f t="shared" si="21"/>
        <v>82</v>
      </c>
      <c r="BJ17" s="34"/>
      <c r="BK17" s="35">
        <v>85</v>
      </c>
      <c r="BL17" s="35">
        <v>90</v>
      </c>
      <c r="BM17" s="35">
        <v>95</v>
      </c>
      <c r="BN17" s="35">
        <v>85</v>
      </c>
      <c r="BO17" s="42"/>
      <c r="BP17" s="42"/>
      <c r="BQ17" s="23"/>
      <c r="BR17" s="23"/>
      <c r="BS17" s="23"/>
      <c r="BT17" s="23"/>
      <c r="BU17" s="43">
        <f t="shared" si="22"/>
        <v>89</v>
      </c>
      <c r="BV17" s="34"/>
      <c r="BW17" s="28">
        <v>83</v>
      </c>
      <c r="BX17" s="28">
        <v>79</v>
      </c>
      <c r="BY17" s="28">
        <v>82</v>
      </c>
      <c r="BZ17" s="28">
        <v>78</v>
      </c>
      <c r="CA17" s="23"/>
      <c r="CB17" s="23"/>
      <c r="CC17" s="23"/>
      <c r="CD17" s="23"/>
      <c r="CE17" s="23"/>
      <c r="CF17" s="23"/>
      <c r="CG17" s="25">
        <f t="shared" si="23"/>
        <v>81</v>
      </c>
      <c r="CH17" s="44" t="str">
        <f t="shared" si="24"/>
        <v>B</v>
      </c>
      <c r="CI17" s="45"/>
      <c r="CJ17" s="23">
        <v>11</v>
      </c>
      <c r="CK17" s="49" t="str">
        <f t="shared" si="25"/>
        <v xml:space="preserve">Sudah memahami tentang Dinamika rotasi dan Kesetimbangan benda , Fluida , Teori Kinetik Gas, Termodinamika, </v>
      </c>
      <c r="CM17" s="4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Dinamika rotasi dan Kesetimbangan benda , Fluida , Teori Kinetik Gas, Termodinamika, </v>
      </c>
    </row>
    <row r="18" spans="1:102">
      <c r="A18" s="1">
        <v>8</v>
      </c>
      <c r="B18" s="1">
        <v>27406</v>
      </c>
      <c r="C18" s="1" t="s">
        <v>68</v>
      </c>
      <c r="E18" s="1">
        <f t="shared" si="10"/>
        <v>79</v>
      </c>
      <c r="G18" s="1">
        <f t="shared" si="11"/>
        <v>79</v>
      </c>
      <c r="H18" s="1">
        <f t="shared" si="12"/>
        <v>81</v>
      </c>
      <c r="I18" s="1" t="str">
        <f t="shared" si="13"/>
        <v>B</v>
      </c>
      <c r="J18" s="1" t="str">
        <f t="shared" si="14"/>
        <v xml:space="preserve">Sudah memahami tentang Dinamika rotasi dan Kesetimbangan benda , Fluida , Teori Kinetik Gas, Termodinamika, </v>
      </c>
      <c r="L18" s="1">
        <f t="shared" si="15"/>
        <v>79</v>
      </c>
      <c r="M18" s="1">
        <f t="shared" si="16"/>
        <v>76</v>
      </c>
      <c r="N18" s="1">
        <f t="shared" si="17"/>
        <v>81</v>
      </c>
      <c r="P18" s="23">
        <v>78</v>
      </c>
      <c r="Q18" s="23"/>
      <c r="R18" s="25">
        <f t="shared" si="0"/>
        <v>78</v>
      </c>
      <c r="S18" s="23">
        <v>78</v>
      </c>
      <c r="T18" s="23"/>
      <c r="U18" s="25">
        <f t="shared" si="1"/>
        <v>78</v>
      </c>
      <c r="V18" s="23">
        <v>80</v>
      </c>
      <c r="W18" s="23"/>
      <c r="X18" s="25">
        <f t="shared" si="2"/>
        <v>80</v>
      </c>
      <c r="Y18" s="55">
        <v>79</v>
      </c>
      <c r="Z18" s="23"/>
      <c r="AA18" s="25">
        <f t="shared" si="3"/>
        <v>79</v>
      </c>
      <c r="AB18" s="23"/>
      <c r="AC18" s="23"/>
      <c r="AD18" s="25" t="str">
        <f t="shared" si="4"/>
        <v/>
      </c>
      <c r="AE18" s="23"/>
      <c r="AF18" s="23"/>
      <c r="AG18" s="25" t="str">
        <f t="shared" si="5"/>
        <v/>
      </c>
      <c r="AH18" s="23"/>
      <c r="AI18" s="23"/>
      <c r="AJ18" s="25" t="str">
        <f t="shared" si="6"/>
        <v/>
      </c>
      <c r="AK18" s="23"/>
      <c r="AL18" s="23"/>
      <c r="AM18" s="25" t="str">
        <f t="shared" si="7"/>
        <v/>
      </c>
      <c r="AN18" s="23"/>
      <c r="AO18" s="23"/>
      <c r="AP18" s="25" t="str">
        <f t="shared" si="8"/>
        <v/>
      </c>
      <c r="AQ18" s="23"/>
      <c r="AR18" s="23"/>
      <c r="AS18" s="25" t="str">
        <f t="shared" si="9"/>
        <v/>
      </c>
      <c r="AT18" s="25">
        <f t="shared" si="18"/>
        <v>79</v>
      </c>
      <c r="AU18" s="23">
        <v>80</v>
      </c>
      <c r="AV18" s="23">
        <v>80</v>
      </c>
      <c r="AW18" s="23">
        <v>75</v>
      </c>
      <c r="AX18" s="55">
        <v>79</v>
      </c>
      <c r="AY18" s="23"/>
      <c r="AZ18" s="23"/>
      <c r="BA18" s="23"/>
      <c r="BB18" s="23"/>
      <c r="BC18" s="23"/>
      <c r="BD18" s="23"/>
      <c r="BE18" s="25">
        <f t="shared" si="19"/>
        <v>79</v>
      </c>
      <c r="BF18" s="50">
        <v>76</v>
      </c>
      <c r="BG18" s="54">
        <v>81</v>
      </c>
      <c r="BH18" s="52">
        <f t="shared" si="20"/>
        <v>78.900000000000006</v>
      </c>
      <c r="BI18" s="33">
        <f t="shared" si="21"/>
        <v>79</v>
      </c>
      <c r="BJ18" s="34"/>
      <c r="BK18" s="35">
        <v>78</v>
      </c>
      <c r="BL18" s="35">
        <v>81</v>
      </c>
      <c r="BM18" s="35">
        <v>85</v>
      </c>
      <c r="BN18" s="35">
        <v>78</v>
      </c>
      <c r="BO18" s="42"/>
      <c r="BP18" s="42"/>
      <c r="BQ18" s="23"/>
      <c r="BR18" s="23"/>
      <c r="BS18" s="23"/>
      <c r="BT18" s="23"/>
      <c r="BU18" s="43">
        <f t="shared" si="22"/>
        <v>81</v>
      </c>
      <c r="BV18" s="34"/>
      <c r="BW18" s="28">
        <v>81</v>
      </c>
      <c r="BX18" s="28">
        <v>76</v>
      </c>
      <c r="BY18" s="28">
        <v>79</v>
      </c>
      <c r="BZ18" s="28">
        <v>76</v>
      </c>
      <c r="CA18" s="23"/>
      <c r="CB18" s="23"/>
      <c r="CC18" s="23"/>
      <c r="CD18" s="23"/>
      <c r="CE18" s="23"/>
      <c r="CF18" s="23"/>
      <c r="CG18" s="25">
        <f t="shared" si="23"/>
        <v>78</v>
      </c>
      <c r="CH18" s="44" t="str">
        <f t="shared" si="24"/>
        <v>B</v>
      </c>
      <c r="CI18" s="45"/>
      <c r="CJ18" s="23">
        <v>11</v>
      </c>
      <c r="CK18" s="49" t="str">
        <f t="shared" si="25"/>
        <v xml:space="preserve">Sudah memahami tentang Dinamika rotasi dan Kesetimbangan benda , Fluida , Teori Kinetik Gas, Termodinamika, </v>
      </c>
      <c r="CM18" s="4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Dinamika rotasi dan Kesetimbangan benda , Fluida , Teori Kinetik Gas, Termodinamika, </v>
      </c>
    </row>
    <row r="19" spans="1:102">
      <c r="A19" s="1">
        <v>9</v>
      </c>
      <c r="B19" s="1">
        <v>27420</v>
      </c>
      <c r="C19" s="1" t="s">
        <v>69</v>
      </c>
      <c r="E19" s="1">
        <f t="shared" si="10"/>
        <v>78</v>
      </c>
      <c r="G19" s="1">
        <f t="shared" si="11"/>
        <v>78</v>
      </c>
      <c r="H19" s="1">
        <f t="shared" si="12"/>
        <v>81</v>
      </c>
      <c r="I19" s="1" t="str">
        <f t="shared" si="13"/>
        <v>B</v>
      </c>
      <c r="J19" s="1" t="str">
        <f t="shared" si="14"/>
        <v xml:space="preserve">Sudah memahami tentang Dinamika rotasi dan Kesetimbangan benda , Fluida , Teori Kinetik Gas, Termodinamika, </v>
      </c>
      <c r="L19" s="1">
        <f t="shared" si="15"/>
        <v>79</v>
      </c>
      <c r="M19" s="1">
        <f t="shared" si="16"/>
        <v>70</v>
      </c>
      <c r="N19" s="1">
        <f t="shared" si="17"/>
        <v>69</v>
      </c>
      <c r="P19" s="23">
        <v>75</v>
      </c>
      <c r="Q19" s="23"/>
      <c r="R19" s="25">
        <f t="shared" si="0"/>
        <v>75</v>
      </c>
      <c r="S19" s="23">
        <v>80</v>
      </c>
      <c r="T19" s="23"/>
      <c r="U19" s="25">
        <f t="shared" si="1"/>
        <v>80</v>
      </c>
      <c r="V19" s="23">
        <v>85</v>
      </c>
      <c r="W19" s="23"/>
      <c r="X19" s="25">
        <f t="shared" si="2"/>
        <v>85</v>
      </c>
      <c r="Y19" s="55">
        <v>77</v>
      </c>
      <c r="Z19" s="23"/>
      <c r="AA19" s="25">
        <f t="shared" si="3"/>
        <v>77</v>
      </c>
      <c r="AB19" s="23"/>
      <c r="AC19" s="23"/>
      <c r="AD19" s="25" t="str">
        <f t="shared" si="4"/>
        <v/>
      </c>
      <c r="AE19" s="23"/>
      <c r="AF19" s="23"/>
      <c r="AG19" s="25" t="str">
        <f t="shared" si="5"/>
        <v/>
      </c>
      <c r="AH19" s="23"/>
      <c r="AI19" s="23"/>
      <c r="AJ19" s="25" t="str">
        <f t="shared" si="6"/>
        <v/>
      </c>
      <c r="AK19" s="23"/>
      <c r="AL19" s="23"/>
      <c r="AM19" s="25" t="str">
        <f t="shared" si="7"/>
        <v/>
      </c>
      <c r="AN19" s="23"/>
      <c r="AO19" s="23"/>
      <c r="AP19" s="25" t="str">
        <f t="shared" si="8"/>
        <v/>
      </c>
      <c r="AQ19" s="23"/>
      <c r="AR19" s="23"/>
      <c r="AS19" s="25" t="str">
        <f t="shared" si="9"/>
        <v/>
      </c>
      <c r="AT19" s="25">
        <f t="shared" si="18"/>
        <v>79</v>
      </c>
      <c r="AU19" s="23">
        <v>84</v>
      </c>
      <c r="AV19" s="23">
        <v>81</v>
      </c>
      <c r="AW19" s="23">
        <v>82</v>
      </c>
      <c r="AX19" s="55">
        <v>77</v>
      </c>
      <c r="AY19" s="23"/>
      <c r="AZ19" s="23"/>
      <c r="BA19" s="23"/>
      <c r="BB19" s="23"/>
      <c r="BC19" s="23"/>
      <c r="BD19" s="23"/>
      <c r="BE19" s="25">
        <f t="shared" si="19"/>
        <v>81</v>
      </c>
      <c r="BF19" s="50">
        <v>70</v>
      </c>
      <c r="BG19" s="54">
        <v>69</v>
      </c>
      <c r="BH19" s="52">
        <f t="shared" si="20"/>
        <v>77.900000000000006</v>
      </c>
      <c r="BI19" s="33">
        <f t="shared" si="21"/>
        <v>78</v>
      </c>
      <c r="BJ19" s="34"/>
      <c r="BK19" s="35">
        <v>83</v>
      </c>
      <c r="BL19" s="35">
        <v>81</v>
      </c>
      <c r="BM19" s="35">
        <v>85</v>
      </c>
      <c r="BN19" s="35">
        <v>76</v>
      </c>
      <c r="BO19" s="42"/>
      <c r="BP19" s="42"/>
      <c r="BQ19" s="23"/>
      <c r="BR19" s="23"/>
      <c r="BS19" s="23"/>
      <c r="BT19" s="23"/>
      <c r="BU19" s="43">
        <f t="shared" si="22"/>
        <v>81</v>
      </c>
      <c r="BV19" s="34"/>
      <c r="BW19" s="28">
        <v>80</v>
      </c>
      <c r="BX19" s="28">
        <v>78</v>
      </c>
      <c r="BY19" s="28">
        <v>79</v>
      </c>
      <c r="BZ19" s="28">
        <v>82</v>
      </c>
      <c r="CA19" s="23"/>
      <c r="CB19" s="23"/>
      <c r="CC19" s="23"/>
      <c r="CD19" s="23"/>
      <c r="CE19" s="23"/>
      <c r="CF19" s="23"/>
      <c r="CG19" s="25">
        <f t="shared" si="23"/>
        <v>80</v>
      </c>
      <c r="CH19" s="44" t="str">
        <f t="shared" si="24"/>
        <v>B</v>
      </c>
      <c r="CI19" s="45"/>
      <c r="CJ19" s="23">
        <v>11</v>
      </c>
      <c r="CK19" s="49" t="str">
        <f t="shared" si="25"/>
        <v xml:space="preserve">Sudah memahami tentang Dinamika rotasi dan Kesetimbangan benda , Fluida , Teori Kinetik Gas, Termodinamika, </v>
      </c>
      <c r="CM19" s="4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Dinamika rotasi dan Kesetimbangan benda , Fluida , Teori Kinetik Gas, Termodinamika, </v>
      </c>
    </row>
    <row r="20" spans="1:102">
      <c r="A20" s="1">
        <v>10</v>
      </c>
      <c r="B20" s="1">
        <v>27434</v>
      </c>
      <c r="C20" s="1" t="s">
        <v>70</v>
      </c>
      <c r="E20" s="1">
        <f t="shared" si="10"/>
        <v>78</v>
      </c>
      <c r="G20" s="1">
        <f t="shared" si="11"/>
        <v>78</v>
      </c>
      <c r="H20" s="1">
        <f t="shared" si="12"/>
        <v>80</v>
      </c>
      <c r="I20" s="1" t="str">
        <f t="shared" si="13"/>
        <v>B</v>
      </c>
      <c r="J20" s="1" t="str">
        <f t="shared" si="14"/>
        <v xml:space="preserve">Sudah memahami tentang Dinamika rotasi dan Kesetimbangan benda , Fluida , Teori Kinetik Gas, Termodinamika, </v>
      </c>
      <c r="L20" s="1">
        <f t="shared" si="15"/>
        <v>79</v>
      </c>
      <c r="M20" s="1">
        <f t="shared" si="16"/>
        <v>70</v>
      </c>
      <c r="N20" s="1">
        <f t="shared" si="17"/>
        <v>61</v>
      </c>
      <c r="P20" s="23">
        <v>80</v>
      </c>
      <c r="Q20" s="23"/>
      <c r="R20" s="25">
        <f t="shared" si="0"/>
        <v>80</v>
      </c>
      <c r="S20" s="23">
        <v>78</v>
      </c>
      <c r="T20" s="23"/>
      <c r="U20" s="25">
        <f t="shared" si="1"/>
        <v>78</v>
      </c>
      <c r="V20" s="23">
        <v>76</v>
      </c>
      <c r="W20" s="23"/>
      <c r="X20" s="25">
        <f t="shared" si="2"/>
        <v>76</v>
      </c>
      <c r="Y20" s="55">
        <v>80</v>
      </c>
      <c r="Z20" s="23"/>
      <c r="AA20" s="25">
        <f t="shared" si="3"/>
        <v>80</v>
      </c>
      <c r="AB20" s="23"/>
      <c r="AC20" s="23"/>
      <c r="AD20" s="25" t="str">
        <f t="shared" si="4"/>
        <v/>
      </c>
      <c r="AE20" s="23"/>
      <c r="AF20" s="23"/>
      <c r="AG20" s="25" t="str">
        <f t="shared" si="5"/>
        <v/>
      </c>
      <c r="AH20" s="23"/>
      <c r="AI20" s="23"/>
      <c r="AJ20" s="25" t="str">
        <f t="shared" si="6"/>
        <v/>
      </c>
      <c r="AK20" s="23"/>
      <c r="AL20" s="23"/>
      <c r="AM20" s="25" t="str">
        <f t="shared" si="7"/>
        <v/>
      </c>
      <c r="AN20" s="23"/>
      <c r="AO20" s="23"/>
      <c r="AP20" s="25" t="str">
        <f t="shared" si="8"/>
        <v/>
      </c>
      <c r="AQ20" s="23"/>
      <c r="AR20" s="23"/>
      <c r="AS20" s="25" t="str">
        <f t="shared" si="9"/>
        <v/>
      </c>
      <c r="AT20" s="25">
        <f t="shared" si="18"/>
        <v>79</v>
      </c>
      <c r="AU20" s="23">
        <v>81</v>
      </c>
      <c r="AV20" s="23">
        <v>82</v>
      </c>
      <c r="AW20" s="23">
        <v>84</v>
      </c>
      <c r="AX20" s="55">
        <v>87</v>
      </c>
      <c r="AY20" s="23"/>
      <c r="AZ20" s="23"/>
      <c r="BA20" s="23"/>
      <c r="BB20" s="23"/>
      <c r="BC20" s="23"/>
      <c r="BD20" s="23"/>
      <c r="BE20" s="25">
        <f t="shared" si="19"/>
        <v>84</v>
      </c>
      <c r="BF20" s="50">
        <v>70</v>
      </c>
      <c r="BG20" s="54">
        <v>61</v>
      </c>
      <c r="BH20" s="52">
        <f t="shared" si="20"/>
        <v>78.3</v>
      </c>
      <c r="BI20" s="33">
        <f t="shared" si="21"/>
        <v>78</v>
      </c>
      <c r="BJ20" s="34"/>
      <c r="BK20" s="37">
        <v>80</v>
      </c>
      <c r="BL20" s="35">
        <v>76</v>
      </c>
      <c r="BM20" s="36">
        <v>82</v>
      </c>
      <c r="BN20" s="36">
        <v>80</v>
      </c>
      <c r="BO20" s="42"/>
      <c r="BP20" s="42"/>
      <c r="BQ20" s="23"/>
      <c r="BR20" s="23"/>
      <c r="BS20" s="23"/>
      <c r="BT20" s="23"/>
      <c r="BU20" s="43">
        <f t="shared" si="22"/>
        <v>80</v>
      </c>
      <c r="BV20" s="34"/>
      <c r="BW20" s="28">
        <v>80</v>
      </c>
      <c r="BX20" s="28">
        <v>82</v>
      </c>
      <c r="BY20" s="28">
        <v>81</v>
      </c>
      <c r="BZ20" s="28">
        <v>80</v>
      </c>
      <c r="CA20" s="23"/>
      <c r="CB20" s="23"/>
      <c r="CC20" s="23"/>
      <c r="CD20" s="23"/>
      <c r="CE20" s="23"/>
      <c r="CF20" s="23"/>
      <c r="CG20" s="25">
        <f t="shared" si="23"/>
        <v>81</v>
      </c>
      <c r="CH20" s="44" t="str">
        <f t="shared" si="24"/>
        <v>B</v>
      </c>
      <c r="CI20" s="45"/>
      <c r="CJ20" s="23">
        <v>11</v>
      </c>
      <c r="CK20" s="49" t="str">
        <f t="shared" si="25"/>
        <v xml:space="preserve">Sudah memahami tentang Dinamika rotasi dan Kesetimbangan benda , Fluida , Teori Kinetik Gas, Termodinamika, 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Dinamika rotasi dan Kesetimbangan benda , Fluida , Teori Kinetik Gas, Termodinamika, </v>
      </c>
    </row>
    <row r="21" spans="1:102">
      <c r="A21" s="1">
        <v>11</v>
      </c>
      <c r="B21" s="1">
        <v>27448</v>
      </c>
      <c r="C21" s="1" t="s">
        <v>71</v>
      </c>
      <c r="E21" s="1">
        <f t="shared" si="10"/>
        <v>81</v>
      </c>
      <c r="G21" s="1">
        <f t="shared" si="11"/>
        <v>81</v>
      </c>
      <c r="H21" s="1">
        <f t="shared" si="12"/>
        <v>89</v>
      </c>
      <c r="I21" s="1" t="str">
        <f t="shared" si="13"/>
        <v>B</v>
      </c>
      <c r="J21" s="1" t="str">
        <f t="shared" si="14"/>
        <v xml:space="preserve">Sudah memahami tentang Dinamika rotasi dan Kesetimbangan benda , Fluida , Teori Kinetik Gas, Termodinamika, </v>
      </c>
      <c r="L21" s="1">
        <f t="shared" si="15"/>
        <v>82</v>
      </c>
      <c r="M21" s="1">
        <f t="shared" si="16"/>
        <v>75</v>
      </c>
      <c r="N21" s="1">
        <f t="shared" si="17"/>
        <v>81</v>
      </c>
      <c r="P21" s="23">
        <v>85</v>
      </c>
      <c r="Q21" s="23"/>
      <c r="R21" s="25">
        <f t="shared" si="0"/>
        <v>85</v>
      </c>
      <c r="S21" s="23">
        <v>80</v>
      </c>
      <c r="T21" s="23"/>
      <c r="U21" s="25">
        <f t="shared" si="1"/>
        <v>80</v>
      </c>
      <c r="V21" s="23">
        <v>85</v>
      </c>
      <c r="W21" s="23"/>
      <c r="X21" s="25">
        <f t="shared" si="2"/>
        <v>85</v>
      </c>
      <c r="Y21" s="55">
        <v>77</v>
      </c>
      <c r="Z21" s="23"/>
      <c r="AA21" s="25">
        <f t="shared" si="3"/>
        <v>77</v>
      </c>
      <c r="AB21" s="23"/>
      <c r="AC21" s="23"/>
      <c r="AD21" s="25" t="str">
        <f t="shared" si="4"/>
        <v/>
      </c>
      <c r="AE21" s="23"/>
      <c r="AF21" s="23"/>
      <c r="AG21" s="25" t="str">
        <f t="shared" si="5"/>
        <v/>
      </c>
      <c r="AH21" s="23"/>
      <c r="AI21" s="23"/>
      <c r="AJ21" s="25" t="str">
        <f t="shared" si="6"/>
        <v/>
      </c>
      <c r="AK21" s="23"/>
      <c r="AL21" s="23"/>
      <c r="AM21" s="25" t="str">
        <f t="shared" si="7"/>
        <v/>
      </c>
      <c r="AN21" s="23"/>
      <c r="AO21" s="23"/>
      <c r="AP21" s="25" t="str">
        <f t="shared" si="8"/>
        <v/>
      </c>
      <c r="AQ21" s="23"/>
      <c r="AR21" s="23"/>
      <c r="AS21" s="25" t="str">
        <f t="shared" si="9"/>
        <v/>
      </c>
      <c r="AT21" s="25">
        <f t="shared" si="18"/>
        <v>82</v>
      </c>
      <c r="AU21" s="23">
        <v>78</v>
      </c>
      <c r="AV21" s="23">
        <v>81</v>
      </c>
      <c r="AW21" s="23">
        <v>80</v>
      </c>
      <c r="AX21" s="55">
        <v>87</v>
      </c>
      <c r="AY21" s="23"/>
      <c r="AZ21" s="23"/>
      <c r="BA21" s="23"/>
      <c r="BB21" s="23"/>
      <c r="BC21" s="23"/>
      <c r="BD21" s="23"/>
      <c r="BE21" s="25">
        <f t="shared" si="19"/>
        <v>82</v>
      </c>
      <c r="BF21" s="50">
        <v>75</v>
      </c>
      <c r="BG21" s="54">
        <v>81</v>
      </c>
      <c r="BH21" s="52">
        <f t="shared" si="20"/>
        <v>81.2</v>
      </c>
      <c r="BI21" s="33">
        <f t="shared" si="21"/>
        <v>81</v>
      </c>
      <c r="BJ21" s="34"/>
      <c r="BK21" s="35">
        <v>100</v>
      </c>
      <c r="BL21" s="35">
        <v>85</v>
      </c>
      <c r="BM21" s="35">
        <v>90</v>
      </c>
      <c r="BN21" s="35">
        <v>80</v>
      </c>
      <c r="BO21" s="42"/>
      <c r="BP21" s="42"/>
      <c r="BQ21" s="23"/>
      <c r="BR21" s="23"/>
      <c r="BS21" s="23"/>
      <c r="BT21" s="23"/>
      <c r="BU21" s="43">
        <f t="shared" si="22"/>
        <v>89</v>
      </c>
      <c r="BV21" s="34"/>
      <c r="BW21" s="28">
        <v>80</v>
      </c>
      <c r="BX21" s="28">
        <v>78</v>
      </c>
      <c r="BY21" s="28">
        <v>80</v>
      </c>
      <c r="BZ21" s="28">
        <v>78</v>
      </c>
      <c r="CA21" s="23"/>
      <c r="CB21" s="23"/>
      <c r="CC21" s="23"/>
      <c r="CD21" s="23"/>
      <c r="CE21" s="23"/>
      <c r="CF21" s="23"/>
      <c r="CG21" s="25">
        <f t="shared" si="23"/>
        <v>79</v>
      </c>
      <c r="CH21" s="44" t="str">
        <f t="shared" si="24"/>
        <v>B</v>
      </c>
      <c r="CI21" s="45"/>
      <c r="CJ21" s="23">
        <v>11</v>
      </c>
      <c r="CK21" s="49" t="str">
        <f t="shared" si="25"/>
        <v xml:space="preserve">Sudah memahami tentang Dinamika rotasi dan Kesetimbangan benda , Fluida , Teori Kinetik Gas, Termodinamika, </v>
      </c>
    </row>
    <row r="22" spans="1:102">
      <c r="A22" s="1">
        <v>12</v>
      </c>
      <c r="B22" s="1">
        <v>27462</v>
      </c>
      <c r="C22" s="1" t="s">
        <v>72</v>
      </c>
      <c r="E22" s="1">
        <f t="shared" si="10"/>
        <v>79</v>
      </c>
      <c r="G22" s="1">
        <f t="shared" si="11"/>
        <v>79</v>
      </c>
      <c r="H22" s="1">
        <f t="shared" si="12"/>
        <v>80</v>
      </c>
      <c r="I22" s="1" t="str">
        <f t="shared" si="13"/>
        <v>B</v>
      </c>
      <c r="J22" s="1" t="str">
        <f t="shared" si="14"/>
        <v xml:space="preserve">Sudah memahami tentang Dinamika rotasi dan Kesetimbangan benda , Fluida , Teori Kinetik Gas, Termodinamika, </v>
      </c>
      <c r="L22" s="1">
        <f t="shared" si="15"/>
        <v>79</v>
      </c>
      <c r="M22" s="1">
        <f t="shared" si="16"/>
        <v>60</v>
      </c>
      <c r="N22" s="1">
        <f t="shared" si="17"/>
        <v>73</v>
      </c>
      <c r="P22" s="23">
        <v>70</v>
      </c>
      <c r="Q22" s="23">
        <v>76</v>
      </c>
      <c r="R22" s="25">
        <f t="shared" si="0"/>
        <v>75</v>
      </c>
      <c r="S22" s="23">
        <v>78</v>
      </c>
      <c r="T22" s="23"/>
      <c r="U22" s="25">
        <f t="shared" si="1"/>
        <v>78</v>
      </c>
      <c r="V22" s="23">
        <v>80</v>
      </c>
      <c r="W22" s="23"/>
      <c r="X22" s="25">
        <f t="shared" si="2"/>
        <v>80</v>
      </c>
      <c r="Y22" s="55">
        <v>82</v>
      </c>
      <c r="Z22" s="23"/>
      <c r="AA22" s="25">
        <f t="shared" si="3"/>
        <v>82</v>
      </c>
      <c r="AB22" s="23"/>
      <c r="AC22" s="23"/>
      <c r="AD22" s="25" t="str">
        <f t="shared" si="4"/>
        <v/>
      </c>
      <c r="AE22" s="23"/>
      <c r="AF22" s="23"/>
      <c r="AG22" s="25" t="str">
        <f t="shared" si="5"/>
        <v/>
      </c>
      <c r="AH22" s="23"/>
      <c r="AI22" s="23"/>
      <c r="AJ22" s="25" t="str">
        <f t="shared" si="6"/>
        <v/>
      </c>
      <c r="AK22" s="23"/>
      <c r="AL22" s="23"/>
      <c r="AM22" s="25" t="str">
        <f t="shared" si="7"/>
        <v/>
      </c>
      <c r="AN22" s="23"/>
      <c r="AO22" s="23"/>
      <c r="AP22" s="25" t="str">
        <f t="shared" si="8"/>
        <v/>
      </c>
      <c r="AQ22" s="23"/>
      <c r="AR22" s="23"/>
      <c r="AS22" s="25" t="str">
        <f t="shared" si="9"/>
        <v/>
      </c>
      <c r="AT22" s="25">
        <f t="shared" si="18"/>
        <v>79</v>
      </c>
      <c r="AU22" s="23">
        <v>82</v>
      </c>
      <c r="AV22" s="23">
        <v>81</v>
      </c>
      <c r="AW22" s="23">
        <v>88</v>
      </c>
      <c r="AX22" s="55">
        <v>86</v>
      </c>
      <c r="AY22" s="23"/>
      <c r="AZ22" s="23"/>
      <c r="BA22" s="23"/>
      <c r="BB22" s="23"/>
      <c r="BC22" s="23"/>
      <c r="BD22" s="23"/>
      <c r="BE22" s="25">
        <f t="shared" si="19"/>
        <v>84</v>
      </c>
      <c r="BF22" s="50">
        <v>60</v>
      </c>
      <c r="BG22" s="54">
        <v>73</v>
      </c>
      <c r="BH22" s="52">
        <f t="shared" si="20"/>
        <v>78.5</v>
      </c>
      <c r="BI22" s="33">
        <f t="shared" si="21"/>
        <v>79</v>
      </c>
      <c r="BJ22" s="34"/>
      <c r="BK22" s="35">
        <v>80</v>
      </c>
      <c r="BL22" s="35">
        <v>85</v>
      </c>
      <c r="BM22" s="35">
        <v>78</v>
      </c>
      <c r="BN22" s="35">
        <v>76</v>
      </c>
      <c r="BO22" s="42"/>
      <c r="BP22" s="42"/>
      <c r="BQ22" s="23"/>
      <c r="BR22" s="23"/>
      <c r="BS22" s="23"/>
      <c r="BT22" s="23"/>
      <c r="BU22" s="43">
        <f t="shared" si="22"/>
        <v>80</v>
      </c>
      <c r="BV22" s="34"/>
      <c r="BW22" s="28">
        <v>80</v>
      </c>
      <c r="BX22" s="28">
        <v>76</v>
      </c>
      <c r="BY22" s="28">
        <v>81</v>
      </c>
      <c r="BZ22" s="28">
        <v>80</v>
      </c>
      <c r="CA22" s="23"/>
      <c r="CB22" s="23"/>
      <c r="CC22" s="23"/>
      <c r="CD22" s="23"/>
      <c r="CE22" s="23"/>
      <c r="CF22" s="23"/>
      <c r="CG22" s="25">
        <f t="shared" si="23"/>
        <v>79</v>
      </c>
      <c r="CH22" s="44" t="str">
        <f t="shared" si="24"/>
        <v>B</v>
      </c>
      <c r="CI22" s="45"/>
      <c r="CJ22" s="23">
        <v>11</v>
      </c>
      <c r="CK22" s="49" t="str">
        <f t="shared" si="25"/>
        <v xml:space="preserve">Sudah memahami tentang Dinamika rotasi dan Kesetimbangan benda , Fluida , Teori Kinetik Gas, Termodinamika, </v>
      </c>
    </row>
    <row r="23" spans="1:102">
      <c r="A23" s="1">
        <v>13</v>
      </c>
      <c r="B23" s="1">
        <v>27476</v>
      </c>
      <c r="C23" s="1" t="s">
        <v>73</v>
      </c>
      <c r="E23" s="1">
        <f t="shared" si="10"/>
        <v>81</v>
      </c>
      <c r="G23" s="1">
        <f t="shared" si="11"/>
        <v>81</v>
      </c>
      <c r="H23" s="1">
        <f t="shared" si="12"/>
        <v>90</v>
      </c>
      <c r="I23" s="1" t="str">
        <f t="shared" si="13"/>
        <v>B</v>
      </c>
      <c r="J23" s="1" t="str">
        <f t="shared" si="14"/>
        <v xml:space="preserve">Sudah memahami tentang Dinamika rotasi dan Kesetimbangan benda , Fluida , Teori Kinetik Gas, Termodinamika, </v>
      </c>
      <c r="L23" s="1">
        <f t="shared" si="15"/>
        <v>83</v>
      </c>
      <c r="M23" s="1">
        <f t="shared" si="16"/>
        <v>77</v>
      </c>
      <c r="N23" s="1">
        <f t="shared" si="17"/>
        <v>73</v>
      </c>
      <c r="P23" s="23">
        <v>90</v>
      </c>
      <c r="Q23" s="23"/>
      <c r="R23" s="25">
        <f t="shared" si="0"/>
        <v>90</v>
      </c>
      <c r="S23" s="23">
        <v>75</v>
      </c>
      <c r="T23" s="23"/>
      <c r="U23" s="25">
        <f t="shared" si="1"/>
        <v>75</v>
      </c>
      <c r="V23" s="23">
        <v>85</v>
      </c>
      <c r="W23" s="23"/>
      <c r="X23" s="25">
        <f t="shared" si="2"/>
        <v>85</v>
      </c>
      <c r="Y23" s="55">
        <v>80</v>
      </c>
      <c r="Z23" s="23"/>
      <c r="AA23" s="25">
        <f t="shared" si="3"/>
        <v>80</v>
      </c>
      <c r="AB23" s="23"/>
      <c r="AC23" s="23"/>
      <c r="AD23" s="25" t="str">
        <f t="shared" si="4"/>
        <v/>
      </c>
      <c r="AE23" s="23"/>
      <c r="AF23" s="23"/>
      <c r="AG23" s="25" t="str">
        <f t="shared" si="5"/>
        <v/>
      </c>
      <c r="AH23" s="23"/>
      <c r="AI23" s="23"/>
      <c r="AJ23" s="25" t="str">
        <f t="shared" si="6"/>
        <v/>
      </c>
      <c r="AK23" s="23"/>
      <c r="AL23" s="23"/>
      <c r="AM23" s="25" t="str">
        <f t="shared" si="7"/>
        <v/>
      </c>
      <c r="AN23" s="23"/>
      <c r="AO23" s="23"/>
      <c r="AP23" s="25" t="str">
        <f t="shared" si="8"/>
        <v/>
      </c>
      <c r="AQ23" s="23"/>
      <c r="AR23" s="23"/>
      <c r="AS23" s="25" t="str">
        <f t="shared" si="9"/>
        <v/>
      </c>
      <c r="AT23" s="25">
        <f t="shared" si="18"/>
        <v>83</v>
      </c>
      <c r="AU23" s="23">
        <v>83</v>
      </c>
      <c r="AV23" s="23">
        <v>81</v>
      </c>
      <c r="AW23" s="23">
        <v>86</v>
      </c>
      <c r="AX23" s="55">
        <v>81</v>
      </c>
      <c r="AY23" s="23"/>
      <c r="AZ23" s="23"/>
      <c r="BA23" s="23"/>
      <c r="BB23" s="23"/>
      <c r="BC23" s="23"/>
      <c r="BD23" s="23"/>
      <c r="BE23" s="25">
        <f t="shared" si="19"/>
        <v>83</v>
      </c>
      <c r="BF23" s="50">
        <v>77</v>
      </c>
      <c r="BG23" s="54">
        <v>73</v>
      </c>
      <c r="BH23" s="52">
        <f t="shared" si="20"/>
        <v>81.400000000000006</v>
      </c>
      <c r="BI23" s="33">
        <f t="shared" si="21"/>
        <v>81</v>
      </c>
      <c r="BJ23" s="34"/>
      <c r="BK23" s="35">
        <v>95</v>
      </c>
      <c r="BL23" s="35">
        <v>93</v>
      </c>
      <c r="BM23" s="35">
        <v>97</v>
      </c>
      <c r="BN23" s="35">
        <v>76</v>
      </c>
      <c r="BO23" s="42"/>
      <c r="BP23" s="42"/>
      <c r="BQ23" s="23"/>
      <c r="BR23" s="23"/>
      <c r="BS23" s="23"/>
      <c r="BT23" s="23"/>
      <c r="BU23" s="43">
        <f t="shared" si="22"/>
        <v>90</v>
      </c>
      <c r="BV23" s="34"/>
      <c r="BW23" s="28">
        <v>80</v>
      </c>
      <c r="BX23" s="28">
        <v>82</v>
      </c>
      <c r="BY23" s="28">
        <v>82</v>
      </c>
      <c r="BZ23" s="28">
        <v>77</v>
      </c>
      <c r="CA23" s="23"/>
      <c r="CB23" s="23"/>
      <c r="CC23" s="23"/>
      <c r="CD23" s="23"/>
      <c r="CE23" s="23"/>
      <c r="CF23" s="23"/>
      <c r="CG23" s="25">
        <f t="shared" si="23"/>
        <v>80</v>
      </c>
      <c r="CH23" s="44" t="str">
        <f t="shared" si="24"/>
        <v>B</v>
      </c>
      <c r="CI23" s="45"/>
      <c r="CJ23" s="23">
        <v>11</v>
      </c>
      <c r="CK23" s="49" t="str">
        <f t="shared" si="25"/>
        <v xml:space="preserve">Sudah memahami tentang Dinamika rotasi dan Kesetimbangan benda , Fluida , Teori Kinetik Gas, Termodinamika, </v>
      </c>
    </row>
    <row r="24" spans="1:102">
      <c r="A24" s="1">
        <v>14</v>
      </c>
      <c r="B24" s="1">
        <v>27490</v>
      </c>
      <c r="C24" s="1" t="s">
        <v>74</v>
      </c>
      <c r="E24" s="1">
        <f t="shared" si="10"/>
        <v>77</v>
      </c>
      <c r="G24" s="1">
        <f t="shared" si="11"/>
        <v>77</v>
      </c>
      <c r="H24" s="1">
        <f t="shared" si="12"/>
        <v>78</v>
      </c>
      <c r="I24" s="1" t="str">
        <f t="shared" si="13"/>
        <v>B</v>
      </c>
      <c r="J24" s="1" t="str">
        <f t="shared" si="14"/>
        <v xml:space="preserve">Sudah memahami tentang Dinamika rotasi dan Kesetimbangan benda , Fluida , Teori Kinetik Gas, Termodinamika, </v>
      </c>
      <c r="L24" s="1">
        <f t="shared" si="15"/>
        <v>77</v>
      </c>
      <c r="M24" s="1">
        <f t="shared" si="16"/>
        <v>67</v>
      </c>
      <c r="N24" s="1">
        <f t="shared" si="17"/>
        <v>73</v>
      </c>
      <c r="P24" s="23">
        <v>76</v>
      </c>
      <c r="Q24" s="23"/>
      <c r="R24" s="25">
        <f t="shared" si="0"/>
        <v>76</v>
      </c>
      <c r="S24" s="23">
        <v>77</v>
      </c>
      <c r="T24" s="23"/>
      <c r="U24" s="25">
        <f t="shared" si="1"/>
        <v>77</v>
      </c>
      <c r="V24" s="23">
        <v>80</v>
      </c>
      <c r="W24" s="23"/>
      <c r="X24" s="25">
        <f t="shared" si="2"/>
        <v>80</v>
      </c>
      <c r="Y24" s="55">
        <v>75</v>
      </c>
      <c r="Z24" s="23"/>
      <c r="AA24" s="25">
        <f t="shared" si="3"/>
        <v>75</v>
      </c>
      <c r="AB24" s="23"/>
      <c r="AC24" s="23"/>
      <c r="AD24" s="25" t="str">
        <f t="shared" si="4"/>
        <v/>
      </c>
      <c r="AE24" s="23"/>
      <c r="AF24" s="23"/>
      <c r="AG24" s="25" t="str">
        <f t="shared" si="5"/>
        <v/>
      </c>
      <c r="AH24" s="23"/>
      <c r="AI24" s="23"/>
      <c r="AJ24" s="25" t="str">
        <f t="shared" si="6"/>
        <v/>
      </c>
      <c r="AK24" s="23"/>
      <c r="AL24" s="23"/>
      <c r="AM24" s="25" t="str">
        <f t="shared" si="7"/>
        <v/>
      </c>
      <c r="AN24" s="23"/>
      <c r="AO24" s="23"/>
      <c r="AP24" s="25" t="str">
        <f t="shared" si="8"/>
        <v/>
      </c>
      <c r="AQ24" s="23"/>
      <c r="AR24" s="23"/>
      <c r="AS24" s="25" t="str">
        <f t="shared" si="9"/>
        <v/>
      </c>
      <c r="AT24" s="25">
        <f t="shared" si="18"/>
        <v>77</v>
      </c>
      <c r="AU24" s="23">
        <v>82</v>
      </c>
      <c r="AV24" s="23">
        <v>81</v>
      </c>
      <c r="AW24" s="23">
        <v>78</v>
      </c>
      <c r="AX24" s="55">
        <v>78</v>
      </c>
      <c r="AY24" s="23"/>
      <c r="AZ24" s="23"/>
      <c r="BA24" s="23"/>
      <c r="BB24" s="23"/>
      <c r="BC24" s="23"/>
      <c r="BD24" s="23"/>
      <c r="BE24" s="25">
        <f t="shared" si="19"/>
        <v>80</v>
      </c>
      <c r="BF24" s="50">
        <v>67</v>
      </c>
      <c r="BG24" s="54">
        <v>73</v>
      </c>
      <c r="BH24" s="52">
        <f t="shared" si="20"/>
        <v>76.8</v>
      </c>
      <c r="BI24" s="33">
        <f t="shared" si="21"/>
        <v>77</v>
      </c>
      <c r="BJ24" s="34"/>
      <c r="BK24" s="35">
        <v>77</v>
      </c>
      <c r="BL24" s="35">
        <v>80</v>
      </c>
      <c r="BM24" s="35">
        <v>78</v>
      </c>
      <c r="BN24" s="35">
        <v>76</v>
      </c>
      <c r="BO24" s="42"/>
      <c r="BP24" s="42"/>
      <c r="BQ24" s="23"/>
      <c r="BR24" s="23"/>
      <c r="BS24" s="23"/>
      <c r="BT24" s="23"/>
      <c r="BU24" s="43">
        <f t="shared" si="22"/>
        <v>78</v>
      </c>
      <c r="BV24" s="34"/>
      <c r="BW24" s="28">
        <v>80</v>
      </c>
      <c r="BX24" s="28">
        <v>80</v>
      </c>
      <c r="BY24" s="28">
        <v>80</v>
      </c>
      <c r="BZ24" s="28">
        <v>79</v>
      </c>
      <c r="CA24" s="23"/>
      <c r="CB24" s="23"/>
      <c r="CC24" s="23"/>
      <c r="CD24" s="23"/>
      <c r="CE24" s="23"/>
      <c r="CF24" s="23"/>
      <c r="CG24" s="25">
        <f t="shared" si="23"/>
        <v>80</v>
      </c>
      <c r="CH24" s="44" t="str">
        <f t="shared" si="24"/>
        <v>B</v>
      </c>
      <c r="CI24" s="45"/>
      <c r="CJ24" s="23">
        <v>11</v>
      </c>
      <c r="CK24" s="49" t="str">
        <f t="shared" si="25"/>
        <v xml:space="preserve">Sudah memahami tentang Dinamika rotasi dan Kesetimbangan benda , Fluida , Teori Kinetik Gas, Termodinamika, </v>
      </c>
    </row>
    <row r="25" spans="1:102">
      <c r="A25" s="1">
        <v>15</v>
      </c>
      <c r="B25" s="1">
        <v>27504</v>
      </c>
      <c r="C25" s="1" t="s">
        <v>75</v>
      </c>
      <c r="E25" s="1">
        <f t="shared" si="10"/>
        <v>78</v>
      </c>
      <c r="G25" s="1">
        <f t="shared" si="11"/>
        <v>78</v>
      </c>
      <c r="H25" s="1">
        <f t="shared" si="12"/>
        <v>80</v>
      </c>
      <c r="I25" s="1" t="str">
        <f t="shared" si="13"/>
        <v>B</v>
      </c>
      <c r="J25" s="1" t="str">
        <f t="shared" si="14"/>
        <v xml:space="preserve">Sudah memahami tentang Dinamika rotasi dan Kesetimbangan benda , Fluida , Teori Kinetik Gas, Termodinamika, </v>
      </c>
      <c r="L25" s="1">
        <f t="shared" si="15"/>
        <v>80</v>
      </c>
      <c r="M25" s="1">
        <f t="shared" si="16"/>
        <v>75</v>
      </c>
      <c r="N25" s="1">
        <f t="shared" si="17"/>
        <v>73</v>
      </c>
      <c r="P25" s="23">
        <v>79</v>
      </c>
      <c r="Q25" s="23"/>
      <c r="R25" s="25">
        <f t="shared" si="0"/>
        <v>79</v>
      </c>
      <c r="S25" s="23">
        <v>80</v>
      </c>
      <c r="T25" s="23"/>
      <c r="U25" s="25">
        <f t="shared" si="1"/>
        <v>80</v>
      </c>
      <c r="V25" s="23">
        <v>85</v>
      </c>
      <c r="W25" s="23"/>
      <c r="X25" s="25">
        <f t="shared" si="2"/>
        <v>85</v>
      </c>
      <c r="Y25" s="55">
        <v>75</v>
      </c>
      <c r="Z25" s="23"/>
      <c r="AA25" s="25">
        <f t="shared" si="3"/>
        <v>75</v>
      </c>
      <c r="AB25" s="23"/>
      <c r="AC25" s="23"/>
      <c r="AD25" s="25" t="str">
        <f t="shared" si="4"/>
        <v/>
      </c>
      <c r="AE25" s="23"/>
      <c r="AF25" s="23"/>
      <c r="AG25" s="25" t="str">
        <f t="shared" si="5"/>
        <v/>
      </c>
      <c r="AH25" s="23"/>
      <c r="AI25" s="23"/>
      <c r="AJ25" s="25" t="str">
        <f t="shared" si="6"/>
        <v/>
      </c>
      <c r="AK25" s="23"/>
      <c r="AL25" s="23"/>
      <c r="AM25" s="25" t="str">
        <f t="shared" si="7"/>
        <v/>
      </c>
      <c r="AN25" s="23"/>
      <c r="AO25" s="23"/>
      <c r="AP25" s="25" t="str">
        <f t="shared" si="8"/>
        <v/>
      </c>
      <c r="AQ25" s="23"/>
      <c r="AR25" s="23"/>
      <c r="AS25" s="25" t="str">
        <f t="shared" si="9"/>
        <v/>
      </c>
      <c r="AT25" s="25">
        <f t="shared" si="18"/>
        <v>80</v>
      </c>
      <c r="AU25" s="23">
        <v>77</v>
      </c>
      <c r="AV25" s="23">
        <v>78</v>
      </c>
      <c r="AW25" s="23">
        <v>75</v>
      </c>
      <c r="AX25" s="55">
        <v>80</v>
      </c>
      <c r="AY25" s="23"/>
      <c r="AZ25" s="23"/>
      <c r="BA25" s="23"/>
      <c r="BB25" s="23"/>
      <c r="BC25" s="23"/>
      <c r="BD25" s="23"/>
      <c r="BE25" s="25">
        <f t="shared" si="19"/>
        <v>78</v>
      </c>
      <c r="BF25" s="50">
        <v>75</v>
      </c>
      <c r="BG25" s="54">
        <v>73</v>
      </c>
      <c r="BH25" s="52">
        <f t="shared" si="20"/>
        <v>78</v>
      </c>
      <c r="BI25" s="33">
        <f t="shared" si="21"/>
        <v>78</v>
      </c>
      <c r="BJ25" s="34"/>
      <c r="BK25" s="35">
        <v>78</v>
      </c>
      <c r="BL25" s="35">
        <v>81</v>
      </c>
      <c r="BM25" s="35">
        <v>85</v>
      </c>
      <c r="BN25" s="35">
        <v>75</v>
      </c>
      <c r="BO25" s="42"/>
      <c r="BP25" s="42"/>
      <c r="BQ25" s="23"/>
      <c r="BR25" s="23"/>
      <c r="BS25" s="23"/>
      <c r="BT25" s="23"/>
      <c r="BU25" s="43">
        <f t="shared" si="22"/>
        <v>80</v>
      </c>
      <c r="BV25" s="34"/>
      <c r="BW25" s="28">
        <v>81</v>
      </c>
      <c r="BX25" s="28">
        <v>78</v>
      </c>
      <c r="BY25" s="28">
        <v>79</v>
      </c>
      <c r="BZ25" s="28">
        <v>83</v>
      </c>
      <c r="CA25" s="23"/>
      <c r="CB25" s="23"/>
      <c r="CC25" s="23"/>
      <c r="CD25" s="23"/>
      <c r="CE25" s="23"/>
      <c r="CF25" s="23"/>
      <c r="CG25" s="25">
        <f t="shared" si="23"/>
        <v>80</v>
      </c>
      <c r="CH25" s="44" t="str">
        <f t="shared" si="24"/>
        <v>B</v>
      </c>
      <c r="CI25" s="45"/>
      <c r="CJ25" s="23">
        <v>11</v>
      </c>
      <c r="CK25" s="49" t="str">
        <f t="shared" si="25"/>
        <v xml:space="preserve">Sudah memahami tentang Dinamika rotasi dan Kesetimbangan benda , Fluida , Teori Kinetik Gas, Termodinamika, </v>
      </c>
    </row>
    <row r="26" spans="1:102">
      <c r="A26" s="1">
        <v>16</v>
      </c>
      <c r="B26" s="1">
        <v>27518</v>
      </c>
      <c r="C26" s="1" t="s">
        <v>76</v>
      </c>
      <c r="E26" s="1">
        <f t="shared" si="10"/>
        <v>84</v>
      </c>
      <c r="G26" s="1">
        <f t="shared" si="11"/>
        <v>84</v>
      </c>
      <c r="H26" s="1">
        <f t="shared" si="12"/>
        <v>82</v>
      </c>
      <c r="I26" s="1" t="str">
        <f t="shared" si="13"/>
        <v>B</v>
      </c>
      <c r="J26" s="1" t="str">
        <f t="shared" si="14"/>
        <v xml:space="preserve">Sudah memahami tentang Dinamika rotasi dan Kesetimbangan benda , Fluida , Teori Kinetik Gas, Termodinamika, </v>
      </c>
      <c r="L26" s="1">
        <f t="shared" si="15"/>
        <v>88</v>
      </c>
      <c r="M26" s="1">
        <f t="shared" si="16"/>
        <v>78</v>
      </c>
      <c r="N26" s="1">
        <f t="shared" si="17"/>
        <v>65</v>
      </c>
      <c r="P26" s="23">
        <v>85</v>
      </c>
      <c r="Q26" s="23"/>
      <c r="R26" s="25">
        <f t="shared" si="0"/>
        <v>85</v>
      </c>
      <c r="S26" s="23">
        <v>90</v>
      </c>
      <c r="T26" s="23"/>
      <c r="U26" s="25">
        <f t="shared" si="1"/>
        <v>90</v>
      </c>
      <c r="V26" s="23">
        <v>95</v>
      </c>
      <c r="W26" s="23"/>
      <c r="X26" s="25">
        <f t="shared" si="2"/>
        <v>95</v>
      </c>
      <c r="Y26" s="55">
        <v>80</v>
      </c>
      <c r="Z26" s="23"/>
      <c r="AA26" s="25">
        <f t="shared" si="3"/>
        <v>80</v>
      </c>
      <c r="AB26" s="23"/>
      <c r="AC26" s="23"/>
      <c r="AD26" s="25" t="str">
        <f t="shared" si="4"/>
        <v/>
      </c>
      <c r="AE26" s="23"/>
      <c r="AF26" s="23"/>
      <c r="AG26" s="25" t="str">
        <f t="shared" si="5"/>
        <v/>
      </c>
      <c r="AH26" s="23"/>
      <c r="AI26" s="23"/>
      <c r="AJ26" s="25" t="str">
        <f t="shared" si="6"/>
        <v/>
      </c>
      <c r="AK26" s="23"/>
      <c r="AL26" s="23"/>
      <c r="AM26" s="25" t="str">
        <f t="shared" si="7"/>
        <v/>
      </c>
      <c r="AN26" s="23"/>
      <c r="AO26" s="23"/>
      <c r="AP26" s="25" t="str">
        <f t="shared" si="8"/>
        <v/>
      </c>
      <c r="AQ26" s="23"/>
      <c r="AR26" s="23"/>
      <c r="AS26" s="25" t="str">
        <f t="shared" si="9"/>
        <v/>
      </c>
      <c r="AT26" s="25">
        <f t="shared" si="18"/>
        <v>88</v>
      </c>
      <c r="AU26" s="23">
        <v>85</v>
      </c>
      <c r="AV26" s="23">
        <v>90</v>
      </c>
      <c r="AW26" s="23">
        <v>87</v>
      </c>
      <c r="AX26" s="55">
        <v>86</v>
      </c>
      <c r="AY26" s="23"/>
      <c r="AZ26" s="23"/>
      <c r="BA26" s="23"/>
      <c r="BB26" s="23"/>
      <c r="BC26" s="23"/>
      <c r="BD26" s="23"/>
      <c r="BE26" s="25">
        <f t="shared" si="19"/>
        <v>87</v>
      </c>
      <c r="BF26" s="50">
        <v>78</v>
      </c>
      <c r="BG26" s="54">
        <v>65</v>
      </c>
      <c r="BH26" s="52">
        <f t="shared" si="20"/>
        <v>84.3</v>
      </c>
      <c r="BI26" s="33">
        <f t="shared" si="21"/>
        <v>84</v>
      </c>
      <c r="BJ26" s="34"/>
      <c r="BK26" s="35">
        <v>81</v>
      </c>
      <c r="BL26" s="35">
        <v>79</v>
      </c>
      <c r="BM26" s="35">
        <v>83</v>
      </c>
      <c r="BN26" s="35">
        <v>85</v>
      </c>
      <c r="BO26" s="42"/>
      <c r="BP26" s="42"/>
      <c r="BQ26" s="23"/>
      <c r="BR26" s="23"/>
      <c r="BS26" s="23"/>
      <c r="BT26" s="23"/>
      <c r="BU26" s="43">
        <f t="shared" si="22"/>
        <v>82</v>
      </c>
      <c r="BV26" s="34"/>
      <c r="BW26" s="28">
        <v>82</v>
      </c>
      <c r="BX26" s="28">
        <v>80</v>
      </c>
      <c r="BY26" s="28">
        <v>90</v>
      </c>
      <c r="BZ26" s="28">
        <v>88</v>
      </c>
      <c r="CA26" s="23"/>
      <c r="CB26" s="23"/>
      <c r="CC26" s="23"/>
      <c r="CD26" s="23"/>
      <c r="CE26" s="23"/>
      <c r="CF26" s="23"/>
      <c r="CG26" s="25">
        <f t="shared" si="23"/>
        <v>85</v>
      </c>
      <c r="CH26" s="44" t="str">
        <f t="shared" si="24"/>
        <v>B</v>
      </c>
      <c r="CI26" s="45"/>
      <c r="CJ26" s="23">
        <v>11</v>
      </c>
      <c r="CK26" s="49" t="str">
        <f t="shared" si="25"/>
        <v xml:space="preserve">Sudah memahami tentang Dinamika rotasi dan Kesetimbangan benda , Fluida , Teori Kinetik Gas, Termodinamika, </v>
      </c>
    </row>
    <row r="27" spans="1:102">
      <c r="A27" s="1">
        <v>17</v>
      </c>
      <c r="B27" s="1">
        <v>27532</v>
      </c>
      <c r="C27" s="1" t="s">
        <v>77</v>
      </c>
      <c r="E27" s="1">
        <f t="shared" si="10"/>
        <v>78</v>
      </c>
      <c r="G27" s="1">
        <f t="shared" si="11"/>
        <v>78</v>
      </c>
      <c r="H27" s="1">
        <f t="shared" si="12"/>
        <v>82</v>
      </c>
      <c r="I27" s="1" t="str">
        <f t="shared" si="13"/>
        <v>B</v>
      </c>
      <c r="J27" s="1" t="str">
        <f t="shared" si="14"/>
        <v xml:space="preserve">Sudah memahami tentang Dinamika rotasi dan Kesetimbangan benda , Fluida , Teori Kinetik Gas, Termodinamika, </v>
      </c>
      <c r="L27" s="1">
        <f t="shared" si="15"/>
        <v>79</v>
      </c>
      <c r="M27" s="1">
        <f t="shared" si="16"/>
        <v>65</v>
      </c>
      <c r="N27" s="1">
        <f t="shared" si="17"/>
        <v>69</v>
      </c>
      <c r="P27" s="23">
        <v>76</v>
      </c>
      <c r="Q27" s="23"/>
      <c r="R27" s="25">
        <f t="shared" si="0"/>
        <v>76</v>
      </c>
      <c r="S27" s="23">
        <v>78</v>
      </c>
      <c r="T27" s="23"/>
      <c r="U27" s="25">
        <f t="shared" si="1"/>
        <v>78</v>
      </c>
      <c r="V27" s="23">
        <v>85</v>
      </c>
      <c r="W27" s="23"/>
      <c r="X27" s="25">
        <f t="shared" si="2"/>
        <v>85</v>
      </c>
      <c r="Y27" s="55">
        <v>76</v>
      </c>
      <c r="Z27" s="23"/>
      <c r="AA27" s="25">
        <f t="shared" si="3"/>
        <v>76</v>
      </c>
      <c r="AB27" s="23"/>
      <c r="AC27" s="23"/>
      <c r="AD27" s="25" t="str">
        <f t="shared" si="4"/>
        <v/>
      </c>
      <c r="AE27" s="23"/>
      <c r="AF27" s="23"/>
      <c r="AG27" s="25" t="str">
        <f t="shared" si="5"/>
        <v/>
      </c>
      <c r="AH27" s="23"/>
      <c r="AI27" s="23"/>
      <c r="AJ27" s="25" t="str">
        <f t="shared" si="6"/>
        <v/>
      </c>
      <c r="AK27" s="23"/>
      <c r="AL27" s="23"/>
      <c r="AM27" s="25" t="str">
        <f t="shared" si="7"/>
        <v/>
      </c>
      <c r="AN27" s="23"/>
      <c r="AO27" s="23"/>
      <c r="AP27" s="25" t="str">
        <f t="shared" si="8"/>
        <v/>
      </c>
      <c r="AQ27" s="23"/>
      <c r="AR27" s="23"/>
      <c r="AS27" s="25" t="str">
        <f t="shared" si="9"/>
        <v/>
      </c>
      <c r="AT27" s="25">
        <f t="shared" si="18"/>
        <v>79</v>
      </c>
      <c r="AU27" s="23">
        <v>80</v>
      </c>
      <c r="AV27" s="23">
        <v>82</v>
      </c>
      <c r="AW27" s="23">
        <v>84</v>
      </c>
      <c r="AX27" s="55">
        <v>82</v>
      </c>
      <c r="AY27" s="23"/>
      <c r="AZ27" s="23"/>
      <c r="BA27" s="23"/>
      <c r="BB27" s="23"/>
      <c r="BC27" s="23"/>
      <c r="BD27" s="23"/>
      <c r="BE27" s="25">
        <f t="shared" si="19"/>
        <v>82</v>
      </c>
      <c r="BF27" s="50">
        <v>65</v>
      </c>
      <c r="BG27" s="54">
        <v>69</v>
      </c>
      <c r="BH27" s="52">
        <f t="shared" si="20"/>
        <v>77.8</v>
      </c>
      <c r="BI27" s="33">
        <f t="shared" si="21"/>
        <v>78</v>
      </c>
      <c r="BJ27" s="34"/>
      <c r="BK27" s="35">
        <v>80</v>
      </c>
      <c r="BL27" s="35">
        <v>85</v>
      </c>
      <c r="BM27" s="35">
        <v>82</v>
      </c>
      <c r="BN27" s="35">
        <v>80</v>
      </c>
      <c r="BO27" s="42"/>
      <c r="BP27" s="42"/>
      <c r="BQ27" s="23"/>
      <c r="BR27" s="23"/>
      <c r="BS27" s="23"/>
      <c r="BT27" s="23"/>
      <c r="BU27" s="43">
        <f t="shared" si="22"/>
        <v>82</v>
      </c>
      <c r="BV27" s="34"/>
      <c r="BW27" s="28">
        <v>80</v>
      </c>
      <c r="BX27" s="28">
        <v>77</v>
      </c>
      <c r="BY27" s="28">
        <v>81</v>
      </c>
      <c r="BZ27" s="28">
        <v>81</v>
      </c>
      <c r="CA27" s="23"/>
      <c r="CB27" s="23"/>
      <c r="CC27" s="23"/>
      <c r="CD27" s="23"/>
      <c r="CE27" s="23"/>
      <c r="CF27" s="23"/>
      <c r="CG27" s="25">
        <f t="shared" si="23"/>
        <v>80</v>
      </c>
      <c r="CH27" s="44" t="str">
        <f t="shared" si="24"/>
        <v>B</v>
      </c>
      <c r="CI27" s="45"/>
      <c r="CJ27" s="23">
        <v>11</v>
      </c>
      <c r="CK27" s="49" t="str">
        <f t="shared" si="25"/>
        <v xml:space="preserve">Sudah memahami tentang Dinamika rotasi dan Kesetimbangan benda , Fluida , Teori Kinetik Gas, Termodinamika, </v>
      </c>
    </row>
    <row r="28" spans="1:102">
      <c r="A28" s="1">
        <v>18</v>
      </c>
      <c r="B28" s="1">
        <v>27546</v>
      </c>
      <c r="C28" s="1" t="s">
        <v>78</v>
      </c>
      <c r="E28" s="1">
        <f t="shared" si="10"/>
        <v>79</v>
      </c>
      <c r="G28" s="1">
        <f t="shared" si="11"/>
        <v>79</v>
      </c>
      <c r="H28" s="1">
        <f t="shared" si="12"/>
        <v>78</v>
      </c>
      <c r="I28" s="1" t="str">
        <f t="shared" si="13"/>
        <v>B</v>
      </c>
      <c r="J28" s="1" t="str">
        <f t="shared" si="14"/>
        <v xml:space="preserve">Sudah memahami tentang Dinamika rotasi dan Kesetimbangan benda , Fluida , Teori Kinetik Gas, Termodinamika, </v>
      </c>
      <c r="L28" s="1">
        <f t="shared" si="15"/>
        <v>84</v>
      </c>
      <c r="M28" s="1">
        <f t="shared" si="16"/>
        <v>70</v>
      </c>
      <c r="N28" s="1">
        <f t="shared" si="17"/>
        <v>69</v>
      </c>
      <c r="P28" s="23">
        <v>90</v>
      </c>
      <c r="Q28" s="23"/>
      <c r="R28" s="25">
        <f t="shared" si="0"/>
        <v>90</v>
      </c>
      <c r="S28" s="23">
        <v>82</v>
      </c>
      <c r="T28" s="23"/>
      <c r="U28" s="25">
        <f t="shared" si="1"/>
        <v>82</v>
      </c>
      <c r="V28" s="23">
        <v>85</v>
      </c>
      <c r="W28" s="23"/>
      <c r="X28" s="25">
        <f t="shared" si="2"/>
        <v>85</v>
      </c>
      <c r="Y28" s="55">
        <v>77</v>
      </c>
      <c r="Z28" s="23"/>
      <c r="AA28" s="25">
        <f t="shared" si="3"/>
        <v>77</v>
      </c>
      <c r="AB28" s="23"/>
      <c r="AC28" s="23"/>
      <c r="AD28" s="25" t="str">
        <f t="shared" si="4"/>
        <v/>
      </c>
      <c r="AE28" s="23"/>
      <c r="AF28" s="23"/>
      <c r="AG28" s="25" t="str">
        <f t="shared" si="5"/>
        <v/>
      </c>
      <c r="AH28" s="23"/>
      <c r="AI28" s="23"/>
      <c r="AJ28" s="25" t="str">
        <f t="shared" si="6"/>
        <v/>
      </c>
      <c r="AK28" s="23"/>
      <c r="AL28" s="23"/>
      <c r="AM28" s="25" t="str">
        <f t="shared" si="7"/>
        <v/>
      </c>
      <c r="AN28" s="23"/>
      <c r="AO28" s="23"/>
      <c r="AP28" s="25" t="str">
        <f t="shared" si="8"/>
        <v/>
      </c>
      <c r="AQ28" s="23"/>
      <c r="AR28" s="23"/>
      <c r="AS28" s="25" t="str">
        <f t="shared" si="9"/>
        <v/>
      </c>
      <c r="AT28" s="25">
        <f t="shared" si="18"/>
        <v>84</v>
      </c>
      <c r="AU28" s="23">
        <v>79</v>
      </c>
      <c r="AV28" s="23">
        <v>77</v>
      </c>
      <c r="AW28" s="23">
        <v>78</v>
      </c>
      <c r="AX28" s="55">
        <v>81</v>
      </c>
      <c r="AY28" s="23"/>
      <c r="AZ28" s="23"/>
      <c r="BA28" s="23"/>
      <c r="BB28" s="23"/>
      <c r="BC28" s="23"/>
      <c r="BD28" s="23"/>
      <c r="BE28" s="25">
        <f t="shared" si="19"/>
        <v>79</v>
      </c>
      <c r="BF28" s="50">
        <v>70</v>
      </c>
      <c r="BG28" s="54">
        <v>69</v>
      </c>
      <c r="BH28" s="52">
        <f t="shared" si="20"/>
        <v>79.099999999999994</v>
      </c>
      <c r="BI28" s="33">
        <f t="shared" si="21"/>
        <v>79</v>
      </c>
      <c r="BJ28" s="34"/>
      <c r="BK28" s="35">
        <v>78</v>
      </c>
      <c r="BL28" s="35">
        <v>80</v>
      </c>
      <c r="BM28" s="35">
        <v>75</v>
      </c>
      <c r="BN28" s="35">
        <v>79</v>
      </c>
      <c r="BO28" s="42"/>
      <c r="BP28" s="42"/>
      <c r="BQ28" s="23"/>
      <c r="BR28" s="23"/>
      <c r="BS28" s="23"/>
      <c r="BT28" s="23"/>
      <c r="BU28" s="43">
        <f t="shared" si="22"/>
        <v>78</v>
      </c>
      <c r="BV28" s="34"/>
      <c r="BW28" s="28">
        <v>79</v>
      </c>
      <c r="BX28" s="28">
        <v>79</v>
      </c>
      <c r="BY28" s="28">
        <v>81</v>
      </c>
      <c r="BZ28" s="28">
        <v>82</v>
      </c>
      <c r="CA28" s="23"/>
      <c r="CB28" s="23"/>
      <c r="CC28" s="23"/>
      <c r="CD28" s="23"/>
      <c r="CE28" s="23"/>
      <c r="CF28" s="23"/>
      <c r="CG28" s="25">
        <f t="shared" si="23"/>
        <v>80</v>
      </c>
      <c r="CH28" s="44" t="str">
        <f t="shared" si="24"/>
        <v>B</v>
      </c>
      <c r="CI28" s="45"/>
      <c r="CJ28" s="23">
        <v>11</v>
      </c>
      <c r="CK28" s="49" t="str">
        <f t="shared" si="25"/>
        <v xml:space="preserve">Sudah memahami tentang Dinamika rotasi dan Kesetimbangan benda , Fluida , Teori Kinetik Gas, Termodinamika, </v>
      </c>
    </row>
    <row r="29" spans="1:102">
      <c r="A29" s="1">
        <v>19</v>
      </c>
      <c r="B29" s="1">
        <v>27560</v>
      </c>
      <c r="C29" s="1" t="s">
        <v>79</v>
      </c>
      <c r="E29" s="1">
        <f t="shared" si="10"/>
        <v>78</v>
      </c>
      <c r="G29" s="1">
        <f t="shared" si="11"/>
        <v>78</v>
      </c>
      <c r="H29" s="1">
        <f t="shared" si="12"/>
        <v>79</v>
      </c>
      <c r="I29" s="1" t="str">
        <f t="shared" si="13"/>
        <v>B</v>
      </c>
      <c r="J29" s="1" t="str">
        <f t="shared" si="14"/>
        <v xml:space="preserve">Sudah memahami tentang Dinamika rotasi dan Kesetimbangan benda , Fluida , Teori Kinetik Gas, Termodinamika, </v>
      </c>
      <c r="L29" s="1">
        <f t="shared" si="15"/>
        <v>80</v>
      </c>
      <c r="M29" s="1">
        <f t="shared" si="16"/>
        <v>70</v>
      </c>
      <c r="N29" s="1">
        <f t="shared" si="17"/>
        <v>77</v>
      </c>
      <c r="P29" s="23">
        <v>73</v>
      </c>
      <c r="Q29" s="23">
        <v>80</v>
      </c>
      <c r="R29" s="25">
        <f t="shared" si="0"/>
        <v>75</v>
      </c>
      <c r="S29" s="23">
        <v>78</v>
      </c>
      <c r="T29" s="23"/>
      <c r="U29" s="25">
        <f t="shared" si="1"/>
        <v>78</v>
      </c>
      <c r="V29" s="23">
        <v>85</v>
      </c>
      <c r="W29" s="23"/>
      <c r="X29" s="25">
        <f t="shared" si="2"/>
        <v>85</v>
      </c>
      <c r="Y29" s="55">
        <v>82</v>
      </c>
      <c r="Z29" s="23"/>
      <c r="AA29" s="25">
        <f t="shared" si="3"/>
        <v>82</v>
      </c>
      <c r="AB29" s="23"/>
      <c r="AC29" s="23"/>
      <c r="AD29" s="25" t="str">
        <f t="shared" si="4"/>
        <v/>
      </c>
      <c r="AE29" s="23"/>
      <c r="AF29" s="23"/>
      <c r="AG29" s="25" t="str">
        <f t="shared" si="5"/>
        <v/>
      </c>
      <c r="AH29" s="23"/>
      <c r="AI29" s="23"/>
      <c r="AJ29" s="25" t="str">
        <f t="shared" si="6"/>
        <v/>
      </c>
      <c r="AK29" s="23"/>
      <c r="AL29" s="23"/>
      <c r="AM29" s="25" t="str">
        <f t="shared" si="7"/>
        <v/>
      </c>
      <c r="AN29" s="23"/>
      <c r="AO29" s="23"/>
      <c r="AP29" s="25" t="str">
        <f t="shared" si="8"/>
        <v/>
      </c>
      <c r="AQ29" s="23"/>
      <c r="AR29" s="23"/>
      <c r="AS29" s="25" t="str">
        <f t="shared" si="9"/>
        <v/>
      </c>
      <c r="AT29" s="25">
        <f t="shared" si="18"/>
        <v>80</v>
      </c>
      <c r="AU29" s="23">
        <v>79</v>
      </c>
      <c r="AV29" s="23">
        <v>76</v>
      </c>
      <c r="AW29" s="23">
        <v>75</v>
      </c>
      <c r="AX29" s="55">
        <v>78</v>
      </c>
      <c r="AY29" s="23"/>
      <c r="AZ29" s="23"/>
      <c r="BA29" s="23"/>
      <c r="BB29" s="23"/>
      <c r="BC29" s="23"/>
      <c r="BD29" s="23"/>
      <c r="BE29" s="25">
        <f t="shared" si="19"/>
        <v>77</v>
      </c>
      <c r="BF29" s="50">
        <v>70</v>
      </c>
      <c r="BG29" s="54">
        <v>77</v>
      </c>
      <c r="BH29" s="52">
        <f t="shared" si="20"/>
        <v>77.5</v>
      </c>
      <c r="BI29" s="33">
        <f t="shared" si="21"/>
        <v>78</v>
      </c>
      <c r="BJ29" s="34"/>
      <c r="BK29" s="35">
        <v>76</v>
      </c>
      <c r="BL29" s="35">
        <v>80</v>
      </c>
      <c r="BM29" s="35">
        <v>78</v>
      </c>
      <c r="BN29" s="35">
        <v>80</v>
      </c>
      <c r="BO29" s="42"/>
      <c r="BP29" s="42"/>
      <c r="BQ29" s="23"/>
      <c r="BR29" s="23"/>
      <c r="BS29" s="23"/>
      <c r="BT29" s="23"/>
      <c r="BU29" s="43">
        <f t="shared" si="22"/>
        <v>79</v>
      </c>
      <c r="BV29" s="34"/>
      <c r="BW29" s="28">
        <v>80</v>
      </c>
      <c r="BX29" s="28">
        <v>83</v>
      </c>
      <c r="BY29" s="28">
        <v>80</v>
      </c>
      <c r="BZ29" s="28">
        <v>76</v>
      </c>
      <c r="CA29" s="23"/>
      <c r="CB29" s="23"/>
      <c r="CC29" s="23"/>
      <c r="CD29" s="23"/>
      <c r="CE29" s="23"/>
      <c r="CF29" s="23"/>
      <c r="CG29" s="25">
        <f t="shared" si="23"/>
        <v>80</v>
      </c>
      <c r="CH29" s="44" t="str">
        <f t="shared" si="24"/>
        <v>B</v>
      </c>
      <c r="CI29" s="45"/>
      <c r="CJ29" s="23">
        <v>11</v>
      </c>
      <c r="CK29" s="49" t="str">
        <f t="shared" si="25"/>
        <v xml:space="preserve">Sudah memahami tentang Dinamika rotasi dan Kesetimbangan benda , Fluida , Teori Kinetik Gas, Termodinamika, </v>
      </c>
    </row>
    <row r="30" spans="1:102">
      <c r="A30" s="1">
        <v>20</v>
      </c>
      <c r="B30" s="1">
        <v>27574</v>
      </c>
      <c r="C30" s="1" t="s">
        <v>80</v>
      </c>
      <c r="E30" s="1">
        <f t="shared" si="10"/>
        <v>81</v>
      </c>
      <c r="G30" s="1">
        <f t="shared" si="11"/>
        <v>81</v>
      </c>
      <c r="H30" s="1">
        <f t="shared" si="12"/>
        <v>88</v>
      </c>
      <c r="I30" s="1" t="str">
        <f t="shared" si="13"/>
        <v>B</v>
      </c>
      <c r="J30" s="1" t="str">
        <f t="shared" si="14"/>
        <v xml:space="preserve">Sudah memahami tentang Dinamika rotasi dan Kesetimbangan benda , Fluida , Teori Kinetik Gas, Termodinamika, </v>
      </c>
      <c r="L30" s="1">
        <f t="shared" si="15"/>
        <v>83</v>
      </c>
      <c r="M30" s="1">
        <f t="shared" si="16"/>
        <v>77</v>
      </c>
      <c r="N30" s="1">
        <f t="shared" si="17"/>
        <v>81</v>
      </c>
      <c r="P30" s="23">
        <v>77</v>
      </c>
      <c r="Q30" s="23"/>
      <c r="R30" s="25">
        <f t="shared" si="0"/>
        <v>77</v>
      </c>
      <c r="S30" s="23">
        <v>90</v>
      </c>
      <c r="T30" s="23"/>
      <c r="U30" s="25">
        <f t="shared" si="1"/>
        <v>90</v>
      </c>
      <c r="V30" s="23">
        <v>86</v>
      </c>
      <c r="W30" s="23"/>
      <c r="X30" s="25">
        <f t="shared" si="2"/>
        <v>86</v>
      </c>
      <c r="Y30" s="55">
        <v>77</v>
      </c>
      <c r="Z30" s="23"/>
      <c r="AA30" s="25">
        <f t="shared" si="3"/>
        <v>77</v>
      </c>
      <c r="AB30" s="23"/>
      <c r="AC30" s="23"/>
      <c r="AD30" s="25" t="str">
        <f t="shared" si="4"/>
        <v/>
      </c>
      <c r="AE30" s="23"/>
      <c r="AF30" s="23"/>
      <c r="AG30" s="25" t="str">
        <f t="shared" si="5"/>
        <v/>
      </c>
      <c r="AH30" s="23"/>
      <c r="AI30" s="23"/>
      <c r="AJ30" s="25" t="str">
        <f t="shared" si="6"/>
        <v/>
      </c>
      <c r="AK30" s="23"/>
      <c r="AL30" s="23"/>
      <c r="AM30" s="25" t="str">
        <f t="shared" si="7"/>
        <v/>
      </c>
      <c r="AN30" s="23"/>
      <c r="AO30" s="23"/>
      <c r="AP30" s="25" t="str">
        <f t="shared" si="8"/>
        <v/>
      </c>
      <c r="AQ30" s="23"/>
      <c r="AR30" s="23"/>
      <c r="AS30" s="25" t="str">
        <f t="shared" si="9"/>
        <v/>
      </c>
      <c r="AT30" s="25">
        <f t="shared" si="18"/>
        <v>83</v>
      </c>
      <c r="AU30" s="23">
        <v>83</v>
      </c>
      <c r="AV30" s="23">
        <v>80</v>
      </c>
      <c r="AW30" s="23">
        <v>85</v>
      </c>
      <c r="AX30" s="55">
        <v>76</v>
      </c>
      <c r="AY30" s="23"/>
      <c r="AZ30" s="23"/>
      <c r="BA30" s="23"/>
      <c r="BB30" s="23"/>
      <c r="BC30" s="23"/>
      <c r="BD30" s="23"/>
      <c r="BE30" s="25">
        <f t="shared" si="19"/>
        <v>81</v>
      </c>
      <c r="BF30" s="50">
        <v>77</v>
      </c>
      <c r="BG30" s="54">
        <v>81</v>
      </c>
      <c r="BH30" s="52">
        <f t="shared" si="20"/>
        <v>81.400000000000006</v>
      </c>
      <c r="BI30" s="33">
        <f t="shared" si="21"/>
        <v>81</v>
      </c>
      <c r="BJ30" s="34"/>
      <c r="BK30" s="35">
        <v>81</v>
      </c>
      <c r="BL30" s="35">
        <v>90</v>
      </c>
      <c r="BM30" s="35">
        <v>86</v>
      </c>
      <c r="BN30" s="35">
        <v>95</v>
      </c>
      <c r="BO30" s="42"/>
      <c r="BP30" s="42"/>
      <c r="BQ30" s="23"/>
      <c r="BR30" s="23"/>
      <c r="BS30" s="23"/>
      <c r="BT30" s="23"/>
      <c r="BU30" s="43">
        <f t="shared" si="22"/>
        <v>88</v>
      </c>
      <c r="BV30" s="34"/>
      <c r="BW30" s="28">
        <v>81</v>
      </c>
      <c r="BX30" s="28">
        <v>88</v>
      </c>
      <c r="BY30" s="28">
        <v>82</v>
      </c>
      <c r="BZ30" s="28">
        <v>78</v>
      </c>
      <c r="CA30" s="23"/>
      <c r="CB30" s="23"/>
      <c r="CC30" s="23"/>
      <c r="CD30" s="23"/>
      <c r="CE30" s="23"/>
      <c r="CF30" s="23"/>
      <c r="CG30" s="25">
        <f t="shared" si="23"/>
        <v>82</v>
      </c>
      <c r="CH30" s="44" t="str">
        <f t="shared" si="24"/>
        <v>B</v>
      </c>
      <c r="CI30" s="45"/>
      <c r="CJ30" s="23">
        <v>11</v>
      </c>
      <c r="CK30" s="49" t="str">
        <f t="shared" si="25"/>
        <v xml:space="preserve">Sudah memahami tentang Dinamika rotasi dan Kesetimbangan benda , Fluida , Teori Kinetik Gas, Termodinamika, </v>
      </c>
    </row>
    <row r="31" spans="1:102">
      <c r="A31" s="1">
        <v>21</v>
      </c>
      <c r="B31" s="1">
        <v>27588</v>
      </c>
      <c r="C31" s="1" t="s">
        <v>81</v>
      </c>
      <c r="E31" s="1">
        <f t="shared" si="10"/>
        <v>81</v>
      </c>
      <c r="G31" s="1">
        <f t="shared" si="11"/>
        <v>81</v>
      </c>
      <c r="H31" s="1">
        <f t="shared" si="12"/>
        <v>88</v>
      </c>
      <c r="I31" s="1" t="str">
        <f t="shared" si="13"/>
        <v>B</v>
      </c>
      <c r="J31" s="1" t="str">
        <f t="shared" si="14"/>
        <v xml:space="preserve">Sudah memahami tentang Dinamika rotasi dan Kesetimbangan benda , Fluida , Teori Kinetik Gas, Termodinamika, </v>
      </c>
      <c r="L31" s="1">
        <f t="shared" si="15"/>
        <v>84</v>
      </c>
      <c r="M31" s="1">
        <f t="shared" si="16"/>
        <v>78</v>
      </c>
      <c r="N31" s="1">
        <f t="shared" si="17"/>
        <v>65</v>
      </c>
      <c r="P31" s="23">
        <v>87</v>
      </c>
      <c r="Q31" s="23"/>
      <c r="R31" s="25">
        <f t="shared" si="0"/>
        <v>87</v>
      </c>
      <c r="S31" s="23">
        <v>85</v>
      </c>
      <c r="T31" s="23"/>
      <c r="U31" s="25">
        <f t="shared" si="1"/>
        <v>85</v>
      </c>
      <c r="V31" s="23">
        <v>83</v>
      </c>
      <c r="W31" s="23"/>
      <c r="X31" s="25">
        <f t="shared" si="2"/>
        <v>83</v>
      </c>
      <c r="Y31" s="55">
        <v>80</v>
      </c>
      <c r="Z31" s="23"/>
      <c r="AA31" s="25">
        <f t="shared" si="3"/>
        <v>80</v>
      </c>
      <c r="AB31" s="23"/>
      <c r="AC31" s="23"/>
      <c r="AD31" s="25" t="str">
        <f t="shared" si="4"/>
        <v/>
      </c>
      <c r="AE31" s="23"/>
      <c r="AF31" s="23"/>
      <c r="AG31" s="25" t="str">
        <f t="shared" si="5"/>
        <v/>
      </c>
      <c r="AH31" s="23"/>
      <c r="AI31" s="23"/>
      <c r="AJ31" s="25" t="str">
        <f t="shared" si="6"/>
        <v/>
      </c>
      <c r="AK31" s="23"/>
      <c r="AL31" s="23"/>
      <c r="AM31" s="25" t="str">
        <f t="shared" si="7"/>
        <v/>
      </c>
      <c r="AN31" s="23"/>
      <c r="AO31" s="23"/>
      <c r="AP31" s="25" t="str">
        <f t="shared" si="8"/>
        <v/>
      </c>
      <c r="AQ31" s="23"/>
      <c r="AR31" s="23"/>
      <c r="AS31" s="25" t="str">
        <f t="shared" si="9"/>
        <v/>
      </c>
      <c r="AT31" s="25">
        <f t="shared" si="18"/>
        <v>84</v>
      </c>
      <c r="AU31" s="23">
        <v>83</v>
      </c>
      <c r="AV31" s="23">
        <v>79</v>
      </c>
      <c r="AW31" s="23">
        <v>83</v>
      </c>
      <c r="AX31" s="55">
        <v>87</v>
      </c>
      <c r="AY31" s="23"/>
      <c r="AZ31" s="23"/>
      <c r="BA31" s="23"/>
      <c r="BB31" s="23"/>
      <c r="BC31" s="23"/>
      <c r="BD31" s="23"/>
      <c r="BE31" s="25">
        <f t="shared" si="19"/>
        <v>83</v>
      </c>
      <c r="BF31" s="50">
        <v>78</v>
      </c>
      <c r="BG31" s="54">
        <v>65</v>
      </c>
      <c r="BH31" s="52">
        <f t="shared" si="20"/>
        <v>81.099999999999994</v>
      </c>
      <c r="BI31" s="33">
        <f t="shared" si="21"/>
        <v>81</v>
      </c>
      <c r="BJ31" s="34"/>
      <c r="BK31" s="35">
        <v>95</v>
      </c>
      <c r="BL31" s="35">
        <v>90</v>
      </c>
      <c r="BM31" s="35">
        <v>85</v>
      </c>
      <c r="BN31" s="35">
        <v>80</v>
      </c>
      <c r="BO31" s="42"/>
      <c r="BP31" s="42"/>
      <c r="BQ31" s="23"/>
      <c r="BR31" s="23"/>
      <c r="BS31" s="23"/>
      <c r="BT31" s="23"/>
      <c r="BU31" s="43">
        <f t="shared" si="22"/>
        <v>88</v>
      </c>
      <c r="BV31" s="34"/>
      <c r="BW31" s="28">
        <v>80</v>
      </c>
      <c r="BX31" s="28">
        <v>81</v>
      </c>
      <c r="BY31" s="28">
        <v>79</v>
      </c>
      <c r="BZ31" s="28">
        <v>79</v>
      </c>
      <c r="CA31" s="23"/>
      <c r="CB31" s="23"/>
      <c r="CC31" s="23"/>
      <c r="CD31" s="23"/>
      <c r="CE31" s="23"/>
      <c r="CF31" s="23"/>
      <c r="CG31" s="25">
        <f t="shared" si="23"/>
        <v>80</v>
      </c>
      <c r="CH31" s="44" t="str">
        <f t="shared" si="24"/>
        <v>B</v>
      </c>
      <c r="CI31" s="45"/>
      <c r="CJ31" s="23">
        <v>11</v>
      </c>
      <c r="CK31" s="49" t="str">
        <f t="shared" si="25"/>
        <v xml:space="preserve">Sudah memahami tentang Dinamika rotasi dan Kesetimbangan benda , Fluida , Teori Kinetik Gas, Termodinamika, </v>
      </c>
    </row>
    <row r="32" spans="1:102">
      <c r="A32" s="1">
        <v>22</v>
      </c>
      <c r="B32" s="1">
        <v>27602</v>
      </c>
      <c r="C32" s="1" t="s">
        <v>82</v>
      </c>
      <c r="E32" s="1">
        <f t="shared" si="10"/>
        <v>79</v>
      </c>
      <c r="G32" s="1">
        <f t="shared" si="11"/>
        <v>79</v>
      </c>
      <c r="H32" s="1">
        <f t="shared" si="12"/>
        <v>85</v>
      </c>
      <c r="I32" s="1" t="str">
        <f t="shared" si="13"/>
        <v>B</v>
      </c>
      <c r="J32" s="1" t="str">
        <f t="shared" si="14"/>
        <v xml:space="preserve">Sudah memahami tentang Dinamika rotasi dan Kesetimbangan benda , Fluida , Teori Kinetik Gas, Termodinamika, </v>
      </c>
      <c r="L32" s="1">
        <f t="shared" si="15"/>
        <v>81</v>
      </c>
      <c r="M32" s="1">
        <f t="shared" si="16"/>
        <v>60</v>
      </c>
      <c r="N32" s="1">
        <f t="shared" si="17"/>
        <v>73</v>
      </c>
      <c r="P32" s="23">
        <v>78</v>
      </c>
      <c r="Q32" s="23"/>
      <c r="R32" s="25">
        <f t="shared" si="0"/>
        <v>78</v>
      </c>
      <c r="S32" s="23">
        <v>80</v>
      </c>
      <c r="T32" s="23"/>
      <c r="U32" s="25">
        <f t="shared" si="1"/>
        <v>80</v>
      </c>
      <c r="V32" s="23">
        <v>80</v>
      </c>
      <c r="W32" s="23"/>
      <c r="X32" s="25">
        <f t="shared" si="2"/>
        <v>80</v>
      </c>
      <c r="Y32" s="55">
        <v>85</v>
      </c>
      <c r="Z32" s="23"/>
      <c r="AA32" s="25">
        <f t="shared" si="3"/>
        <v>85</v>
      </c>
      <c r="AB32" s="23"/>
      <c r="AC32" s="23"/>
      <c r="AD32" s="25" t="str">
        <f t="shared" si="4"/>
        <v/>
      </c>
      <c r="AE32" s="23"/>
      <c r="AF32" s="23"/>
      <c r="AG32" s="25" t="str">
        <f t="shared" si="5"/>
        <v/>
      </c>
      <c r="AH32" s="23"/>
      <c r="AI32" s="23"/>
      <c r="AJ32" s="25" t="str">
        <f t="shared" si="6"/>
        <v/>
      </c>
      <c r="AK32" s="23"/>
      <c r="AL32" s="23"/>
      <c r="AM32" s="25" t="str">
        <f t="shared" si="7"/>
        <v/>
      </c>
      <c r="AN32" s="23"/>
      <c r="AO32" s="23"/>
      <c r="AP32" s="25" t="str">
        <f t="shared" si="8"/>
        <v/>
      </c>
      <c r="AQ32" s="23"/>
      <c r="AR32" s="23"/>
      <c r="AS32" s="25" t="str">
        <f t="shared" si="9"/>
        <v/>
      </c>
      <c r="AT32" s="25">
        <f t="shared" si="18"/>
        <v>81</v>
      </c>
      <c r="AU32" s="23">
        <v>84</v>
      </c>
      <c r="AV32" s="23">
        <v>82</v>
      </c>
      <c r="AW32" s="23">
        <v>82</v>
      </c>
      <c r="AX32" s="55">
        <v>88</v>
      </c>
      <c r="AY32" s="23"/>
      <c r="AZ32" s="23"/>
      <c r="BA32" s="23"/>
      <c r="BB32" s="23"/>
      <c r="BC32" s="23"/>
      <c r="BD32" s="23"/>
      <c r="BE32" s="25">
        <f t="shared" si="19"/>
        <v>84</v>
      </c>
      <c r="BF32" s="50">
        <v>60</v>
      </c>
      <c r="BG32" s="54">
        <v>73</v>
      </c>
      <c r="BH32" s="52">
        <f t="shared" si="20"/>
        <v>79.3</v>
      </c>
      <c r="BI32" s="33">
        <f t="shared" si="21"/>
        <v>79</v>
      </c>
      <c r="BJ32" s="34"/>
      <c r="BK32" s="35">
        <v>95</v>
      </c>
      <c r="BL32" s="35">
        <v>87</v>
      </c>
      <c r="BM32" s="35">
        <v>80</v>
      </c>
      <c r="BN32" s="35">
        <v>78</v>
      </c>
      <c r="BO32" s="42"/>
      <c r="BP32" s="42"/>
      <c r="BQ32" s="23"/>
      <c r="BR32" s="23"/>
      <c r="BS32" s="23"/>
      <c r="BT32" s="23"/>
      <c r="BU32" s="43">
        <f t="shared" si="22"/>
        <v>85</v>
      </c>
      <c r="BV32" s="34"/>
      <c r="BW32" s="28">
        <v>80</v>
      </c>
      <c r="BX32" s="28">
        <v>82</v>
      </c>
      <c r="BY32" s="28">
        <v>80</v>
      </c>
      <c r="BZ32" s="28">
        <v>76</v>
      </c>
      <c r="CA32" s="23"/>
      <c r="CB32" s="23"/>
      <c r="CC32" s="23"/>
      <c r="CD32" s="23"/>
      <c r="CE32" s="23"/>
      <c r="CF32" s="23"/>
      <c r="CG32" s="25">
        <f t="shared" si="23"/>
        <v>80</v>
      </c>
      <c r="CH32" s="44" t="str">
        <f t="shared" si="24"/>
        <v>B</v>
      </c>
      <c r="CI32" s="45"/>
      <c r="CJ32" s="23">
        <v>11</v>
      </c>
      <c r="CK32" s="49" t="str">
        <f t="shared" si="25"/>
        <v xml:space="preserve">Sudah memahami tentang Dinamika rotasi dan Kesetimbangan benda , Fluida , Teori Kinetik Gas, Termodinamika, </v>
      </c>
    </row>
    <row r="33" spans="1:89">
      <c r="A33" s="1">
        <v>23</v>
      </c>
      <c r="B33" s="1">
        <v>27616</v>
      </c>
      <c r="C33" s="1" t="s">
        <v>83</v>
      </c>
      <c r="E33" s="1">
        <f t="shared" si="10"/>
        <v>78</v>
      </c>
      <c r="G33" s="1">
        <f t="shared" si="11"/>
        <v>78</v>
      </c>
      <c r="H33" s="1">
        <f t="shared" si="12"/>
        <v>77</v>
      </c>
      <c r="I33" s="1" t="str">
        <f t="shared" si="13"/>
        <v>B</v>
      </c>
      <c r="J33" s="1" t="str">
        <f t="shared" si="14"/>
        <v xml:space="preserve">Sudah memahami tentang Dinamika rotasi dan Kesetimbangan benda , Fluida , Teori Kinetik Gas, Termodinamika, </v>
      </c>
      <c r="L33" s="1">
        <f t="shared" si="15"/>
        <v>77</v>
      </c>
      <c r="M33" s="1">
        <f t="shared" si="16"/>
        <v>75</v>
      </c>
      <c r="N33" s="1">
        <f t="shared" si="17"/>
        <v>73</v>
      </c>
      <c r="P33" s="23">
        <v>68</v>
      </c>
      <c r="Q33" s="23">
        <v>77</v>
      </c>
      <c r="R33" s="25">
        <f t="shared" si="0"/>
        <v>75</v>
      </c>
      <c r="S33" s="23">
        <v>77</v>
      </c>
      <c r="T33" s="23"/>
      <c r="U33" s="25">
        <f t="shared" si="1"/>
        <v>77</v>
      </c>
      <c r="V33" s="23">
        <v>80</v>
      </c>
      <c r="W33" s="23"/>
      <c r="X33" s="25">
        <f t="shared" si="2"/>
        <v>80</v>
      </c>
      <c r="Y33" s="55">
        <v>77</v>
      </c>
      <c r="Z33" s="23"/>
      <c r="AA33" s="25">
        <f t="shared" si="3"/>
        <v>77</v>
      </c>
      <c r="AB33" s="23"/>
      <c r="AC33" s="23"/>
      <c r="AD33" s="25" t="str">
        <f t="shared" si="4"/>
        <v/>
      </c>
      <c r="AE33" s="23"/>
      <c r="AF33" s="23"/>
      <c r="AG33" s="25" t="str">
        <f t="shared" si="5"/>
        <v/>
      </c>
      <c r="AH33" s="23"/>
      <c r="AI33" s="23"/>
      <c r="AJ33" s="25" t="str">
        <f t="shared" si="6"/>
        <v/>
      </c>
      <c r="AK33" s="23"/>
      <c r="AL33" s="23"/>
      <c r="AM33" s="25" t="str">
        <f t="shared" si="7"/>
        <v/>
      </c>
      <c r="AN33" s="23"/>
      <c r="AO33" s="23"/>
      <c r="AP33" s="25" t="str">
        <f t="shared" si="8"/>
        <v/>
      </c>
      <c r="AQ33" s="23"/>
      <c r="AR33" s="23"/>
      <c r="AS33" s="25" t="str">
        <f t="shared" si="9"/>
        <v/>
      </c>
      <c r="AT33" s="25">
        <f t="shared" si="18"/>
        <v>77</v>
      </c>
      <c r="AU33" s="23">
        <v>79</v>
      </c>
      <c r="AV33" s="23">
        <v>77</v>
      </c>
      <c r="AW33" s="23">
        <v>80</v>
      </c>
      <c r="AX33" s="55">
        <v>83</v>
      </c>
      <c r="AY33" s="23"/>
      <c r="AZ33" s="23"/>
      <c r="BA33" s="23"/>
      <c r="BB33" s="23"/>
      <c r="BC33" s="23"/>
      <c r="BD33" s="23"/>
      <c r="BE33" s="25">
        <f t="shared" si="19"/>
        <v>80</v>
      </c>
      <c r="BF33" s="50">
        <v>75</v>
      </c>
      <c r="BG33" s="54">
        <v>73</v>
      </c>
      <c r="BH33" s="52">
        <f t="shared" si="20"/>
        <v>77.599999999999994</v>
      </c>
      <c r="BI33" s="33">
        <f t="shared" si="21"/>
        <v>78</v>
      </c>
      <c r="BJ33" s="34"/>
      <c r="BK33" s="35">
        <v>76</v>
      </c>
      <c r="BL33" s="35">
        <v>77</v>
      </c>
      <c r="BM33" s="35">
        <v>78</v>
      </c>
      <c r="BN33" s="35">
        <v>75</v>
      </c>
      <c r="BO33" s="42"/>
      <c r="BP33" s="42"/>
      <c r="BQ33" s="23"/>
      <c r="BR33" s="23"/>
      <c r="BS33" s="23"/>
      <c r="BT33" s="23"/>
      <c r="BU33" s="43">
        <f t="shared" si="22"/>
        <v>77</v>
      </c>
      <c r="BV33" s="34"/>
      <c r="BW33" s="28">
        <v>79</v>
      </c>
      <c r="BX33" s="28">
        <v>79</v>
      </c>
      <c r="BY33" s="28">
        <v>81</v>
      </c>
      <c r="BZ33" s="28">
        <v>80</v>
      </c>
      <c r="CA33" s="23"/>
      <c r="CB33" s="23"/>
      <c r="CC33" s="23"/>
      <c r="CD33" s="23"/>
      <c r="CE33" s="23"/>
      <c r="CF33" s="23"/>
      <c r="CG33" s="25">
        <f t="shared" si="23"/>
        <v>80</v>
      </c>
      <c r="CH33" s="44" t="str">
        <f t="shared" si="24"/>
        <v>B</v>
      </c>
      <c r="CI33" s="45"/>
      <c r="CJ33" s="23">
        <v>11</v>
      </c>
      <c r="CK33" s="49" t="str">
        <f t="shared" si="25"/>
        <v xml:space="preserve">Sudah memahami tentang Dinamika rotasi dan Kesetimbangan benda , Fluida , Teori Kinetik Gas, Termodinamika, </v>
      </c>
    </row>
    <row r="34" spans="1:89">
      <c r="A34" s="1">
        <v>24</v>
      </c>
      <c r="B34" s="1">
        <v>27630</v>
      </c>
      <c r="C34" s="1" t="s">
        <v>84</v>
      </c>
      <c r="E34" s="1">
        <f t="shared" si="10"/>
        <v>79</v>
      </c>
      <c r="G34" s="1">
        <f t="shared" si="11"/>
        <v>79</v>
      </c>
      <c r="H34" s="1">
        <f t="shared" si="12"/>
        <v>88</v>
      </c>
      <c r="I34" s="1" t="str">
        <f t="shared" si="13"/>
        <v>B</v>
      </c>
      <c r="J34" s="1" t="str">
        <f t="shared" si="14"/>
        <v xml:space="preserve">Sudah memahami tentang Dinamika rotasi dan Kesetimbangan benda , Fluida , Teori Kinetik Gas, Termodinamika, </v>
      </c>
      <c r="L34" s="1">
        <f t="shared" si="15"/>
        <v>81</v>
      </c>
      <c r="M34" s="1">
        <f t="shared" si="16"/>
        <v>70</v>
      </c>
      <c r="N34" s="1">
        <f t="shared" si="17"/>
        <v>70</v>
      </c>
      <c r="P34" s="23">
        <v>75</v>
      </c>
      <c r="Q34" s="23"/>
      <c r="R34" s="25">
        <f t="shared" si="0"/>
        <v>75</v>
      </c>
      <c r="S34" s="23">
        <v>78</v>
      </c>
      <c r="T34" s="23"/>
      <c r="U34" s="25">
        <f t="shared" si="1"/>
        <v>78</v>
      </c>
      <c r="V34" s="23">
        <v>88</v>
      </c>
      <c r="W34" s="23"/>
      <c r="X34" s="25">
        <f t="shared" si="2"/>
        <v>88</v>
      </c>
      <c r="Y34" s="55">
        <v>83</v>
      </c>
      <c r="Z34" s="23"/>
      <c r="AA34" s="25">
        <f t="shared" si="3"/>
        <v>83</v>
      </c>
      <c r="AB34" s="23"/>
      <c r="AC34" s="23"/>
      <c r="AD34" s="25" t="str">
        <f t="shared" si="4"/>
        <v/>
      </c>
      <c r="AE34" s="23"/>
      <c r="AF34" s="23"/>
      <c r="AG34" s="25" t="str">
        <f t="shared" si="5"/>
        <v/>
      </c>
      <c r="AH34" s="23"/>
      <c r="AI34" s="23"/>
      <c r="AJ34" s="25" t="str">
        <f t="shared" si="6"/>
        <v/>
      </c>
      <c r="AK34" s="23"/>
      <c r="AL34" s="23"/>
      <c r="AM34" s="25" t="str">
        <f t="shared" si="7"/>
        <v/>
      </c>
      <c r="AN34" s="23"/>
      <c r="AO34" s="23"/>
      <c r="AP34" s="25" t="str">
        <f t="shared" si="8"/>
        <v/>
      </c>
      <c r="AQ34" s="23"/>
      <c r="AR34" s="23"/>
      <c r="AS34" s="25" t="str">
        <f t="shared" si="9"/>
        <v/>
      </c>
      <c r="AT34" s="25">
        <f t="shared" si="18"/>
        <v>81</v>
      </c>
      <c r="AU34" s="23">
        <v>81</v>
      </c>
      <c r="AV34" s="23">
        <v>80</v>
      </c>
      <c r="AW34" s="23">
        <v>78</v>
      </c>
      <c r="AX34" s="55">
        <v>86</v>
      </c>
      <c r="AY34" s="23"/>
      <c r="AZ34" s="23"/>
      <c r="BA34" s="23"/>
      <c r="BB34" s="23"/>
      <c r="BC34" s="23"/>
      <c r="BD34" s="23"/>
      <c r="BE34" s="25">
        <f t="shared" si="19"/>
        <v>81</v>
      </c>
      <c r="BF34" s="50">
        <v>70</v>
      </c>
      <c r="BG34" s="54">
        <v>70</v>
      </c>
      <c r="BH34" s="52">
        <f t="shared" si="20"/>
        <v>78.8</v>
      </c>
      <c r="BI34" s="33">
        <f t="shared" si="21"/>
        <v>79</v>
      </c>
      <c r="BJ34" s="34"/>
      <c r="BK34" s="35">
        <v>90</v>
      </c>
      <c r="BL34" s="35">
        <v>85</v>
      </c>
      <c r="BM34" s="35">
        <v>85</v>
      </c>
      <c r="BN34" s="35">
        <v>90</v>
      </c>
      <c r="BO34" s="42"/>
      <c r="BP34" s="42"/>
      <c r="BQ34" s="23"/>
      <c r="BR34" s="23"/>
      <c r="BS34" s="23"/>
      <c r="BT34" s="23"/>
      <c r="BU34" s="43">
        <f t="shared" si="22"/>
        <v>88</v>
      </c>
      <c r="BV34" s="34"/>
      <c r="BW34" s="28">
        <v>80</v>
      </c>
      <c r="BX34" s="28">
        <v>79</v>
      </c>
      <c r="BY34" s="28">
        <v>81</v>
      </c>
      <c r="BZ34" s="28">
        <v>79</v>
      </c>
      <c r="CA34" s="23"/>
      <c r="CB34" s="23"/>
      <c r="CC34" s="23"/>
      <c r="CD34" s="23"/>
      <c r="CE34" s="23"/>
      <c r="CF34" s="23"/>
      <c r="CG34" s="25">
        <f t="shared" si="23"/>
        <v>80</v>
      </c>
      <c r="CH34" s="44" t="str">
        <f t="shared" si="24"/>
        <v>B</v>
      </c>
      <c r="CI34" s="45"/>
      <c r="CJ34" s="23">
        <v>11</v>
      </c>
      <c r="CK34" s="49" t="str">
        <f t="shared" si="25"/>
        <v xml:space="preserve">Sudah memahami tentang Dinamika rotasi dan Kesetimbangan benda , Fluida , Teori Kinetik Gas, Termodinamika, </v>
      </c>
    </row>
    <row r="35" spans="1:89">
      <c r="A35" s="1">
        <v>25</v>
      </c>
      <c r="B35" s="1">
        <v>27644</v>
      </c>
      <c r="C35" s="1" t="s">
        <v>85</v>
      </c>
      <c r="E35" s="1">
        <f t="shared" si="10"/>
        <v>78</v>
      </c>
      <c r="G35" s="1">
        <f t="shared" si="11"/>
        <v>78</v>
      </c>
      <c r="H35" s="1">
        <f t="shared" si="12"/>
        <v>77</v>
      </c>
      <c r="I35" s="1" t="str">
        <f t="shared" si="13"/>
        <v>B</v>
      </c>
      <c r="J35" s="1" t="str">
        <f t="shared" si="14"/>
        <v xml:space="preserve">Sudah memahami tentang Dinamika rotasi dan Kesetimbangan benda , Fluida , Teori Kinetik Gas, Termodinamika, </v>
      </c>
      <c r="L35" s="1">
        <f t="shared" si="15"/>
        <v>77</v>
      </c>
      <c r="M35" s="1">
        <f t="shared" si="16"/>
        <v>65</v>
      </c>
      <c r="N35" s="1">
        <f t="shared" si="17"/>
        <v>77</v>
      </c>
      <c r="P35" s="23">
        <v>76</v>
      </c>
      <c r="Q35" s="23"/>
      <c r="R35" s="25">
        <f t="shared" si="0"/>
        <v>76</v>
      </c>
      <c r="S35" s="23">
        <v>75</v>
      </c>
      <c r="T35" s="23"/>
      <c r="U35" s="25">
        <f t="shared" si="1"/>
        <v>75</v>
      </c>
      <c r="V35" s="23">
        <v>80</v>
      </c>
      <c r="W35" s="23"/>
      <c r="X35" s="25">
        <f t="shared" si="2"/>
        <v>80</v>
      </c>
      <c r="Y35" s="55">
        <v>75</v>
      </c>
      <c r="Z35" s="23"/>
      <c r="AA35" s="25">
        <f t="shared" si="3"/>
        <v>75</v>
      </c>
      <c r="AB35" s="23"/>
      <c r="AC35" s="23"/>
      <c r="AD35" s="25" t="str">
        <f t="shared" si="4"/>
        <v/>
      </c>
      <c r="AE35" s="23"/>
      <c r="AF35" s="23"/>
      <c r="AG35" s="25" t="str">
        <f t="shared" si="5"/>
        <v/>
      </c>
      <c r="AH35" s="23"/>
      <c r="AI35" s="23"/>
      <c r="AJ35" s="25" t="str">
        <f t="shared" si="6"/>
        <v/>
      </c>
      <c r="AK35" s="23"/>
      <c r="AL35" s="23"/>
      <c r="AM35" s="25" t="str">
        <f t="shared" si="7"/>
        <v/>
      </c>
      <c r="AN35" s="23"/>
      <c r="AO35" s="23"/>
      <c r="AP35" s="25" t="str">
        <f t="shared" si="8"/>
        <v/>
      </c>
      <c r="AQ35" s="23"/>
      <c r="AR35" s="23"/>
      <c r="AS35" s="25" t="str">
        <f t="shared" si="9"/>
        <v/>
      </c>
      <c r="AT35" s="25">
        <f t="shared" si="18"/>
        <v>77</v>
      </c>
      <c r="AU35" s="23">
        <v>83</v>
      </c>
      <c r="AV35" s="23">
        <v>81</v>
      </c>
      <c r="AW35" s="23">
        <v>87</v>
      </c>
      <c r="AX35" s="55">
        <v>77</v>
      </c>
      <c r="AY35" s="23"/>
      <c r="AZ35" s="23"/>
      <c r="BA35" s="23"/>
      <c r="BB35" s="23"/>
      <c r="BC35" s="23"/>
      <c r="BD35" s="23"/>
      <c r="BE35" s="25">
        <f t="shared" si="19"/>
        <v>82</v>
      </c>
      <c r="BF35" s="50">
        <v>65</v>
      </c>
      <c r="BG35" s="54">
        <v>77</v>
      </c>
      <c r="BH35" s="52">
        <f t="shared" si="20"/>
        <v>77.8</v>
      </c>
      <c r="BI35" s="33">
        <f t="shared" si="21"/>
        <v>78</v>
      </c>
      <c r="BJ35" s="34"/>
      <c r="BK35" s="35">
        <v>77</v>
      </c>
      <c r="BL35" s="35">
        <v>78</v>
      </c>
      <c r="BM35" s="35">
        <v>76</v>
      </c>
      <c r="BN35" s="35">
        <v>78</v>
      </c>
      <c r="BO35" s="42"/>
      <c r="BP35" s="42"/>
      <c r="BQ35" s="23"/>
      <c r="BR35" s="23"/>
      <c r="BS35" s="23"/>
      <c r="BT35" s="23"/>
      <c r="BU35" s="43">
        <f t="shared" si="22"/>
        <v>77</v>
      </c>
      <c r="BV35" s="34"/>
      <c r="BW35" s="28">
        <v>81</v>
      </c>
      <c r="BX35" s="28">
        <v>81</v>
      </c>
      <c r="BY35" s="28">
        <v>82</v>
      </c>
      <c r="BZ35" s="28">
        <v>80</v>
      </c>
      <c r="CA35" s="23"/>
      <c r="CB35" s="23"/>
      <c r="CC35" s="23"/>
      <c r="CD35" s="23"/>
      <c r="CE35" s="23"/>
      <c r="CF35" s="23"/>
      <c r="CG35" s="25">
        <f t="shared" si="23"/>
        <v>81</v>
      </c>
      <c r="CH35" s="44" t="str">
        <f t="shared" si="24"/>
        <v>B</v>
      </c>
      <c r="CI35" s="45"/>
      <c r="CJ35" s="23">
        <v>11</v>
      </c>
      <c r="CK35" s="49" t="str">
        <f t="shared" si="25"/>
        <v xml:space="preserve">Sudah memahami tentang Dinamika rotasi dan Kesetimbangan benda , Fluida , Teori Kinetik Gas, Termodinamika, </v>
      </c>
    </row>
    <row r="36" spans="1:89">
      <c r="A36" s="1">
        <v>26</v>
      </c>
      <c r="B36" s="1">
        <v>27658</v>
      </c>
      <c r="C36" s="1" t="s">
        <v>86</v>
      </c>
      <c r="E36" s="1">
        <f t="shared" si="10"/>
        <v>81</v>
      </c>
      <c r="G36" s="1">
        <f t="shared" si="11"/>
        <v>81</v>
      </c>
      <c r="H36" s="1">
        <f t="shared" si="12"/>
        <v>86</v>
      </c>
      <c r="I36" s="1" t="str">
        <f t="shared" si="13"/>
        <v>B</v>
      </c>
      <c r="J36" s="1" t="str">
        <f t="shared" si="14"/>
        <v xml:space="preserve">Sudah memahami tentang Dinamika rotasi dan Kesetimbangan benda , Fluida , Teori Kinetik Gas, Termodinamika, </v>
      </c>
      <c r="L36" s="1">
        <f t="shared" si="15"/>
        <v>84</v>
      </c>
      <c r="M36" s="1">
        <f t="shared" si="16"/>
        <v>80</v>
      </c>
      <c r="N36" s="1">
        <f t="shared" si="17"/>
        <v>73</v>
      </c>
      <c r="P36" s="23">
        <v>85</v>
      </c>
      <c r="Q36" s="23"/>
      <c r="R36" s="25">
        <f t="shared" si="0"/>
        <v>85</v>
      </c>
      <c r="S36" s="23">
        <v>90</v>
      </c>
      <c r="T36" s="23"/>
      <c r="U36" s="25">
        <f t="shared" si="1"/>
        <v>90</v>
      </c>
      <c r="V36" s="23">
        <v>85</v>
      </c>
      <c r="W36" s="23"/>
      <c r="X36" s="25">
        <f t="shared" si="2"/>
        <v>85</v>
      </c>
      <c r="Y36" s="55">
        <v>75</v>
      </c>
      <c r="Z36" s="23"/>
      <c r="AA36" s="25">
        <f t="shared" si="3"/>
        <v>75</v>
      </c>
      <c r="AB36" s="23"/>
      <c r="AC36" s="23"/>
      <c r="AD36" s="25" t="str">
        <f t="shared" si="4"/>
        <v/>
      </c>
      <c r="AE36" s="23"/>
      <c r="AF36" s="23"/>
      <c r="AG36" s="25" t="str">
        <f t="shared" si="5"/>
        <v/>
      </c>
      <c r="AH36" s="23"/>
      <c r="AI36" s="23"/>
      <c r="AJ36" s="25" t="str">
        <f t="shared" si="6"/>
        <v/>
      </c>
      <c r="AK36" s="23"/>
      <c r="AL36" s="23"/>
      <c r="AM36" s="25" t="str">
        <f t="shared" si="7"/>
        <v/>
      </c>
      <c r="AN36" s="23"/>
      <c r="AO36" s="23"/>
      <c r="AP36" s="25" t="str">
        <f t="shared" si="8"/>
        <v/>
      </c>
      <c r="AQ36" s="23"/>
      <c r="AR36" s="23"/>
      <c r="AS36" s="25" t="str">
        <f t="shared" si="9"/>
        <v/>
      </c>
      <c r="AT36" s="25">
        <f t="shared" si="18"/>
        <v>84</v>
      </c>
      <c r="AU36" s="23">
        <v>78</v>
      </c>
      <c r="AV36" s="23">
        <v>79</v>
      </c>
      <c r="AW36" s="23">
        <v>76</v>
      </c>
      <c r="AX36" s="55">
        <v>90</v>
      </c>
      <c r="AY36" s="23"/>
      <c r="AZ36" s="23"/>
      <c r="BA36" s="23"/>
      <c r="BB36" s="23"/>
      <c r="BC36" s="23"/>
      <c r="BD36" s="23"/>
      <c r="BE36" s="25">
        <f t="shared" si="19"/>
        <v>81</v>
      </c>
      <c r="BF36" s="50">
        <v>80</v>
      </c>
      <c r="BG36" s="54">
        <v>73</v>
      </c>
      <c r="BH36" s="52">
        <f t="shared" si="20"/>
        <v>81.3</v>
      </c>
      <c r="BI36" s="33">
        <f t="shared" si="21"/>
        <v>81</v>
      </c>
      <c r="BJ36" s="34"/>
      <c r="BK36" s="35">
        <v>90</v>
      </c>
      <c r="BL36" s="35">
        <v>85</v>
      </c>
      <c r="BM36" s="35">
        <v>84</v>
      </c>
      <c r="BN36" s="35">
        <v>85</v>
      </c>
      <c r="BO36" s="42"/>
      <c r="BP36" s="42"/>
      <c r="BQ36" s="23"/>
      <c r="BR36" s="23"/>
      <c r="BS36" s="23"/>
      <c r="BT36" s="23"/>
      <c r="BU36" s="43">
        <f t="shared" si="22"/>
        <v>86</v>
      </c>
      <c r="BV36" s="34"/>
      <c r="BW36" s="28">
        <v>88</v>
      </c>
      <c r="BX36" s="28">
        <v>82</v>
      </c>
      <c r="BY36" s="28">
        <v>82</v>
      </c>
      <c r="BZ36" s="28">
        <v>81</v>
      </c>
      <c r="CA36" s="23"/>
      <c r="CB36" s="23"/>
      <c r="CC36" s="23"/>
      <c r="CD36" s="23"/>
      <c r="CE36" s="23"/>
      <c r="CF36" s="23"/>
      <c r="CG36" s="25">
        <f t="shared" si="23"/>
        <v>83</v>
      </c>
      <c r="CH36" s="44" t="str">
        <f t="shared" si="24"/>
        <v>B</v>
      </c>
      <c r="CI36" s="45"/>
      <c r="CJ36" s="23">
        <v>11</v>
      </c>
      <c r="CK36" s="49" t="str">
        <f t="shared" si="25"/>
        <v xml:space="preserve">Sudah memahami tentang Dinamika rotasi dan Kesetimbangan benda , Fluida , Teori Kinetik Gas, Termodinamika, </v>
      </c>
    </row>
    <row r="37" spans="1:89">
      <c r="A37" s="1">
        <v>27</v>
      </c>
      <c r="B37" s="1">
        <v>27672</v>
      </c>
      <c r="C37" s="1" t="s">
        <v>87</v>
      </c>
      <c r="E37" s="1">
        <f t="shared" si="10"/>
        <v>80</v>
      </c>
      <c r="G37" s="1">
        <f t="shared" si="11"/>
        <v>80</v>
      </c>
      <c r="H37" s="1">
        <f t="shared" si="12"/>
        <v>84</v>
      </c>
      <c r="I37" s="1" t="str">
        <f t="shared" si="13"/>
        <v>B</v>
      </c>
      <c r="J37" s="1" t="str">
        <f t="shared" si="14"/>
        <v xml:space="preserve">Sudah memahami tentang Dinamika rotasi dan Kesetimbangan benda , Fluida , Teori Kinetik Gas, Termodinamika, </v>
      </c>
      <c r="L37" s="1">
        <f t="shared" si="15"/>
        <v>83</v>
      </c>
      <c r="M37" s="1">
        <f t="shared" si="16"/>
        <v>67</v>
      </c>
      <c r="N37" s="1">
        <f t="shared" si="17"/>
        <v>77</v>
      </c>
      <c r="P37" s="23">
        <v>78</v>
      </c>
      <c r="Q37" s="23"/>
      <c r="R37" s="25">
        <f t="shared" si="0"/>
        <v>78</v>
      </c>
      <c r="S37" s="23">
        <v>90</v>
      </c>
      <c r="T37" s="23"/>
      <c r="U37" s="25">
        <f t="shared" si="1"/>
        <v>90</v>
      </c>
      <c r="V37" s="23">
        <v>80</v>
      </c>
      <c r="W37" s="23"/>
      <c r="X37" s="25">
        <f t="shared" si="2"/>
        <v>80</v>
      </c>
      <c r="Y37" s="55">
        <v>83</v>
      </c>
      <c r="Z37" s="23"/>
      <c r="AA37" s="25">
        <f t="shared" si="3"/>
        <v>83</v>
      </c>
      <c r="AB37" s="23"/>
      <c r="AC37" s="23"/>
      <c r="AD37" s="25" t="str">
        <f t="shared" si="4"/>
        <v/>
      </c>
      <c r="AE37" s="23"/>
      <c r="AF37" s="23"/>
      <c r="AG37" s="25" t="str">
        <f t="shared" si="5"/>
        <v/>
      </c>
      <c r="AH37" s="23"/>
      <c r="AI37" s="23"/>
      <c r="AJ37" s="25" t="str">
        <f t="shared" si="6"/>
        <v/>
      </c>
      <c r="AK37" s="23"/>
      <c r="AL37" s="23"/>
      <c r="AM37" s="25" t="str">
        <f t="shared" si="7"/>
        <v/>
      </c>
      <c r="AN37" s="23"/>
      <c r="AO37" s="23"/>
      <c r="AP37" s="25" t="str">
        <f t="shared" si="8"/>
        <v/>
      </c>
      <c r="AQ37" s="23"/>
      <c r="AR37" s="23"/>
      <c r="AS37" s="25" t="str">
        <f t="shared" si="9"/>
        <v/>
      </c>
      <c r="AT37" s="25">
        <f t="shared" si="18"/>
        <v>83</v>
      </c>
      <c r="AU37" s="23">
        <v>80</v>
      </c>
      <c r="AV37" s="23">
        <v>82</v>
      </c>
      <c r="AW37" s="23">
        <v>83</v>
      </c>
      <c r="AX37" s="55">
        <v>78</v>
      </c>
      <c r="AY37" s="23"/>
      <c r="AZ37" s="23"/>
      <c r="BA37" s="23"/>
      <c r="BB37" s="23"/>
      <c r="BC37" s="23"/>
      <c r="BD37" s="23"/>
      <c r="BE37" s="25">
        <f t="shared" si="19"/>
        <v>81</v>
      </c>
      <c r="BF37" s="50">
        <v>67</v>
      </c>
      <c r="BG37" s="54">
        <v>77</v>
      </c>
      <c r="BH37" s="52">
        <f t="shared" si="20"/>
        <v>80</v>
      </c>
      <c r="BI37" s="33">
        <f t="shared" si="21"/>
        <v>80</v>
      </c>
      <c r="BJ37" s="34"/>
      <c r="BK37" s="35">
        <v>95</v>
      </c>
      <c r="BL37" s="35">
        <v>80</v>
      </c>
      <c r="BM37" s="35">
        <v>85</v>
      </c>
      <c r="BN37" s="35">
        <v>75</v>
      </c>
      <c r="BO37" s="42"/>
      <c r="BP37" s="42"/>
      <c r="BQ37" s="23"/>
      <c r="BR37" s="23"/>
      <c r="BS37" s="23"/>
      <c r="BT37" s="23"/>
      <c r="BU37" s="43">
        <f t="shared" si="22"/>
        <v>84</v>
      </c>
      <c r="BV37" s="34"/>
      <c r="BW37" s="31">
        <v>75</v>
      </c>
      <c r="BX37" s="28">
        <v>81</v>
      </c>
      <c r="BY37" s="28">
        <v>88</v>
      </c>
      <c r="BZ37" s="28">
        <v>82</v>
      </c>
      <c r="CA37" s="23"/>
      <c r="CB37" s="23"/>
      <c r="CC37" s="23"/>
      <c r="CD37" s="23"/>
      <c r="CE37" s="23"/>
      <c r="CF37" s="23"/>
      <c r="CG37" s="25">
        <f t="shared" si="23"/>
        <v>82</v>
      </c>
      <c r="CH37" s="44" t="str">
        <f t="shared" si="24"/>
        <v>B</v>
      </c>
      <c r="CI37" s="45"/>
      <c r="CJ37" s="23">
        <v>11</v>
      </c>
      <c r="CK37" s="49" t="str">
        <f t="shared" si="25"/>
        <v xml:space="preserve">Sudah memahami tentang Dinamika rotasi dan Kesetimbangan benda , Fluida , Teori Kinetik Gas, Termodinamika, </v>
      </c>
    </row>
    <row r="38" spans="1:89">
      <c r="A38" s="1">
        <v>28</v>
      </c>
      <c r="B38" s="1">
        <v>35216</v>
      </c>
      <c r="C38" s="1" t="s">
        <v>88</v>
      </c>
      <c r="E38" s="1">
        <f t="shared" si="10"/>
        <v>80</v>
      </c>
      <c r="G38" s="1">
        <f t="shared" si="11"/>
        <v>80</v>
      </c>
      <c r="H38" s="1">
        <f t="shared" si="12"/>
        <v>79</v>
      </c>
      <c r="I38" s="1" t="str">
        <f t="shared" si="13"/>
        <v>B</v>
      </c>
      <c r="J38" s="1" t="str">
        <f t="shared" si="14"/>
        <v xml:space="preserve">Sudah memahami tentang Dinamika rotasi dan Kesetimbangan benda , Fluida , Teori Kinetik Gas, Termodinamika, </v>
      </c>
      <c r="L38" s="1">
        <f t="shared" si="15"/>
        <v>84</v>
      </c>
      <c r="M38" s="1">
        <f t="shared" si="16"/>
        <v>70</v>
      </c>
      <c r="N38" s="1">
        <f t="shared" si="17"/>
        <v>69</v>
      </c>
      <c r="P38" s="23">
        <v>90</v>
      </c>
      <c r="Q38" s="23"/>
      <c r="R38" s="25">
        <f t="shared" si="0"/>
        <v>90</v>
      </c>
      <c r="S38" s="23">
        <v>78</v>
      </c>
      <c r="T38" s="23"/>
      <c r="U38" s="25">
        <f t="shared" si="1"/>
        <v>78</v>
      </c>
      <c r="V38" s="23">
        <v>86</v>
      </c>
      <c r="W38" s="23"/>
      <c r="X38" s="25">
        <f t="shared" si="2"/>
        <v>86</v>
      </c>
      <c r="Y38" s="55">
        <v>81</v>
      </c>
      <c r="Z38" s="23"/>
      <c r="AA38" s="25">
        <f t="shared" si="3"/>
        <v>81</v>
      </c>
      <c r="AB38" s="23"/>
      <c r="AC38" s="23"/>
      <c r="AD38" s="25" t="str">
        <f t="shared" si="4"/>
        <v/>
      </c>
      <c r="AE38" s="23"/>
      <c r="AF38" s="23"/>
      <c r="AG38" s="25" t="str">
        <f t="shared" si="5"/>
        <v/>
      </c>
      <c r="AH38" s="23"/>
      <c r="AI38" s="23"/>
      <c r="AJ38" s="25" t="str">
        <f t="shared" si="6"/>
        <v/>
      </c>
      <c r="AK38" s="23"/>
      <c r="AL38" s="23"/>
      <c r="AM38" s="25" t="str">
        <f t="shared" si="7"/>
        <v/>
      </c>
      <c r="AN38" s="23"/>
      <c r="AO38" s="23"/>
      <c r="AP38" s="25" t="str">
        <f t="shared" si="8"/>
        <v/>
      </c>
      <c r="AQ38" s="23"/>
      <c r="AR38" s="23"/>
      <c r="AS38" s="25" t="str">
        <f t="shared" si="9"/>
        <v/>
      </c>
      <c r="AT38" s="25">
        <f t="shared" si="18"/>
        <v>84</v>
      </c>
      <c r="AU38" s="23">
        <v>83</v>
      </c>
      <c r="AV38" s="23">
        <v>79</v>
      </c>
      <c r="AW38" s="23">
        <v>79</v>
      </c>
      <c r="AX38" s="55">
        <v>79</v>
      </c>
      <c r="AY38" s="23"/>
      <c r="AZ38" s="23"/>
      <c r="BA38" s="23"/>
      <c r="BB38" s="23"/>
      <c r="BC38" s="23"/>
      <c r="BD38" s="23"/>
      <c r="BE38" s="25">
        <f t="shared" si="19"/>
        <v>80</v>
      </c>
      <c r="BF38" s="50">
        <v>70</v>
      </c>
      <c r="BG38" s="54">
        <v>69</v>
      </c>
      <c r="BH38" s="52">
        <f t="shared" si="20"/>
        <v>79.5</v>
      </c>
      <c r="BI38" s="33">
        <f t="shared" si="21"/>
        <v>80</v>
      </c>
      <c r="BJ38" s="34"/>
      <c r="BK38" s="35">
        <v>77</v>
      </c>
      <c r="BL38" s="35">
        <v>80</v>
      </c>
      <c r="BM38" s="35">
        <v>78</v>
      </c>
      <c r="BN38" s="35">
        <v>80</v>
      </c>
      <c r="BO38" s="42"/>
      <c r="BP38" s="42"/>
      <c r="BQ38" s="23"/>
      <c r="BR38" s="23"/>
      <c r="BS38" s="23"/>
      <c r="BT38" s="23"/>
      <c r="BU38" s="43">
        <f t="shared" si="22"/>
        <v>79</v>
      </c>
      <c r="BV38" s="34"/>
      <c r="BW38" s="23">
        <v>79</v>
      </c>
      <c r="BX38" s="23">
        <v>77</v>
      </c>
      <c r="BY38" s="23">
        <v>80</v>
      </c>
      <c r="BZ38" s="23">
        <v>84</v>
      </c>
      <c r="CA38" s="23"/>
      <c r="CB38" s="23"/>
      <c r="CC38" s="23"/>
      <c r="CD38" s="23"/>
      <c r="CE38" s="23"/>
      <c r="CF38" s="23"/>
      <c r="CG38" s="25">
        <f t="shared" si="23"/>
        <v>80</v>
      </c>
      <c r="CH38" s="44" t="str">
        <f t="shared" si="24"/>
        <v>B</v>
      </c>
      <c r="CI38" s="45"/>
      <c r="CJ38" s="23">
        <v>11</v>
      </c>
      <c r="CK38" s="49" t="str">
        <f t="shared" si="25"/>
        <v xml:space="preserve">Sudah memahami tentang Dinamika rotasi dan Kesetimbangan benda , Fluida , Teori Kinetik Gas, Termodinamika, </v>
      </c>
    </row>
    <row r="39" spans="1:89">
      <c r="A39" s="1">
        <v>29</v>
      </c>
      <c r="B39" s="1">
        <v>27686</v>
      </c>
      <c r="C39" s="1" t="s">
        <v>89</v>
      </c>
      <c r="E39" s="1">
        <f t="shared" si="10"/>
        <v>78</v>
      </c>
      <c r="G39" s="1">
        <f t="shared" si="11"/>
        <v>78</v>
      </c>
      <c r="H39" s="1">
        <f t="shared" si="12"/>
        <v>81</v>
      </c>
      <c r="I39" s="1" t="str">
        <f t="shared" si="13"/>
        <v>B</v>
      </c>
      <c r="J39" s="1" t="str">
        <f t="shared" si="14"/>
        <v xml:space="preserve">Sudah memahami tentang Dinamika rotasi dan Kesetimbangan benda , Fluida , Teori Kinetik Gas, Termodinamika, </v>
      </c>
      <c r="L39" s="1">
        <f t="shared" si="15"/>
        <v>81</v>
      </c>
      <c r="M39" s="1">
        <f t="shared" si="16"/>
        <v>65</v>
      </c>
      <c r="N39" s="1">
        <f t="shared" si="17"/>
        <v>55</v>
      </c>
      <c r="P39" s="23">
        <v>86</v>
      </c>
      <c r="Q39" s="23"/>
      <c r="R39" s="25">
        <f t="shared" si="0"/>
        <v>86</v>
      </c>
      <c r="S39" s="23">
        <v>77</v>
      </c>
      <c r="T39" s="23"/>
      <c r="U39" s="25">
        <f t="shared" si="1"/>
        <v>77</v>
      </c>
      <c r="V39" s="23">
        <v>85</v>
      </c>
      <c r="W39" s="23"/>
      <c r="X39" s="25">
        <f t="shared" si="2"/>
        <v>85</v>
      </c>
      <c r="Y39" s="55">
        <v>76</v>
      </c>
      <c r="Z39" s="23"/>
      <c r="AA39" s="25">
        <f t="shared" si="3"/>
        <v>76</v>
      </c>
      <c r="AB39" s="23"/>
      <c r="AC39" s="23"/>
      <c r="AD39" s="25" t="str">
        <f t="shared" si="4"/>
        <v/>
      </c>
      <c r="AE39" s="23"/>
      <c r="AF39" s="23"/>
      <c r="AG39" s="25" t="str">
        <f t="shared" si="5"/>
        <v/>
      </c>
      <c r="AH39" s="23"/>
      <c r="AI39" s="23"/>
      <c r="AJ39" s="25" t="str">
        <f t="shared" si="6"/>
        <v/>
      </c>
      <c r="AK39" s="23"/>
      <c r="AL39" s="23"/>
      <c r="AM39" s="25" t="str">
        <f t="shared" si="7"/>
        <v/>
      </c>
      <c r="AN39" s="23"/>
      <c r="AO39" s="23"/>
      <c r="AP39" s="25" t="str">
        <f t="shared" si="8"/>
        <v/>
      </c>
      <c r="AQ39" s="23"/>
      <c r="AR39" s="23"/>
      <c r="AS39" s="25" t="str">
        <f t="shared" si="9"/>
        <v/>
      </c>
      <c r="AT39" s="25">
        <f t="shared" si="18"/>
        <v>81</v>
      </c>
      <c r="AU39" s="23">
        <v>84</v>
      </c>
      <c r="AV39" s="23">
        <v>81</v>
      </c>
      <c r="AW39" s="23">
        <v>85</v>
      </c>
      <c r="AX39" s="55">
        <v>88</v>
      </c>
      <c r="AY39" s="23"/>
      <c r="AZ39" s="23"/>
      <c r="BA39" s="23"/>
      <c r="BB39" s="23"/>
      <c r="BC39" s="23"/>
      <c r="BD39" s="23"/>
      <c r="BE39" s="25">
        <f t="shared" si="19"/>
        <v>85</v>
      </c>
      <c r="BF39" s="50">
        <v>65</v>
      </c>
      <c r="BG39" s="54">
        <v>55</v>
      </c>
      <c r="BH39" s="52">
        <f t="shared" si="20"/>
        <v>78.400000000000006</v>
      </c>
      <c r="BI39" s="33">
        <f t="shared" si="21"/>
        <v>78</v>
      </c>
      <c r="BJ39" s="34"/>
      <c r="BK39" s="38">
        <v>80</v>
      </c>
      <c r="BL39" s="38">
        <v>82</v>
      </c>
      <c r="BM39" s="38">
        <v>85</v>
      </c>
      <c r="BN39" s="38">
        <v>75</v>
      </c>
      <c r="BO39" s="42"/>
      <c r="BP39" s="42"/>
      <c r="BQ39" s="23"/>
      <c r="BR39" s="23"/>
      <c r="BS39" s="23"/>
      <c r="BT39" s="23"/>
      <c r="BU39" s="43">
        <f t="shared" si="22"/>
        <v>81</v>
      </c>
      <c r="BV39" s="34"/>
      <c r="BW39" s="23">
        <v>81</v>
      </c>
      <c r="BX39" s="23">
        <v>80</v>
      </c>
      <c r="BY39" s="23">
        <v>78</v>
      </c>
      <c r="BZ39" s="23">
        <v>79</v>
      </c>
      <c r="CA39" s="23"/>
      <c r="CB39" s="23"/>
      <c r="CC39" s="23"/>
      <c r="CD39" s="23"/>
      <c r="CE39" s="23"/>
      <c r="CF39" s="23"/>
      <c r="CG39" s="25">
        <f t="shared" si="23"/>
        <v>80</v>
      </c>
      <c r="CH39" s="44" t="str">
        <f t="shared" si="24"/>
        <v>B</v>
      </c>
      <c r="CI39" s="45"/>
      <c r="CJ39" s="23">
        <v>11</v>
      </c>
      <c r="CK39" s="49" t="str">
        <f t="shared" si="25"/>
        <v xml:space="preserve">Sudah memahami tentang Dinamika rotasi dan Kesetimbangan benda , Fluida , Teori Kinetik Gas, Termodinamika, </v>
      </c>
    </row>
    <row r="40" spans="1:89">
      <c r="A40" s="1">
        <v>30</v>
      </c>
      <c r="B40" s="1">
        <v>27700</v>
      </c>
      <c r="C40" s="1" t="s">
        <v>90</v>
      </c>
      <c r="E40" s="1">
        <f t="shared" si="10"/>
        <v>77</v>
      </c>
      <c r="G40" s="1">
        <f t="shared" si="11"/>
        <v>77</v>
      </c>
      <c r="H40" s="1">
        <f t="shared" si="12"/>
        <v>83</v>
      </c>
      <c r="I40" s="1" t="str">
        <f t="shared" si="13"/>
        <v>B</v>
      </c>
      <c r="J40" s="1" t="str">
        <f t="shared" si="14"/>
        <v xml:space="preserve">Sudah memahami tentang Dinamika rotasi dan Kesetimbangan benda , Fluida , Teori Kinetik Gas, Termodinamika, </v>
      </c>
      <c r="L40" s="1">
        <f t="shared" si="15"/>
        <v>80</v>
      </c>
      <c r="M40" s="1">
        <f t="shared" si="16"/>
        <v>70</v>
      </c>
      <c r="N40" s="1">
        <f t="shared" si="17"/>
        <v>60</v>
      </c>
      <c r="P40" s="23">
        <v>72</v>
      </c>
      <c r="Q40" s="23">
        <v>76</v>
      </c>
      <c r="R40" s="25">
        <f t="shared" si="0"/>
        <v>75</v>
      </c>
      <c r="S40" s="23">
        <v>78</v>
      </c>
      <c r="T40" s="23"/>
      <c r="U40" s="25">
        <f t="shared" si="1"/>
        <v>78</v>
      </c>
      <c r="V40" s="23">
        <v>80</v>
      </c>
      <c r="W40" s="23"/>
      <c r="X40" s="25">
        <f t="shared" si="2"/>
        <v>80</v>
      </c>
      <c r="Y40" s="55">
        <v>88</v>
      </c>
      <c r="Z40" s="23"/>
      <c r="AA40" s="25">
        <f t="shared" si="3"/>
        <v>88</v>
      </c>
      <c r="AB40" s="23"/>
      <c r="AC40" s="23"/>
      <c r="AD40" s="25" t="str">
        <f t="shared" si="4"/>
        <v/>
      </c>
      <c r="AE40" s="23"/>
      <c r="AF40" s="23"/>
      <c r="AG40" s="25" t="str">
        <f t="shared" si="5"/>
        <v/>
      </c>
      <c r="AH40" s="23"/>
      <c r="AI40" s="23"/>
      <c r="AJ40" s="25" t="str">
        <f t="shared" si="6"/>
        <v/>
      </c>
      <c r="AK40" s="23"/>
      <c r="AL40" s="23"/>
      <c r="AM40" s="25" t="str">
        <f t="shared" si="7"/>
        <v/>
      </c>
      <c r="AN40" s="23"/>
      <c r="AO40" s="23"/>
      <c r="AP40" s="25" t="str">
        <f t="shared" si="8"/>
        <v/>
      </c>
      <c r="AQ40" s="23"/>
      <c r="AR40" s="23"/>
      <c r="AS40" s="25" t="str">
        <f t="shared" si="9"/>
        <v/>
      </c>
      <c r="AT40" s="25">
        <f t="shared" si="18"/>
        <v>80</v>
      </c>
      <c r="AU40" s="23">
        <v>80</v>
      </c>
      <c r="AV40" s="23">
        <v>77</v>
      </c>
      <c r="AW40" s="23">
        <v>77</v>
      </c>
      <c r="AX40" s="23">
        <v>82</v>
      </c>
      <c r="AY40" s="23"/>
      <c r="AZ40" s="23"/>
      <c r="BA40" s="23"/>
      <c r="BB40" s="23"/>
      <c r="BC40" s="23"/>
      <c r="BD40" s="23"/>
      <c r="BE40" s="25">
        <f t="shared" si="19"/>
        <v>79</v>
      </c>
      <c r="BF40" s="50">
        <v>70</v>
      </c>
      <c r="BG40" s="54">
        <v>60</v>
      </c>
      <c r="BH40" s="52">
        <f t="shared" si="20"/>
        <v>76.599999999999994</v>
      </c>
      <c r="BI40" s="33">
        <f t="shared" si="21"/>
        <v>77</v>
      </c>
      <c r="BJ40" s="34"/>
      <c r="BK40" s="35">
        <v>80</v>
      </c>
      <c r="BL40" s="35">
        <v>86</v>
      </c>
      <c r="BM40" s="35">
        <v>76</v>
      </c>
      <c r="BN40" s="35">
        <v>90</v>
      </c>
      <c r="BO40" s="42"/>
      <c r="BP40" s="42"/>
      <c r="BQ40" s="23"/>
      <c r="BR40" s="23"/>
      <c r="BS40" s="23"/>
      <c r="BT40" s="23"/>
      <c r="BU40" s="43">
        <f t="shared" si="22"/>
        <v>83</v>
      </c>
      <c r="BV40" s="34"/>
      <c r="BW40" s="23">
        <v>83</v>
      </c>
      <c r="BX40" s="23">
        <v>81</v>
      </c>
      <c r="BY40" s="23">
        <v>87</v>
      </c>
      <c r="BZ40" s="23">
        <v>81</v>
      </c>
      <c r="CA40" s="23"/>
      <c r="CB40" s="23"/>
      <c r="CC40" s="23"/>
      <c r="CD40" s="23"/>
      <c r="CE40" s="23"/>
      <c r="CF40" s="23"/>
      <c r="CG40" s="25">
        <f t="shared" si="23"/>
        <v>83</v>
      </c>
      <c r="CH40" s="44" t="str">
        <f t="shared" si="24"/>
        <v>B</v>
      </c>
      <c r="CI40" s="45"/>
      <c r="CJ40" s="23">
        <v>11</v>
      </c>
      <c r="CK40" s="49" t="str">
        <f t="shared" si="25"/>
        <v xml:space="preserve">Sudah memahami tentang Dinamika rotasi dan Kesetimbangan benda , Fluida , Teori Kinetik Gas, Termodinamika, </v>
      </c>
    </row>
    <row r="41" spans="1:89">
      <c r="A41" s="1">
        <v>31</v>
      </c>
      <c r="B41" s="1">
        <v>27714</v>
      </c>
      <c r="C41" s="1" t="s">
        <v>91</v>
      </c>
      <c r="E41" s="1">
        <f t="shared" si="10"/>
        <v>75</v>
      </c>
      <c r="G41" s="1">
        <f t="shared" si="11"/>
        <v>75</v>
      </c>
      <c r="H41" s="1">
        <f t="shared" si="12"/>
        <v>80</v>
      </c>
      <c r="I41" s="1" t="str">
        <f t="shared" si="13"/>
        <v>B</v>
      </c>
      <c r="J41" s="1" t="str">
        <f t="shared" si="14"/>
        <v xml:space="preserve">Sudah memahami tentang Dinamika rotasi dan Kesetimbangan benda , Fluida , Teori Kinetik Gas, Termodinamika, </v>
      </c>
      <c r="L41" s="1">
        <f t="shared" si="15"/>
        <v>80</v>
      </c>
      <c r="M41" s="1">
        <f t="shared" si="16"/>
        <v>60</v>
      </c>
      <c r="N41" s="1">
        <f t="shared" si="17"/>
        <v>56</v>
      </c>
      <c r="P41" s="23">
        <v>77</v>
      </c>
      <c r="Q41" s="23"/>
      <c r="R41" s="25">
        <f t="shared" si="0"/>
        <v>77</v>
      </c>
      <c r="S41" s="23">
        <v>80</v>
      </c>
      <c r="T41" s="23"/>
      <c r="U41" s="25">
        <f t="shared" si="1"/>
        <v>80</v>
      </c>
      <c r="V41" s="23">
        <v>85</v>
      </c>
      <c r="W41" s="23"/>
      <c r="X41" s="25">
        <f t="shared" si="2"/>
        <v>85</v>
      </c>
      <c r="Y41" s="23">
        <v>77</v>
      </c>
      <c r="Z41" s="23"/>
      <c r="AA41" s="25">
        <f t="shared" si="3"/>
        <v>77</v>
      </c>
      <c r="AB41" s="23"/>
      <c r="AC41" s="23"/>
      <c r="AD41" s="25" t="str">
        <f t="shared" si="4"/>
        <v/>
      </c>
      <c r="AE41" s="23"/>
      <c r="AF41" s="23"/>
      <c r="AG41" s="25" t="str">
        <f t="shared" si="5"/>
        <v/>
      </c>
      <c r="AH41" s="23"/>
      <c r="AI41" s="23"/>
      <c r="AJ41" s="25" t="str">
        <f t="shared" si="6"/>
        <v/>
      </c>
      <c r="AK41" s="23"/>
      <c r="AL41" s="23"/>
      <c r="AM41" s="25" t="str">
        <f t="shared" si="7"/>
        <v/>
      </c>
      <c r="AN41" s="23"/>
      <c r="AO41" s="23"/>
      <c r="AP41" s="25" t="str">
        <f t="shared" si="8"/>
        <v/>
      </c>
      <c r="AQ41" s="23"/>
      <c r="AR41" s="23"/>
      <c r="AS41" s="25" t="str">
        <f t="shared" si="9"/>
        <v/>
      </c>
      <c r="AT41" s="25">
        <f t="shared" si="18"/>
        <v>80</v>
      </c>
      <c r="AU41" s="28">
        <v>82</v>
      </c>
      <c r="AV41" s="28">
        <v>80</v>
      </c>
      <c r="AW41" s="28">
        <v>76</v>
      </c>
      <c r="AX41" s="23">
        <v>79</v>
      </c>
      <c r="AY41" s="23"/>
      <c r="AZ41" s="23"/>
      <c r="BA41" s="23"/>
      <c r="BB41" s="23"/>
      <c r="BC41" s="23"/>
      <c r="BD41" s="23"/>
      <c r="BE41" s="25">
        <f t="shared" si="19"/>
        <v>79</v>
      </c>
      <c r="BF41" s="51">
        <v>60</v>
      </c>
      <c r="BG41" s="54">
        <v>56</v>
      </c>
      <c r="BH41" s="52">
        <f t="shared" si="20"/>
        <v>75.2</v>
      </c>
      <c r="BI41" s="33">
        <f t="shared" si="21"/>
        <v>75</v>
      </c>
      <c r="BJ41" s="34"/>
      <c r="BK41" s="39">
        <v>82</v>
      </c>
      <c r="BL41" s="39">
        <v>80</v>
      </c>
      <c r="BM41" s="28">
        <v>80</v>
      </c>
      <c r="BN41" s="28">
        <v>79</v>
      </c>
      <c r="BO41" s="42"/>
      <c r="BP41" s="42"/>
      <c r="BQ41" s="23"/>
      <c r="BR41" s="23"/>
      <c r="BS41" s="23"/>
      <c r="BT41" s="23"/>
      <c r="BU41" s="43">
        <f t="shared" si="22"/>
        <v>80</v>
      </c>
      <c r="BV41" s="34"/>
      <c r="BW41" s="23">
        <v>78</v>
      </c>
      <c r="BX41" s="23">
        <v>79</v>
      </c>
      <c r="BY41" s="23">
        <v>76</v>
      </c>
      <c r="BZ41" s="23">
        <v>83</v>
      </c>
      <c r="CA41" s="23"/>
      <c r="CB41" s="23"/>
      <c r="CC41" s="23"/>
      <c r="CD41" s="23"/>
      <c r="CE41" s="23"/>
      <c r="CF41" s="23"/>
      <c r="CG41" s="25">
        <f t="shared" si="23"/>
        <v>79</v>
      </c>
      <c r="CH41" s="44" t="str">
        <f t="shared" si="24"/>
        <v>B</v>
      </c>
      <c r="CI41" s="45"/>
      <c r="CJ41" s="23">
        <v>11</v>
      </c>
      <c r="CK41" s="49" t="str">
        <f t="shared" si="25"/>
        <v xml:space="preserve">Sudah memahami tentang Dinamika rotasi dan Kesetimbangan benda , Fluida , Teori Kinetik Gas, Termodinamika, </v>
      </c>
    </row>
    <row r="42" spans="1:89">
      <c r="A42" s="1">
        <v>32</v>
      </c>
      <c r="B42" s="1">
        <v>27728</v>
      </c>
      <c r="C42" s="1" t="s">
        <v>92</v>
      </c>
      <c r="E42" s="1">
        <f t="shared" si="10"/>
        <v>78</v>
      </c>
      <c r="G42" s="1">
        <f t="shared" si="11"/>
        <v>78</v>
      </c>
      <c r="H42" s="1">
        <f t="shared" si="12"/>
        <v>81</v>
      </c>
      <c r="I42" s="1" t="str">
        <f t="shared" si="13"/>
        <v>B</v>
      </c>
      <c r="J42" s="1" t="str">
        <f t="shared" si="14"/>
        <v xml:space="preserve">Sudah memahami tentang Dinamika rotasi dan Kesetimbangan benda , Fluida , Teori Kinetik Gas, Termodinamika, </v>
      </c>
      <c r="L42" s="1">
        <f t="shared" si="15"/>
        <v>78</v>
      </c>
      <c r="M42" s="1">
        <f t="shared" si="16"/>
        <v>70</v>
      </c>
      <c r="N42" s="1">
        <f t="shared" si="17"/>
        <v>77</v>
      </c>
      <c r="P42" s="23">
        <v>78</v>
      </c>
      <c r="Q42" s="23"/>
      <c r="R42" s="25">
        <f t="shared" si="0"/>
        <v>78</v>
      </c>
      <c r="S42" s="23">
        <v>77</v>
      </c>
      <c r="T42" s="23"/>
      <c r="U42" s="25">
        <f t="shared" si="1"/>
        <v>77</v>
      </c>
      <c r="V42" s="23">
        <v>78</v>
      </c>
      <c r="W42" s="23"/>
      <c r="X42" s="25">
        <f t="shared" si="2"/>
        <v>78</v>
      </c>
      <c r="Y42" s="23">
        <v>78</v>
      </c>
      <c r="Z42" s="23"/>
      <c r="AA42" s="25">
        <f t="shared" si="3"/>
        <v>78</v>
      </c>
      <c r="AB42" s="23"/>
      <c r="AC42" s="23"/>
      <c r="AD42" s="25" t="str">
        <f t="shared" si="4"/>
        <v/>
      </c>
      <c r="AE42" s="23"/>
      <c r="AF42" s="23"/>
      <c r="AG42" s="25" t="str">
        <f t="shared" si="5"/>
        <v/>
      </c>
      <c r="AH42" s="23"/>
      <c r="AI42" s="23"/>
      <c r="AJ42" s="25" t="str">
        <f t="shared" si="6"/>
        <v/>
      </c>
      <c r="AK42" s="23"/>
      <c r="AL42" s="23"/>
      <c r="AM42" s="25" t="str">
        <f t="shared" si="7"/>
        <v/>
      </c>
      <c r="AN42" s="23"/>
      <c r="AO42" s="23"/>
      <c r="AP42" s="25" t="str">
        <f t="shared" si="8"/>
        <v/>
      </c>
      <c r="AQ42" s="23"/>
      <c r="AR42" s="23"/>
      <c r="AS42" s="25" t="str">
        <f t="shared" si="9"/>
        <v/>
      </c>
      <c r="AT42" s="25">
        <f t="shared" si="18"/>
        <v>78</v>
      </c>
      <c r="AU42" s="28">
        <v>79</v>
      </c>
      <c r="AV42" s="28">
        <v>81</v>
      </c>
      <c r="AW42" s="28">
        <v>80</v>
      </c>
      <c r="AX42" s="23">
        <v>81</v>
      </c>
      <c r="AY42" s="23"/>
      <c r="AZ42" s="23"/>
      <c r="BA42" s="23"/>
      <c r="BB42" s="23"/>
      <c r="BC42" s="23"/>
      <c r="BD42" s="23"/>
      <c r="BE42" s="25">
        <f t="shared" si="19"/>
        <v>80</v>
      </c>
      <c r="BF42" s="51">
        <v>70</v>
      </c>
      <c r="BG42" s="54">
        <v>77</v>
      </c>
      <c r="BH42" s="52">
        <f t="shared" si="20"/>
        <v>77.900000000000006</v>
      </c>
      <c r="BI42" s="33">
        <f t="shared" si="21"/>
        <v>78</v>
      </c>
      <c r="BJ42" s="34"/>
      <c r="BK42" s="39">
        <v>82</v>
      </c>
      <c r="BL42" s="39">
        <v>81</v>
      </c>
      <c r="BM42" s="28">
        <v>81</v>
      </c>
      <c r="BN42" s="28">
        <v>81</v>
      </c>
      <c r="BO42" s="42"/>
      <c r="BP42" s="42"/>
      <c r="BQ42" s="23"/>
      <c r="BR42" s="23"/>
      <c r="BS42" s="23"/>
      <c r="BT42" s="23"/>
      <c r="BU42" s="43">
        <f t="shared" si="22"/>
        <v>81</v>
      </c>
      <c r="BV42" s="34"/>
      <c r="BW42" s="23">
        <v>80</v>
      </c>
      <c r="BX42" s="23">
        <v>82</v>
      </c>
      <c r="BY42" s="23">
        <v>83</v>
      </c>
      <c r="BZ42" s="23">
        <v>78</v>
      </c>
      <c r="CA42" s="23"/>
      <c r="CB42" s="23"/>
      <c r="CC42" s="23"/>
      <c r="CD42" s="23"/>
      <c r="CE42" s="23"/>
      <c r="CF42" s="23"/>
      <c r="CG42" s="25">
        <f t="shared" si="23"/>
        <v>81</v>
      </c>
      <c r="CH42" s="44" t="str">
        <f t="shared" si="24"/>
        <v>B</v>
      </c>
      <c r="CI42" s="45"/>
      <c r="CJ42" s="23">
        <v>11</v>
      </c>
      <c r="CK42" s="49" t="str">
        <f t="shared" si="25"/>
        <v xml:space="preserve">Sudah memahami tentang Dinamika rotasi dan Kesetimbangan benda , Fluida , Teori Kinetik Gas, Termodinamika, </v>
      </c>
    </row>
    <row r="43" spans="1:89">
      <c r="A43" s="1">
        <v>33</v>
      </c>
      <c r="B43" s="1">
        <v>27742</v>
      </c>
      <c r="C43" s="1" t="s">
        <v>93</v>
      </c>
      <c r="E43" s="1">
        <f t="shared" si="10"/>
        <v>77</v>
      </c>
      <c r="G43" s="1">
        <f t="shared" si="11"/>
        <v>77</v>
      </c>
      <c r="H43" s="1">
        <f t="shared" si="12"/>
        <v>85</v>
      </c>
      <c r="I43" s="1" t="str">
        <f t="shared" si="13"/>
        <v>B</v>
      </c>
      <c r="J43" s="1" t="str">
        <f t="shared" si="14"/>
        <v xml:space="preserve">Sudah memahami tentang Dinamika rotasi dan Kesetimbangan benda , Fluida , Teori Kinetik Gas, Termodinamika, </v>
      </c>
      <c r="L43" s="1">
        <f t="shared" si="15"/>
        <v>79</v>
      </c>
      <c r="M43" s="1">
        <f t="shared" si="16"/>
        <v>62</v>
      </c>
      <c r="N43" s="1">
        <f t="shared" si="17"/>
        <v>77</v>
      </c>
      <c r="P43" s="23">
        <v>77</v>
      </c>
      <c r="Q43" s="23"/>
      <c r="R43" s="25">
        <f t="shared" si="0"/>
        <v>77</v>
      </c>
      <c r="S43" s="23">
        <v>78</v>
      </c>
      <c r="T43" s="23"/>
      <c r="U43" s="25">
        <f t="shared" si="1"/>
        <v>78</v>
      </c>
      <c r="V43" s="23">
        <v>80</v>
      </c>
      <c r="W43" s="23"/>
      <c r="X43" s="25">
        <f t="shared" si="2"/>
        <v>80</v>
      </c>
      <c r="Y43" s="23">
        <v>80</v>
      </c>
      <c r="Z43" s="23"/>
      <c r="AA43" s="25">
        <f t="shared" si="3"/>
        <v>80</v>
      </c>
      <c r="AB43" s="23"/>
      <c r="AC43" s="23"/>
      <c r="AD43" s="25" t="str">
        <f t="shared" si="4"/>
        <v/>
      </c>
      <c r="AE43" s="23"/>
      <c r="AF43" s="23"/>
      <c r="AG43" s="25" t="str">
        <f t="shared" si="5"/>
        <v/>
      </c>
      <c r="AH43" s="23"/>
      <c r="AI43" s="23"/>
      <c r="AJ43" s="25" t="str">
        <f t="shared" si="6"/>
        <v/>
      </c>
      <c r="AK43" s="23"/>
      <c r="AL43" s="23"/>
      <c r="AM43" s="25" t="str">
        <f t="shared" si="7"/>
        <v/>
      </c>
      <c r="AN43" s="23"/>
      <c r="AO43" s="23"/>
      <c r="AP43" s="25" t="str">
        <f t="shared" si="8"/>
        <v/>
      </c>
      <c r="AQ43" s="23"/>
      <c r="AR43" s="23"/>
      <c r="AS43" s="25" t="str">
        <f t="shared" si="9"/>
        <v/>
      </c>
      <c r="AT43" s="25">
        <f t="shared" si="18"/>
        <v>79</v>
      </c>
      <c r="AU43" s="28">
        <v>79</v>
      </c>
      <c r="AV43" s="28">
        <v>81</v>
      </c>
      <c r="AW43" s="28">
        <v>79</v>
      </c>
      <c r="AX43" s="23">
        <v>77</v>
      </c>
      <c r="AY43" s="23"/>
      <c r="AZ43" s="23"/>
      <c r="BA43" s="23"/>
      <c r="BB43" s="23"/>
      <c r="BC43" s="23"/>
      <c r="BD43" s="23"/>
      <c r="BE43" s="25">
        <f t="shared" si="19"/>
        <v>79</v>
      </c>
      <c r="BF43" s="51">
        <v>62</v>
      </c>
      <c r="BG43" s="54">
        <v>77</v>
      </c>
      <c r="BH43" s="52">
        <f t="shared" si="20"/>
        <v>77.099999999999994</v>
      </c>
      <c r="BI43" s="33">
        <f t="shared" si="21"/>
        <v>77</v>
      </c>
      <c r="BJ43" s="34"/>
      <c r="BK43" s="39">
        <v>88</v>
      </c>
      <c r="BL43" s="39">
        <v>82</v>
      </c>
      <c r="BM43" s="28">
        <v>88</v>
      </c>
      <c r="BN43" s="28">
        <v>82</v>
      </c>
      <c r="BO43" s="42"/>
      <c r="BP43" s="42"/>
      <c r="BQ43" s="23"/>
      <c r="BR43" s="23"/>
      <c r="BS43" s="23"/>
      <c r="BT43" s="23"/>
      <c r="BU43" s="43">
        <f t="shared" si="22"/>
        <v>85</v>
      </c>
      <c r="BV43" s="34"/>
      <c r="BW43" s="23">
        <v>83</v>
      </c>
      <c r="BX43" s="23">
        <v>79</v>
      </c>
      <c r="BY43" s="23">
        <v>79</v>
      </c>
      <c r="BZ43" s="23">
        <v>80</v>
      </c>
      <c r="CA43" s="23"/>
      <c r="CB43" s="23"/>
      <c r="CC43" s="23"/>
      <c r="CD43" s="23"/>
      <c r="CE43" s="23"/>
      <c r="CF43" s="23"/>
      <c r="CG43" s="25">
        <f t="shared" si="23"/>
        <v>80</v>
      </c>
      <c r="CH43" s="44" t="str">
        <f t="shared" si="24"/>
        <v>B</v>
      </c>
      <c r="CI43" s="45"/>
      <c r="CJ43" s="23">
        <v>11</v>
      </c>
      <c r="CK43" s="49" t="str">
        <f t="shared" si="25"/>
        <v xml:space="preserve">Sudah memahami tentang Dinamika rotasi dan Kesetimbangan benda , Fluida , Teori Kinetik Gas, Termodinamika, </v>
      </c>
    </row>
    <row r="44" spans="1:89">
      <c r="A44" s="1">
        <v>34</v>
      </c>
      <c r="B44" s="1">
        <v>27756</v>
      </c>
      <c r="C44" s="1" t="s">
        <v>94</v>
      </c>
      <c r="E44" s="1">
        <f t="shared" si="10"/>
        <v>79</v>
      </c>
      <c r="G44" s="1">
        <f t="shared" si="11"/>
        <v>79</v>
      </c>
      <c r="H44" s="1">
        <f t="shared" si="12"/>
        <v>80</v>
      </c>
      <c r="I44" s="1" t="str">
        <f t="shared" si="13"/>
        <v>B</v>
      </c>
      <c r="J44" s="1" t="str">
        <f t="shared" si="14"/>
        <v xml:space="preserve">Sudah memahami tentang Dinamika rotasi dan Kesetimbangan benda , Fluida , Teori Kinetik Gas, Termodinamika, </v>
      </c>
      <c r="L44" s="1">
        <f t="shared" si="15"/>
        <v>78</v>
      </c>
      <c r="M44" s="1">
        <f t="shared" si="16"/>
        <v>75</v>
      </c>
      <c r="N44" s="1">
        <f t="shared" si="17"/>
        <v>81</v>
      </c>
      <c r="P44" s="23">
        <v>64</v>
      </c>
      <c r="Q44" s="23">
        <v>78</v>
      </c>
      <c r="R44" s="25">
        <f t="shared" si="0"/>
        <v>75</v>
      </c>
      <c r="S44" s="23">
        <v>77</v>
      </c>
      <c r="T44" s="23"/>
      <c r="U44" s="25">
        <f t="shared" si="1"/>
        <v>77</v>
      </c>
      <c r="V44" s="23">
        <v>78</v>
      </c>
      <c r="W44" s="23"/>
      <c r="X44" s="25">
        <f t="shared" si="2"/>
        <v>78</v>
      </c>
      <c r="Y44" s="23">
        <v>82</v>
      </c>
      <c r="Z44" s="23"/>
      <c r="AA44" s="25">
        <f t="shared" si="3"/>
        <v>82</v>
      </c>
      <c r="AB44" s="23"/>
      <c r="AC44" s="23"/>
      <c r="AD44" s="25" t="str">
        <f t="shared" si="4"/>
        <v/>
      </c>
      <c r="AE44" s="23"/>
      <c r="AF44" s="23"/>
      <c r="AG44" s="25" t="str">
        <f t="shared" si="5"/>
        <v/>
      </c>
      <c r="AH44" s="23"/>
      <c r="AI44" s="23"/>
      <c r="AJ44" s="25" t="str">
        <f t="shared" si="6"/>
        <v/>
      </c>
      <c r="AK44" s="23"/>
      <c r="AL44" s="23"/>
      <c r="AM44" s="25" t="str">
        <f t="shared" si="7"/>
        <v/>
      </c>
      <c r="AN44" s="23"/>
      <c r="AO44" s="23"/>
      <c r="AP44" s="25" t="str">
        <f t="shared" si="8"/>
        <v/>
      </c>
      <c r="AQ44" s="23"/>
      <c r="AR44" s="23"/>
      <c r="AS44" s="25" t="str">
        <f t="shared" si="9"/>
        <v/>
      </c>
      <c r="AT44" s="25">
        <f t="shared" si="18"/>
        <v>78</v>
      </c>
      <c r="AU44" s="28">
        <v>81</v>
      </c>
      <c r="AV44" s="28">
        <v>82</v>
      </c>
      <c r="AW44" s="28">
        <v>80</v>
      </c>
      <c r="AX44" s="28">
        <v>80</v>
      </c>
      <c r="AY44" s="23"/>
      <c r="AZ44" s="23"/>
      <c r="BA44" s="23"/>
      <c r="BB44" s="23"/>
      <c r="BC44" s="23"/>
      <c r="BD44" s="23"/>
      <c r="BE44" s="25">
        <f t="shared" si="19"/>
        <v>81</v>
      </c>
      <c r="BF44" s="51">
        <v>75</v>
      </c>
      <c r="BG44" s="54">
        <v>81</v>
      </c>
      <c r="BH44" s="52">
        <f t="shared" si="20"/>
        <v>79.2</v>
      </c>
      <c r="BI44" s="33">
        <f t="shared" si="21"/>
        <v>79</v>
      </c>
      <c r="BJ44" s="34"/>
      <c r="BK44" s="40">
        <v>80</v>
      </c>
      <c r="BL44" s="40">
        <v>84</v>
      </c>
      <c r="BM44" s="31">
        <v>75</v>
      </c>
      <c r="BN44" s="28">
        <v>81</v>
      </c>
      <c r="BO44" s="42"/>
      <c r="BP44" s="42"/>
      <c r="BQ44" s="23"/>
      <c r="BR44" s="23"/>
      <c r="BS44" s="23"/>
      <c r="BT44" s="23"/>
      <c r="BU44" s="43">
        <f t="shared" si="22"/>
        <v>80</v>
      </c>
      <c r="BV44" s="34"/>
      <c r="BW44" s="35">
        <v>76</v>
      </c>
      <c r="BX44" s="35">
        <v>77</v>
      </c>
      <c r="BY44" s="35">
        <v>78</v>
      </c>
      <c r="BZ44" s="35">
        <v>75</v>
      </c>
      <c r="CA44" s="23"/>
      <c r="CB44" s="23"/>
      <c r="CC44" s="23"/>
      <c r="CD44" s="23"/>
      <c r="CE44" s="23"/>
      <c r="CF44" s="23"/>
      <c r="CG44" s="25">
        <f t="shared" si="23"/>
        <v>77</v>
      </c>
      <c r="CH44" s="44" t="str">
        <f t="shared" si="24"/>
        <v>B</v>
      </c>
      <c r="CI44" s="45"/>
      <c r="CJ44" s="23">
        <v>11</v>
      </c>
      <c r="CK44" s="49" t="str">
        <f t="shared" si="25"/>
        <v xml:space="preserve">Sudah memahami tentang Dinamika rotasi dan Kesetimbangan benda , Fluida , Teori Kinetik Gas, Termodinamika, </v>
      </c>
    </row>
    <row r="45" spans="1:89">
      <c r="A45" s="1">
        <v>35</v>
      </c>
      <c r="B45" s="1">
        <v>27770</v>
      </c>
      <c r="C45" s="1" t="s">
        <v>95</v>
      </c>
      <c r="E45" s="1">
        <f t="shared" si="10"/>
        <v>78</v>
      </c>
      <c r="G45" s="1">
        <f t="shared" si="11"/>
        <v>78</v>
      </c>
      <c r="H45" s="1">
        <f t="shared" si="12"/>
        <v>80</v>
      </c>
      <c r="I45" s="1" t="str">
        <f t="shared" si="13"/>
        <v>B</v>
      </c>
      <c r="J45" s="1" t="str">
        <f t="shared" si="14"/>
        <v xml:space="preserve">Sudah memahami tentang Dinamika rotasi dan Kesetimbangan benda , Fluida , Teori Kinetik Gas, Termodinamika, </v>
      </c>
      <c r="L45" s="1">
        <f t="shared" si="15"/>
        <v>79</v>
      </c>
      <c r="M45" s="1">
        <f t="shared" si="16"/>
        <v>65</v>
      </c>
      <c r="N45" s="1">
        <f t="shared" si="17"/>
        <v>69</v>
      </c>
      <c r="P45" s="23">
        <v>82</v>
      </c>
      <c r="Q45" s="23"/>
      <c r="R45" s="25">
        <f t="shared" si="0"/>
        <v>82</v>
      </c>
      <c r="S45" s="23">
        <v>78</v>
      </c>
      <c r="T45" s="23"/>
      <c r="U45" s="25">
        <f t="shared" si="1"/>
        <v>78</v>
      </c>
      <c r="V45" s="23">
        <v>80</v>
      </c>
      <c r="W45" s="23"/>
      <c r="X45" s="25">
        <f t="shared" si="2"/>
        <v>80</v>
      </c>
      <c r="Y45" s="23">
        <v>75</v>
      </c>
      <c r="Z45" s="23"/>
      <c r="AA45" s="25">
        <f t="shared" si="3"/>
        <v>75</v>
      </c>
      <c r="AB45" s="23"/>
      <c r="AC45" s="23"/>
      <c r="AD45" s="25" t="str">
        <f t="shared" si="4"/>
        <v/>
      </c>
      <c r="AE45" s="23"/>
      <c r="AF45" s="23"/>
      <c r="AG45" s="25" t="str">
        <f t="shared" si="5"/>
        <v/>
      </c>
      <c r="AH45" s="23"/>
      <c r="AI45" s="23"/>
      <c r="AJ45" s="25" t="str">
        <f t="shared" si="6"/>
        <v/>
      </c>
      <c r="AK45" s="23"/>
      <c r="AL45" s="23"/>
      <c r="AM45" s="25" t="str">
        <f t="shared" si="7"/>
        <v/>
      </c>
      <c r="AN45" s="23"/>
      <c r="AO45" s="23"/>
      <c r="AP45" s="25" t="str">
        <f t="shared" si="8"/>
        <v/>
      </c>
      <c r="AQ45" s="23"/>
      <c r="AR45" s="23"/>
      <c r="AS45" s="25" t="str">
        <f t="shared" si="9"/>
        <v/>
      </c>
      <c r="AT45" s="25">
        <f t="shared" si="18"/>
        <v>79</v>
      </c>
      <c r="AU45" s="28">
        <v>82</v>
      </c>
      <c r="AV45" s="28">
        <v>82</v>
      </c>
      <c r="AW45" s="28">
        <v>81</v>
      </c>
      <c r="AX45" s="28">
        <v>81</v>
      </c>
      <c r="AY45" s="23"/>
      <c r="AZ45" s="23"/>
      <c r="BA45" s="23"/>
      <c r="BB45" s="23"/>
      <c r="BC45" s="23"/>
      <c r="BD45" s="23"/>
      <c r="BE45" s="25">
        <f t="shared" si="19"/>
        <v>82</v>
      </c>
      <c r="BF45" s="51">
        <v>65</v>
      </c>
      <c r="BG45" s="54">
        <v>69</v>
      </c>
      <c r="BH45" s="52">
        <f t="shared" si="20"/>
        <v>77.8</v>
      </c>
      <c r="BI45" s="33">
        <f t="shared" si="21"/>
        <v>78</v>
      </c>
      <c r="BJ45" s="34"/>
      <c r="BK45" s="40">
        <v>78</v>
      </c>
      <c r="BL45" s="40">
        <v>79</v>
      </c>
      <c r="BM45" s="23">
        <v>85</v>
      </c>
      <c r="BN45" s="23">
        <v>77</v>
      </c>
      <c r="BO45" s="42"/>
      <c r="BP45" s="42"/>
      <c r="BQ45" s="23"/>
      <c r="BR45" s="23"/>
      <c r="BS45" s="23"/>
      <c r="BT45" s="23"/>
      <c r="BU45" s="43">
        <f t="shared" si="22"/>
        <v>80</v>
      </c>
      <c r="BV45" s="34"/>
      <c r="BW45" s="35">
        <v>88</v>
      </c>
      <c r="BX45" s="35">
        <v>85</v>
      </c>
      <c r="BY45" s="35">
        <v>85</v>
      </c>
      <c r="BZ45" s="35">
        <v>80</v>
      </c>
      <c r="CA45" s="23"/>
      <c r="CB45" s="23"/>
      <c r="CC45" s="23"/>
      <c r="CD45" s="23"/>
      <c r="CE45" s="23"/>
      <c r="CF45" s="23"/>
      <c r="CG45" s="25">
        <f t="shared" si="23"/>
        <v>85</v>
      </c>
      <c r="CH45" s="44" t="str">
        <f t="shared" si="24"/>
        <v>B</v>
      </c>
      <c r="CI45" s="45"/>
      <c r="CJ45" s="23">
        <v>11</v>
      </c>
      <c r="CK45" s="49" t="str">
        <f t="shared" si="25"/>
        <v xml:space="preserve">Sudah memahami tentang Dinamika rotasi dan Kesetimbangan benda , Fluida , Teori Kinetik Gas, Termodinamika, </v>
      </c>
    </row>
    <row r="46" spans="1:89">
      <c r="A46" s="1">
        <v>36</v>
      </c>
      <c r="B46" s="1">
        <v>27784</v>
      </c>
      <c r="C46" s="1" t="s">
        <v>96</v>
      </c>
      <c r="E46" s="1">
        <f t="shared" si="10"/>
        <v>78</v>
      </c>
      <c r="G46" s="1">
        <f t="shared" si="11"/>
        <v>78</v>
      </c>
      <c r="H46" s="1">
        <f t="shared" si="12"/>
        <v>82</v>
      </c>
      <c r="I46" s="1" t="str">
        <f t="shared" si="13"/>
        <v>B</v>
      </c>
      <c r="J46" s="1" t="str">
        <f t="shared" si="14"/>
        <v xml:space="preserve">Sudah memahami tentang Dinamika rotasi dan Kesetimbangan benda , Fluida , Teori Kinetik Gas, Termodinamika, </v>
      </c>
      <c r="L46" s="1">
        <f t="shared" si="15"/>
        <v>78</v>
      </c>
      <c r="M46" s="1">
        <f t="shared" si="16"/>
        <v>60</v>
      </c>
      <c r="N46" s="1">
        <f t="shared" si="17"/>
        <v>73</v>
      </c>
      <c r="P46" s="23">
        <v>78</v>
      </c>
      <c r="Q46" s="23"/>
      <c r="R46" s="25">
        <f t="shared" si="0"/>
        <v>78</v>
      </c>
      <c r="S46" s="23">
        <v>80</v>
      </c>
      <c r="T46" s="23"/>
      <c r="U46" s="25">
        <f t="shared" si="1"/>
        <v>80</v>
      </c>
      <c r="V46" s="23">
        <v>77</v>
      </c>
      <c r="W46" s="23"/>
      <c r="X46" s="25">
        <f t="shared" si="2"/>
        <v>77</v>
      </c>
      <c r="Y46" s="23">
        <v>76</v>
      </c>
      <c r="Z46" s="23"/>
      <c r="AA46" s="25">
        <f t="shared" si="3"/>
        <v>76</v>
      </c>
      <c r="AB46" s="23"/>
      <c r="AC46" s="23"/>
      <c r="AD46" s="25" t="str">
        <f t="shared" si="4"/>
        <v/>
      </c>
      <c r="AE46" s="23"/>
      <c r="AF46" s="23"/>
      <c r="AG46" s="25" t="str">
        <f t="shared" si="5"/>
        <v/>
      </c>
      <c r="AH46" s="23"/>
      <c r="AI46" s="23"/>
      <c r="AJ46" s="25" t="str">
        <f t="shared" si="6"/>
        <v/>
      </c>
      <c r="AK46" s="23"/>
      <c r="AL46" s="23"/>
      <c r="AM46" s="25" t="str">
        <f t="shared" si="7"/>
        <v/>
      </c>
      <c r="AN46" s="23"/>
      <c r="AO46" s="23"/>
      <c r="AP46" s="25" t="str">
        <f t="shared" si="8"/>
        <v/>
      </c>
      <c r="AQ46" s="23"/>
      <c r="AR46" s="23"/>
      <c r="AS46" s="25" t="str">
        <f t="shared" si="9"/>
        <v/>
      </c>
      <c r="AT46" s="25">
        <f t="shared" si="18"/>
        <v>78</v>
      </c>
      <c r="AU46" s="28">
        <v>81</v>
      </c>
      <c r="AV46" s="28">
        <v>88</v>
      </c>
      <c r="AW46" s="28">
        <v>82</v>
      </c>
      <c r="AX46" s="28">
        <v>81</v>
      </c>
      <c r="AY46" s="23"/>
      <c r="AZ46" s="23"/>
      <c r="BA46" s="23"/>
      <c r="BB46" s="23"/>
      <c r="BC46" s="23"/>
      <c r="BD46" s="23"/>
      <c r="BE46" s="25">
        <f t="shared" si="19"/>
        <v>83</v>
      </c>
      <c r="BF46" s="51">
        <v>60</v>
      </c>
      <c r="BG46" s="54">
        <v>73</v>
      </c>
      <c r="BH46" s="52">
        <f t="shared" si="20"/>
        <v>77.7</v>
      </c>
      <c r="BI46" s="33">
        <f t="shared" si="21"/>
        <v>78</v>
      </c>
      <c r="BJ46" s="34"/>
      <c r="BK46" s="41">
        <v>80</v>
      </c>
      <c r="BL46" s="41">
        <v>86</v>
      </c>
      <c r="BM46" s="42">
        <v>80</v>
      </c>
      <c r="BN46" s="42">
        <v>80</v>
      </c>
      <c r="BO46" s="42"/>
      <c r="BP46" s="42"/>
      <c r="BQ46" s="23"/>
      <c r="BR46" s="23"/>
      <c r="BS46" s="23"/>
      <c r="BT46" s="23"/>
      <c r="BU46" s="43">
        <f t="shared" si="22"/>
        <v>82</v>
      </c>
      <c r="BV46" s="34"/>
      <c r="BW46" s="35">
        <v>77</v>
      </c>
      <c r="BX46" s="35">
        <v>78</v>
      </c>
      <c r="BY46" s="35">
        <v>76</v>
      </c>
      <c r="BZ46" s="35">
        <v>78</v>
      </c>
      <c r="CA46" s="23"/>
      <c r="CB46" s="23"/>
      <c r="CC46" s="23"/>
      <c r="CD46" s="23"/>
      <c r="CE46" s="23"/>
      <c r="CF46" s="23"/>
      <c r="CG46" s="25">
        <f t="shared" si="23"/>
        <v>77</v>
      </c>
      <c r="CH46" s="44" t="str">
        <f t="shared" si="24"/>
        <v>B</v>
      </c>
      <c r="CI46" s="45"/>
      <c r="CJ46" s="23">
        <v>11</v>
      </c>
      <c r="CK46" s="49" t="str">
        <f t="shared" si="25"/>
        <v xml:space="preserve">Sudah memahami tentang Dinamika rotasi dan Kesetimbangan benda , Fluida , Teori Kinetik Gas, Termodinamika, </v>
      </c>
    </row>
    <row r="47" spans="1:89">
      <c r="A47" s="1"/>
      <c r="B47" s="1"/>
      <c r="C47" s="1"/>
      <c r="E47" s="1"/>
      <c r="G47" s="1"/>
      <c r="H47" s="1" t="str">
        <f t="shared" si="12"/>
        <v/>
      </c>
      <c r="I47" s="1" t="str">
        <f t="shared" si="13"/>
        <v/>
      </c>
      <c r="J47" s="1" t="str">
        <f t="shared" si="14"/>
        <v/>
      </c>
      <c r="L47" s="1"/>
      <c r="M47" s="1" t="str">
        <f t="shared" si="16"/>
        <v/>
      </c>
      <c r="N47" s="1" t="str">
        <f t="shared" si="17"/>
        <v/>
      </c>
      <c r="P47" s="23"/>
      <c r="Q47" s="23"/>
      <c r="R47" s="25"/>
      <c r="S47" s="23"/>
      <c r="T47" s="23"/>
      <c r="U47" s="25"/>
      <c r="V47" s="23"/>
      <c r="W47" s="23"/>
      <c r="X47" s="25"/>
      <c r="Y47" s="23"/>
      <c r="Z47" s="23"/>
      <c r="AA47" s="25"/>
      <c r="AB47" s="23"/>
      <c r="AC47" s="23"/>
      <c r="AD47" s="25"/>
      <c r="AE47" s="23"/>
      <c r="AF47" s="23"/>
      <c r="AG47" s="25"/>
      <c r="AH47" s="23"/>
      <c r="AI47" s="23"/>
      <c r="AJ47" s="25"/>
      <c r="AK47" s="23"/>
      <c r="AL47" s="23"/>
      <c r="AM47" s="25"/>
      <c r="AN47" s="23"/>
      <c r="AO47" s="23"/>
      <c r="AP47" s="25"/>
      <c r="AQ47" s="23"/>
      <c r="AR47" s="23"/>
      <c r="AS47" s="25"/>
      <c r="AT47" s="25" t="str">
        <f t="shared" si="18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9"/>
        <v/>
      </c>
      <c r="BF47" s="23"/>
      <c r="BG47" s="53"/>
      <c r="BH47" s="32" t="str">
        <f t="shared" si="20"/>
        <v/>
      </c>
      <c r="BI47" s="33" t="str">
        <f t="shared" si="21"/>
        <v/>
      </c>
      <c r="BJ47" s="34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43" t="str">
        <f t="shared" si="22"/>
        <v/>
      </c>
      <c r="BV47" s="34"/>
      <c r="BW47" s="35"/>
      <c r="BX47" s="35"/>
      <c r="BY47" s="35"/>
      <c r="BZ47" s="35"/>
      <c r="CA47" s="23"/>
      <c r="CB47" s="23"/>
      <c r="CC47" s="23"/>
      <c r="CD47" s="23"/>
      <c r="CE47" s="23"/>
      <c r="CF47" s="23"/>
      <c r="CG47" s="25" t="str">
        <f t="shared" si="23"/>
        <v/>
      </c>
      <c r="CH47" s="44" t="str">
        <f t="shared" si="24"/>
        <v/>
      </c>
      <c r="CI47" s="45"/>
      <c r="CJ47" s="23"/>
      <c r="CK47" s="49" t="str">
        <f t="shared" si="25"/>
        <v/>
      </c>
    </row>
    <row r="48" spans="1:89">
      <c r="A48" s="1"/>
      <c r="B48" s="1"/>
      <c r="C48" s="1"/>
      <c r="E48" s="1"/>
      <c r="G48" s="1"/>
      <c r="H48" s="1" t="str">
        <f t="shared" si="12"/>
        <v/>
      </c>
      <c r="I48" s="1" t="str">
        <f t="shared" si="13"/>
        <v/>
      </c>
      <c r="J48" s="1" t="str">
        <f t="shared" si="14"/>
        <v/>
      </c>
      <c r="L48" s="1"/>
      <c r="M48" s="1" t="str">
        <f t="shared" si="16"/>
        <v/>
      </c>
      <c r="N48" s="1" t="str">
        <f t="shared" si="17"/>
        <v/>
      </c>
      <c r="P48" s="23"/>
      <c r="Q48" s="23"/>
      <c r="R48" s="25"/>
      <c r="S48" s="23"/>
      <c r="T48" s="23"/>
      <c r="U48" s="25"/>
      <c r="V48" s="23"/>
      <c r="W48" s="23"/>
      <c r="X48" s="25"/>
      <c r="Y48" s="23"/>
      <c r="Z48" s="23"/>
      <c r="AA48" s="25"/>
      <c r="AB48" s="23"/>
      <c r="AC48" s="23"/>
      <c r="AD48" s="25"/>
      <c r="AE48" s="23"/>
      <c r="AF48" s="23"/>
      <c r="AG48" s="25"/>
      <c r="AH48" s="23"/>
      <c r="AI48" s="23"/>
      <c r="AJ48" s="25"/>
      <c r="AK48" s="23"/>
      <c r="AL48" s="23"/>
      <c r="AM48" s="25"/>
      <c r="AN48" s="23"/>
      <c r="AO48" s="23"/>
      <c r="AP48" s="25"/>
      <c r="AQ48" s="23"/>
      <c r="AR48" s="23"/>
      <c r="AS48" s="25"/>
      <c r="AT48" s="25" t="str">
        <f t="shared" si="18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9"/>
        <v/>
      </c>
      <c r="BF48" s="23"/>
      <c r="BG48" s="23"/>
      <c r="BH48" s="32" t="str">
        <f t="shared" si="20"/>
        <v/>
      </c>
      <c r="BI48" s="33" t="str">
        <f t="shared" si="21"/>
        <v/>
      </c>
      <c r="BJ48" s="34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43" t="str">
        <f t="shared" si="22"/>
        <v/>
      </c>
      <c r="BV48" s="34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23"/>
        <v/>
      </c>
      <c r="CH48" s="44" t="str">
        <f t="shared" si="24"/>
        <v/>
      </c>
      <c r="CI48" s="45"/>
      <c r="CJ48" s="23"/>
      <c r="CK48" s="49" t="str">
        <f t="shared" si="25"/>
        <v/>
      </c>
    </row>
    <row r="49" spans="1:89">
      <c r="A49" s="1"/>
      <c r="B49" s="1"/>
      <c r="C49" s="1"/>
      <c r="E49" s="1"/>
      <c r="G49" s="1"/>
      <c r="H49" s="1" t="str">
        <f t="shared" si="12"/>
        <v/>
      </c>
      <c r="I49" s="1" t="str">
        <f t="shared" si="13"/>
        <v/>
      </c>
      <c r="J49" s="1" t="str">
        <f t="shared" si="14"/>
        <v/>
      </c>
      <c r="L49" s="1"/>
      <c r="M49" s="1" t="str">
        <f t="shared" si="16"/>
        <v/>
      </c>
      <c r="N49" s="1" t="str">
        <f t="shared" si="17"/>
        <v/>
      </c>
      <c r="P49" s="23"/>
      <c r="Q49" s="23"/>
      <c r="R49" s="25"/>
      <c r="S49" s="23"/>
      <c r="T49" s="23"/>
      <c r="U49" s="25"/>
      <c r="V49" s="23"/>
      <c r="W49" s="23"/>
      <c r="X49" s="25"/>
      <c r="Y49" s="23"/>
      <c r="Z49" s="23"/>
      <c r="AA49" s="25"/>
      <c r="AB49" s="23"/>
      <c r="AC49" s="23"/>
      <c r="AD49" s="25"/>
      <c r="AE49" s="23"/>
      <c r="AF49" s="23"/>
      <c r="AG49" s="25"/>
      <c r="AH49" s="23"/>
      <c r="AI49" s="23"/>
      <c r="AJ49" s="25"/>
      <c r="AK49" s="23"/>
      <c r="AL49" s="23"/>
      <c r="AM49" s="25"/>
      <c r="AN49" s="23"/>
      <c r="AO49" s="23"/>
      <c r="AP49" s="25"/>
      <c r="AQ49" s="23"/>
      <c r="AR49" s="23"/>
      <c r="AS49" s="25"/>
      <c r="AT49" s="25" t="str">
        <f t="shared" si="18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9"/>
        <v/>
      </c>
      <c r="BF49" s="23"/>
      <c r="BG49" s="23"/>
      <c r="BH49" s="32" t="str">
        <f t="shared" si="20"/>
        <v/>
      </c>
      <c r="BI49" s="33" t="str">
        <f t="shared" si="21"/>
        <v/>
      </c>
      <c r="BJ49" s="34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43" t="str">
        <f t="shared" si="22"/>
        <v/>
      </c>
      <c r="BV49" s="34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23"/>
        <v/>
      </c>
      <c r="CH49" s="44" t="str">
        <f t="shared" si="24"/>
        <v/>
      </c>
      <c r="CI49" s="45"/>
      <c r="CJ49" s="23"/>
      <c r="CK49" s="49" t="str">
        <f t="shared" si="25"/>
        <v/>
      </c>
    </row>
    <row r="50" spans="1:89">
      <c r="A50" s="1"/>
      <c r="B50" s="1"/>
      <c r="C50" s="1"/>
      <c r="E50" s="1"/>
      <c r="G50" s="1"/>
      <c r="H50" s="1" t="str">
        <f t="shared" si="12"/>
        <v/>
      </c>
      <c r="I50" s="1" t="str">
        <f t="shared" si="13"/>
        <v/>
      </c>
      <c r="J50" s="1" t="str">
        <f t="shared" si="14"/>
        <v/>
      </c>
      <c r="L50" s="1"/>
      <c r="M50" s="1" t="str">
        <f t="shared" si="16"/>
        <v/>
      </c>
      <c r="N50" s="1" t="str">
        <f t="shared" si="17"/>
        <v/>
      </c>
      <c r="P50" s="23"/>
      <c r="Q50" s="23"/>
      <c r="R50" s="25"/>
      <c r="S50" s="23"/>
      <c r="T50" s="23"/>
      <c r="U50" s="25"/>
      <c r="V50" s="23"/>
      <c r="W50" s="23"/>
      <c r="X50" s="25"/>
      <c r="Y50" s="23"/>
      <c r="Z50" s="23"/>
      <c r="AA50" s="25"/>
      <c r="AB50" s="23"/>
      <c r="AC50" s="23"/>
      <c r="AD50" s="25"/>
      <c r="AE50" s="23"/>
      <c r="AF50" s="23"/>
      <c r="AG50" s="25"/>
      <c r="AH50" s="23"/>
      <c r="AI50" s="23"/>
      <c r="AJ50" s="25"/>
      <c r="AK50" s="23"/>
      <c r="AL50" s="23"/>
      <c r="AM50" s="25"/>
      <c r="AN50" s="23"/>
      <c r="AO50" s="23"/>
      <c r="AP50" s="25"/>
      <c r="AQ50" s="23"/>
      <c r="AR50" s="23"/>
      <c r="AS50" s="25"/>
      <c r="AT50" s="25" t="str">
        <f t="shared" si="18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9"/>
        <v/>
      </c>
      <c r="BF50" s="23"/>
      <c r="BG50" s="23"/>
      <c r="BH50" s="32" t="str">
        <f t="shared" si="20"/>
        <v/>
      </c>
      <c r="BI50" s="33" t="str">
        <f t="shared" si="21"/>
        <v/>
      </c>
      <c r="BJ50" s="34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43" t="str">
        <f t="shared" si="22"/>
        <v/>
      </c>
      <c r="BV50" s="34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23"/>
        <v/>
      </c>
      <c r="CH50" s="44" t="str">
        <f t="shared" si="24"/>
        <v/>
      </c>
      <c r="CI50" s="45"/>
      <c r="CJ50" s="23"/>
      <c r="CK50" s="49" t="str">
        <f t="shared" si="25"/>
        <v/>
      </c>
    </row>
  </sheetData>
  <mergeCells count="37">
    <mergeCell ref="AB9:AD9"/>
    <mergeCell ref="AE9:AG9"/>
    <mergeCell ref="AH9:AJ9"/>
    <mergeCell ref="C1:N1"/>
    <mergeCell ref="G8:J8"/>
    <mergeCell ref="L8:N8"/>
    <mergeCell ref="P9:R9"/>
    <mergeCell ref="S9:U9"/>
    <mergeCell ref="J9:J10"/>
    <mergeCell ref="L9:L10"/>
    <mergeCell ref="M9:M10"/>
    <mergeCell ref="N9:N10"/>
    <mergeCell ref="V9:X9"/>
    <mergeCell ref="Y9:AA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AT8:AT10"/>
    <mergeCell ref="BE8:BE10"/>
    <mergeCell ref="BF8:BF10"/>
    <mergeCell ref="BG8:BG10"/>
    <mergeCell ref="BH8:BH10"/>
    <mergeCell ref="AU8:BD9"/>
    <mergeCell ref="BI8:BI10"/>
    <mergeCell ref="BU8:BU10"/>
    <mergeCell ref="CH8:CH10"/>
    <mergeCell ref="CJ8:CJ10"/>
    <mergeCell ref="CK8:CK10"/>
    <mergeCell ref="BK8:BT9"/>
    <mergeCell ref="BW8:CG9"/>
  </mergeCells>
  <conditionalFormatting sqref="AU41:AW46 BW11:BZ37 BK41:BL43 BM41:BN44 BW44:BZ47 BK11:BN40">
    <cfRule type="cellIs" dxfId="2110" priority="5" stopIfTrue="1" operator="lessThan">
      <formula>$C$4</formula>
    </cfRule>
  </conditionalFormatting>
  <conditionalFormatting sqref="BF11:BF40">
    <cfRule type="cellIs" dxfId="2109" priority="6" stopIfTrue="1" operator="lessThan">
      <formula>$C$4</formula>
    </cfRule>
    <cfRule type="cellIs" dxfId="2108" priority="7" stopIfTrue="1" operator="lessThan">
      <formula>$C$4</formula>
    </cfRule>
  </conditionalFormatting>
  <conditionalFormatting sqref="P47">
    <cfRule type="cellIs" dxfId="2107" priority="8" stopIfTrue="1" operator="lessThan">
      <formula>$C$4</formula>
    </cfRule>
  </conditionalFormatting>
  <conditionalFormatting sqref="P48">
    <cfRule type="cellIs" dxfId="2106" priority="9" stopIfTrue="1" operator="lessThan">
      <formula>$C$4</formula>
    </cfRule>
  </conditionalFormatting>
  <conditionalFormatting sqref="P49">
    <cfRule type="cellIs" dxfId="2105" priority="10" stopIfTrue="1" operator="lessThan">
      <formula>$C$4</formula>
    </cfRule>
  </conditionalFormatting>
  <conditionalFormatting sqref="P50">
    <cfRule type="cellIs" dxfId="2104" priority="11" stopIfTrue="1" operator="lessThan">
      <formula>$C$4</formula>
    </cfRule>
  </conditionalFormatting>
  <conditionalFormatting sqref="Q47">
    <cfRule type="cellIs" dxfId="2103" priority="12" stopIfTrue="1" operator="lessThan">
      <formula>$C$4</formula>
    </cfRule>
  </conditionalFormatting>
  <conditionalFormatting sqref="Q48">
    <cfRule type="cellIs" dxfId="2102" priority="13" stopIfTrue="1" operator="lessThan">
      <formula>$C$4</formula>
    </cfRule>
  </conditionalFormatting>
  <conditionalFormatting sqref="Q49">
    <cfRule type="cellIs" dxfId="2101" priority="14" stopIfTrue="1" operator="lessThan">
      <formula>$C$4</formula>
    </cfRule>
  </conditionalFormatting>
  <conditionalFormatting sqref="Q50">
    <cfRule type="cellIs" dxfId="2100" priority="15" stopIfTrue="1" operator="lessThan">
      <formula>$C$4</formula>
    </cfRule>
  </conditionalFormatting>
  <conditionalFormatting sqref="R47">
    <cfRule type="cellIs" dxfId="2099" priority="16" stopIfTrue="1" operator="lessThan">
      <formula>$C$4</formula>
    </cfRule>
  </conditionalFormatting>
  <conditionalFormatting sqref="R48">
    <cfRule type="cellIs" dxfId="2098" priority="17" stopIfTrue="1" operator="lessThan">
      <formula>$C$4</formula>
    </cfRule>
  </conditionalFormatting>
  <conditionalFormatting sqref="R49">
    <cfRule type="cellIs" dxfId="2097" priority="18" stopIfTrue="1" operator="lessThan">
      <formula>$C$4</formula>
    </cfRule>
  </conditionalFormatting>
  <conditionalFormatting sqref="R50">
    <cfRule type="cellIs" dxfId="2096" priority="19" stopIfTrue="1" operator="lessThan">
      <formula>$C$4</formula>
    </cfRule>
  </conditionalFormatting>
  <conditionalFormatting sqref="U47">
    <cfRule type="cellIs" dxfId="2095" priority="20" stopIfTrue="1" operator="lessThan">
      <formula>$C$4</formula>
    </cfRule>
  </conditionalFormatting>
  <conditionalFormatting sqref="U48">
    <cfRule type="cellIs" dxfId="2094" priority="21" stopIfTrue="1" operator="lessThan">
      <formula>$C$4</formula>
    </cfRule>
  </conditionalFormatting>
  <conditionalFormatting sqref="U49">
    <cfRule type="cellIs" dxfId="2093" priority="22" stopIfTrue="1" operator="lessThan">
      <formula>$C$4</formula>
    </cfRule>
  </conditionalFormatting>
  <conditionalFormatting sqref="U50">
    <cfRule type="cellIs" dxfId="2092" priority="23" stopIfTrue="1" operator="lessThan">
      <formula>$C$4</formula>
    </cfRule>
  </conditionalFormatting>
  <conditionalFormatting sqref="X47">
    <cfRule type="cellIs" dxfId="2091" priority="24" stopIfTrue="1" operator="lessThan">
      <formula>$C$4</formula>
    </cfRule>
  </conditionalFormatting>
  <conditionalFormatting sqref="X48">
    <cfRule type="cellIs" dxfId="2090" priority="25" stopIfTrue="1" operator="lessThan">
      <formula>$C$4</formula>
    </cfRule>
  </conditionalFormatting>
  <conditionalFormatting sqref="X49">
    <cfRule type="cellIs" dxfId="2089" priority="26" stopIfTrue="1" operator="lessThan">
      <formula>$C$4</formula>
    </cfRule>
  </conditionalFormatting>
  <conditionalFormatting sqref="X50">
    <cfRule type="cellIs" dxfId="2088" priority="27" stopIfTrue="1" operator="lessThan">
      <formula>$C$4</formula>
    </cfRule>
  </conditionalFormatting>
  <conditionalFormatting sqref="Y11">
    <cfRule type="cellIs" dxfId="2087" priority="28" stopIfTrue="1" operator="lessThan">
      <formula>$C$4</formula>
    </cfRule>
  </conditionalFormatting>
  <conditionalFormatting sqref="Y12">
    <cfRule type="cellIs" dxfId="2086" priority="29" stopIfTrue="1" operator="lessThan">
      <formula>$C$4</formula>
    </cfRule>
  </conditionalFormatting>
  <conditionalFormatting sqref="Y13">
    <cfRule type="cellIs" dxfId="2085" priority="30" stopIfTrue="1" operator="lessThan">
      <formula>$C$4</formula>
    </cfRule>
  </conditionalFormatting>
  <conditionalFormatting sqref="Y14">
    <cfRule type="cellIs" dxfId="2084" priority="31" stopIfTrue="1" operator="lessThan">
      <formula>$C$4</formula>
    </cfRule>
  </conditionalFormatting>
  <conditionalFormatting sqref="Y15">
    <cfRule type="cellIs" dxfId="2083" priority="32" stopIfTrue="1" operator="lessThan">
      <formula>$C$4</formula>
    </cfRule>
  </conditionalFormatting>
  <conditionalFormatting sqref="Y16">
    <cfRule type="cellIs" dxfId="2082" priority="33" stopIfTrue="1" operator="lessThan">
      <formula>$C$4</formula>
    </cfRule>
  </conditionalFormatting>
  <conditionalFormatting sqref="Y17">
    <cfRule type="cellIs" dxfId="2081" priority="34" stopIfTrue="1" operator="lessThan">
      <formula>$C$4</formula>
    </cfRule>
  </conditionalFormatting>
  <conditionalFormatting sqref="Y18">
    <cfRule type="cellIs" dxfId="2080" priority="35" stopIfTrue="1" operator="lessThan">
      <formula>$C$4</formula>
    </cfRule>
  </conditionalFormatting>
  <conditionalFormatting sqref="Y19">
    <cfRule type="cellIs" dxfId="2079" priority="36" stopIfTrue="1" operator="lessThan">
      <formula>$C$4</formula>
    </cfRule>
  </conditionalFormatting>
  <conditionalFormatting sqref="Y20">
    <cfRule type="cellIs" dxfId="2078" priority="37" stopIfTrue="1" operator="lessThan">
      <formula>$C$4</formula>
    </cfRule>
  </conditionalFormatting>
  <conditionalFormatting sqref="Y21">
    <cfRule type="cellIs" dxfId="2077" priority="38" stopIfTrue="1" operator="lessThan">
      <formula>$C$4</formula>
    </cfRule>
  </conditionalFormatting>
  <conditionalFormatting sqref="Y22">
    <cfRule type="cellIs" dxfId="2076" priority="39" stopIfTrue="1" operator="lessThan">
      <formula>$C$4</formula>
    </cfRule>
  </conditionalFormatting>
  <conditionalFormatting sqref="Y23">
    <cfRule type="cellIs" dxfId="2075" priority="40" stopIfTrue="1" operator="lessThan">
      <formula>$C$4</formula>
    </cfRule>
  </conditionalFormatting>
  <conditionalFormatting sqref="Y24">
    <cfRule type="cellIs" dxfId="2074" priority="41" stopIfTrue="1" operator="lessThan">
      <formula>$C$4</formula>
    </cfRule>
  </conditionalFormatting>
  <conditionalFormatting sqref="Y25">
    <cfRule type="cellIs" dxfId="2073" priority="42" stopIfTrue="1" operator="lessThan">
      <formula>$C$4</formula>
    </cfRule>
  </conditionalFormatting>
  <conditionalFormatting sqref="Y26">
    <cfRule type="cellIs" dxfId="2072" priority="43" stopIfTrue="1" operator="lessThan">
      <formula>$C$4</formula>
    </cfRule>
  </conditionalFormatting>
  <conditionalFormatting sqref="Y27">
    <cfRule type="cellIs" dxfId="2071" priority="44" stopIfTrue="1" operator="lessThan">
      <formula>$C$4</formula>
    </cfRule>
  </conditionalFormatting>
  <conditionalFormatting sqref="Y28">
    <cfRule type="cellIs" dxfId="2070" priority="45" stopIfTrue="1" operator="lessThan">
      <formula>$C$4</formula>
    </cfRule>
  </conditionalFormatting>
  <conditionalFormatting sqref="Y29">
    <cfRule type="cellIs" dxfId="2069" priority="46" stopIfTrue="1" operator="lessThan">
      <formula>$C$4</formula>
    </cfRule>
  </conditionalFormatting>
  <conditionalFormatting sqref="Y30">
    <cfRule type="cellIs" dxfId="2068" priority="47" stopIfTrue="1" operator="lessThan">
      <formula>$C$4</formula>
    </cfRule>
  </conditionalFormatting>
  <conditionalFormatting sqref="Y31">
    <cfRule type="cellIs" dxfId="2067" priority="48" stopIfTrue="1" operator="lessThan">
      <formula>$C$4</formula>
    </cfRule>
  </conditionalFormatting>
  <conditionalFormatting sqref="Y32">
    <cfRule type="cellIs" dxfId="2066" priority="49" stopIfTrue="1" operator="lessThan">
      <formula>$C$4</formula>
    </cfRule>
  </conditionalFormatting>
  <conditionalFormatting sqref="Y33">
    <cfRule type="cellIs" dxfId="2065" priority="50" stopIfTrue="1" operator="lessThan">
      <formula>$C$4</formula>
    </cfRule>
  </conditionalFormatting>
  <conditionalFormatting sqref="Y34">
    <cfRule type="cellIs" dxfId="2064" priority="51" stopIfTrue="1" operator="lessThan">
      <formula>$C$4</formula>
    </cfRule>
  </conditionalFormatting>
  <conditionalFormatting sqref="Y35">
    <cfRule type="cellIs" dxfId="2063" priority="52" stopIfTrue="1" operator="lessThan">
      <formula>$C$4</formula>
    </cfRule>
  </conditionalFormatting>
  <conditionalFormatting sqref="Y36">
    <cfRule type="cellIs" dxfId="2062" priority="53" stopIfTrue="1" operator="lessThan">
      <formula>$C$4</formula>
    </cfRule>
  </conditionalFormatting>
  <conditionalFormatting sqref="Y37">
    <cfRule type="cellIs" dxfId="2061" priority="54" stopIfTrue="1" operator="lessThan">
      <formula>$C$4</formula>
    </cfRule>
  </conditionalFormatting>
  <conditionalFormatting sqref="Y38">
    <cfRule type="cellIs" dxfId="2060" priority="55" stopIfTrue="1" operator="lessThan">
      <formula>$C$4</formula>
    </cfRule>
  </conditionalFormatting>
  <conditionalFormatting sqref="Y39">
    <cfRule type="cellIs" dxfId="2059" priority="56" stopIfTrue="1" operator="lessThan">
      <formula>$C$4</formula>
    </cfRule>
  </conditionalFormatting>
  <conditionalFormatting sqref="Y40">
    <cfRule type="cellIs" dxfId="2058" priority="57" stopIfTrue="1" operator="lessThan">
      <formula>$C$4</formula>
    </cfRule>
  </conditionalFormatting>
  <conditionalFormatting sqref="Y41">
    <cfRule type="cellIs" dxfId="2057" priority="58" stopIfTrue="1" operator="lessThan">
      <formula>$C$4</formula>
    </cfRule>
  </conditionalFormatting>
  <conditionalFormatting sqref="Y42">
    <cfRule type="cellIs" dxfId="2056" priority="59" stopIfTrue="1" operator="lessThan">
      <formula>$C$4</formula>
    </cfRule>
  </conditionalFormatting>
  <conditionalFormatting sqref="Y43">
    <cfRule type="cellIs" dxfId="2055" priority="60" stopIfTrue="1" operator="lessThan">
      <formula>$C$4</formula>
    </cfRule>
  </conditionalFormatting>
  <conditionalFormatting sqref="Y44">
    <cfRule type="cellIs" dxfId="2054" priority="61" stopIfTrue="1" operator="lessThan">
      <formula>$C$4</formula>
    </cfRule>
  </conditionalFormatting>
  <conditionalFormatting sqref="Y45">
    <cfRule type="cellIs" dxfId="2053" priority="62" stopIfTrue="1" operator="lessThan">
      <formula>$C$4</formula>
    </cfRule>
  </conditionalFormatting>
  <conditionalFormatting sqref="Y46">
    <cfRule type="cellIs" dxfId="2052" priority="63" stopIfTrue="1" operator="lessThan">
      <formula>$C$4</formula>
    </cfRule>
  </conditionalFormatting>
  <conditionalFormatting sqref="Y47">
    <cfRule type="cellIs" dxfId="2051" priority="64" stopIfTrue="1" operator="lessThan">
      <formula>$C$4</formula>
    </cfRule>
  </conditionalFormatting>
  <conditionalFormatting sqref="Y48">
    <cfRule type="cellIs" dxfId="2050" priority="65" stopIfTrue="1" operator="lessThan">
      <formula>$C$4</formula>
    </cfRule>
  </conditionalFormatting>
  <conditionalFormatting sqref="Y49">
    <cfRule type="cellIs" dxfId="2049" priority="66" stopIfTrue="1" operator="lessThan">
      <formula>$C$4</formula>
    </cfRule>
  </conditionalFormatting>
  <conditionalFormatting sqref="Y50">
    <cfRule type="cellIs" dxfId="2048" priority="67" stopIfTrue="1" operator="lessThan">
      <formula>$C$4</formula>
    </cfRule>
  </conditionalFormatting>
  <conditionalFormatting sqref="Z11">
    <cfRule type="cellIs" dxfId="2047" priority="68" stopIfTrue="1" operator="lessThan">
      <formula>$C$4</formula>
    </cfRule>
  </conditionalFormatting>
  <conditionalFormatting sqref="Z12">
    <cfRule type="cellIs" dxfId="2046" priority="69" stopIfTrue="1" operator="lessThan">
      <formula>$C$4</formula>
    </cfRule>
  </conditionalFormatting>
  <conditionalFormatting sqref="Z13">
    <cfRule type="cellIs" dxfId="2045" priority="70" stopIfTrue="1" operator="lessThan">
      <formula>$C$4</formula>
    </cfRule>
  </conditionalFormatting>
  <conditionalFormatting sqref="Z14">
    <cfRule type="cellIs" dxfId="2044" priority="71" stopIfTrue="1" operator="lessThan">
      <formula>$C$4</formula>
    </cfRule>
  </conditionalFormatting>
  <conditionalFormatting sqref="Z15">
    <cfRule type="cellIs" dxfId="2043" priority="72" stopIfTrue="1" operator="lessThan">
      <formula>$C$4</formula>
    </cfRule>
  </conditionalFormatting>
  <conditionalFormatting sqref="Z16">
    <cfRule type="cellIs" dxfId="2042" priority="73" stopIfTrue="1" operator="lessThan">
      <formula>$C$4</formula>
    </cfRule>
  </conditionalFormatting>
  <conditionalFormatting sqref="Z17">
    <cfRule type="cellIs" dxfId="2041" priority="74" stopIfTrue="1" operator="lessThan">
      <formula>$C$4</formula>
    </cfRule>
  </conditionalFormatting>
  <conditionalFormatting sqref="Z18">
    <cfRule type="cellIs" dxfId="2040" priority="75" stopIfTrue="1" operator="lessThan">
      <formula>$C$4</formula>
    </cfRule>
  </conditionalFormatting>
  <conditionalFormatting sqref="Z19">
    <cfRule type="cellIs" dxfId="2039" priority="76" stopIfTrue="1" operator="lessThan">
      <formula>$C$4</formula>
    </cfRule>
  </conditionalFormatting>
  <conditionalFormatting sqref="Z20">
    <cfRule type="cellIs" dxfId="2038" priority="77" stopIfTrue="1" operator="lessThan">
      <formula>$C$4</formula>
    </cfRule>
  </conditionalFormatting>
  <conditionalFormatting sqref="Z21">
    <cfRule type="cellIs" dxfId="2037" priority="78" stopIfTrue="1" operator="lessThan">
      <formula>$C$4</formula>
    </cfRule>
  </conditionalFormatting>
  <conditionalFormatting sqref="Z22">
    <cfRule type="cellIs" dxfId="2036" priority="79" stopIfTrue="1" operator="lessThan">
      <formula>$C$4</formula>
    </cfRule>
  </conditionalFormatting>
  <conditionalFormatting sqref="Z23">
    <cfRule type="cellIs" dxfId="2035" priority="80" stopIfTrue="1" operator="lessThan">
      <formula>$C$4</formula>
    </cfRule>
  </conditionalFormatting>
  <conditionalFormatting sqref="Z24">
    <cfRule type="cellIs" dxfId="2034" priority="81" stopIfTrue="1" operator="lessThan">
      <formula>$C$4</formula>
    </cfRule>
  </conditionalFormatting>
  <conditionalFormatting sqref="Z25">
    <cfRule type="cellIs" dxfId="2033" priority="82" stopIfTrue="1" operator="lessThan">
      <formula>$C$4</formula>
    </cfRule>
  </conditionalFormatting>
  <conditionalFormatting sqref="Z26">
    <cfRule type="cellIs" dxfId="2032" priority="83" stopIfTrue="1" operator="lessThan">
      <formula>$C$4</formula>
    </cfRule>
  </conditionalFormatting>
  <conditionalFormatting sqref="Z27">
    <cfRule type="cellIs" dxfId="2031" priority="84" stopIfTrue="1" operator="lessThan">
      <formula>$C$4</formula>
    </cfRule>
  </conditionalFormatting>
  <conditionalFormatting sqref="Z28">
    <cfRule type="cellIs" dxfId="2030" priority="85" stopIfTrue="1" operator="lessThan">
      <formula>$C$4</formula>
    </cfRule>
  </conditionalFormatting>
  <conditionalFormatting sqref="Z29">
    <cfRule type="cellIs" dxfId="2029" priority="86" stopIfTrue="1" operator="lessThan">
      <formula>$C$4</formula>
    </cfRule>
  </conditionalFormatting>
  <conditionalFormatting sqref="Z30">
    <cfRule type="cellIs" dxfId="2028" priority="87" stopIfTrue="1" operator="lessThan">
      <formula>$C$4</formula>
    </cfRule>
  </conditionalFormatting>
  <conditionalFormatting sqref="Z31">
    <cfRule type="cellIs" dxfId="2027" priority="88" stopIfTrue="1" operator="lessThan">
      <formula>$C$4</formula>
    </cfRule>
  </conditionalFormatting>
  <conditionalFormatting sqref="Z32">
    <cfRule type="cellIs" dxfId="2026" priority="89" stopIfTrue="1" operator="lessThan">
      <formula>$C$4</formula>
    </cfRule>
  </conditionalFormatting>
  <conditionalFormatting sqref="Z33">
    <cfRule type="cellIs" dxfId="2025" priority="90" stopIfTrue="1" operator="lessThan">
      <formula>$C$4</formula>
    </cfRule>
  </conditionalFormatting>
  <conditionalFormatting sqref="Z34">
    <cfRule type="cellIs" dxfId="2024" priority="91" stopIfTrue="1" operator="lessThan">
      <formula>$C$4</formula>
    </cfRule>
  </conditionalFormatting>
  <conditionalFormatting sqref="Z35">
    <cfRule type="cellIs" dxfId="2023" priority="92" stopIfTrue="1" operator="lessThan">
      <formula>$C$4</formula>
    </cfRule>
  </conditionalFormatting>
  <conditionalFormatting sqref="Z36">
    <cfRule type="cellIs" dxfId="2022" priority="93" stopIfTrue="1" operator="lessThan">
      <formula>$C$4</formula>
    </cfRule>
  </conditionalFormatting>
  <conditionalFormatting sqref="Z37">
    <cfRule type="cellIs" dxfId="2021" priority="94" stopIfTrue="1" operator="lessThan">
      <formula>$C$4</formula>
    </cfRule>
  </conditionalFormatting>
  <conditionalFormatting sqref="Z38">
    <cfRule type="cellIs" dxfId="2020" priority="95" stopIfTrue="1" operator="lessThan">
      <formula>$C$4</formula>
    </cfRule>
  </conditionalFormatting>
  <conditionalFormatting sqref="Z39">
    <cfRule type="cellIs" dxfId="2019" priority="96" stopIfTrue="1" operator="lessThan">
      <formula>$C$4</formula>
    </cfRule>
  </conditionalFormatting>
  <conditionalFormatting sqref="Z40">
    <cfRule type="cellIs" dxfId="2018" priority="97" stopIfTrue="1" operator="lessThan">
      <formula>$C$4</formula>
    </cfRule>
  </conditionalFormatting>
  <conditionalFormatting sqref="Z41">
    <cfRule type="cellIs" dxfId="2017" priority="98" stopIfTrue="1" operator="lessThan">
      <formula>$C$4</formula>
    </cfRule>
  </conditionalFormatting>
  <conditionalFormatting sqref="Z42">
    <cfRule type="cellIs" dxfId="2016" priority="99" stopIfTrue="1" operator="lessThan">
      <formula>$C$4</formula>
    </cfRule>
  </conditionalFormatting>
  <conditionalFormatting sqref="Z43">
    <cfRule type="cellIs" dxfId="2015" priority="100" stopIfTrue="1" operator="lessThan">
      <formula>$C$4</formula>
    </cfRule>
  </conditionalFormatting>
  <conditionalFormatting sqref="Z44">
    <cfRule type="cellIs" dxfId="2014" priority="101" stopIfTrue="1" operator="lessThan">
      <formula>$C$4</formula>
    </cfRule>
  </conditionalFormatting>
  <conditionalFormatting sqref="Z45">
    <cfRule type="cellIs" dxfId="2013" priority="102" stopIfTrue="1" operator="lessThan">
      <formula>$C$4</formula>
    </cfRule>
  </conditionalFormatting>
  <conditionalFormatting sqref="Z46">
    <cfRule type="cellIs" dxfId="2012" priority="103" stopIfTrue="1" operator="lessThan">
      <formula>$C$4</formula>
    </cfRule>
  </conditionalFormatting>
  <conditionalFormatting sqref="Z47">
    <cfRule type="cellIs" dxfId="2011" priority="104" stopIfTrue="1" operator="lessThan">
      <formula>$C$4</formula>
    </cfRule>
  </conditionalFormatting>
  <conditionalFormatting sqref="Z48">
    <cfRule type="cellIs" dxfId="2010" priority="105" stopIfTrue="1" operator="lessThan">
      <formula>$C$4</formula>
    </cfRule>
  </conditionalFormatting>
  <conditionalFormatting sqref="Z49">
    <cfRule type="cellIs" dxfId="2009" priority="106" stopIfTrue="1" operator="lessThan">
      <formula>$C$4</formula>
    </cfRule>
  </conditionalFormatting>
  <conditionalFormatting sqref="Z50">
    <cfRule type="cellIs" dxfId="2008" priority="107" stopIfTrue="1" operator="lessThan">
      <formula>$C$4</formula>
    </cfRule>
  </conditionalFormatting>
  <conditionalFormatting sqref="AA11">
    <cfRule type="cellIs" dxfId="2007" priority="108" stopIfTrue="1" operator="lessThan">
      <formula>$C$4</formula>
    </cfRule>
  </conditionalFormatting>
  <conditionalFormatting sqref="AA12">
    <cfRule type="cellIs" dxfId="2006" priority="109" stopIfTrue="1" operator="lessThan">
      <formula>$C$4</formula>
    </cfRule>
  </conditionalFormatting>
  <conditionalFormatting sqref="AA13">
    <cfRule type="cellIs" dxfId="2005" priority="110" stopIfTrue="1" operator="lessThan">
      <formula>$C$4</formula>
    </cfRule>
  </conditionalFormatting>
  <conditionalFormatting sqref="AA14">
    <cfRule type="cellIs" dxfId="2004" priority="111" stopIfTrue="1" operator="lessThan">
      <formula>$C$4</formula>
    </cfRule>
  </conditionalFormatting>
  <conditionalFormatting sqref="AA15">
    <cfRule type="cellIs" dxfId="2003" priority="112" stopIfTrue="1" operator="lessThan">
      <formula>$C$4</formula>
    </cfRule>
  </conditionalFormatting>
  <conditionalFormatting sqref="AA16">
    <cfRule type="cellIs" dxfId="2002" priority="113" stopIfTrue="1" operator="lessThan">
      <formula>$C$4</formula>
    </cfRule>
  </conditionalFormatting>
  <conditionalFormatting sqref="AA17">
    <cfRule type="cellIs" dxfId="2001" priority="114" stopIfTrue="1" operator="lessThan">
      <formula>$C$4</formula>
    </cfRule>
  </conditionalFormatting>
  <conditionalFormatting sqref="AA18">
    <cfRule type="cellIs" dxfId="2000" priority="115" stopIfTrue="1" operator="lessThan">
      <formula>$C$4</formula>
    </cfRule>
  </conditionalFormatting>
  <conditionalFormatting sqref="AA19">
    <cfRule type="cellIs" dxfId="1999" priority="116" stopIfTrue="1" operator="lessThan">
      <formula>$C$4</formula>
    </cfRule>
  </conditionalFormatting>
  <conditionalFormatting sqref="AA20">
    <cfRule type="cellIs" dxfId="1998" priority="117" stopIfTrue="1" operator="lessThan">
      <formula>$C$4</formula>
    </cfRule>
  </conditionalFormatting>
  <conditionalFormatting sqref="AA21">
    <cfRule type="cellIs" dxfId="1997" priority="118" stopIfTrue="1" operator="lessThan">
      <formula>$C$4</formula>
    </cfRule>
  </conditionalFormatting>
  <conditionalFormatting sqref="AA22">
    <cfRule type="cellIs" dxfId="1996" priority="119" stopIfTrue="1" operator="lessThan">
      <formula>$C$4</formula>
    </cfRule>
  </conditionalFormatting>
  <conditionalFormatting sqref="AA23">
    <cfRule type="cellIs" dxfId="1995" priority="120" stopIfTrue="1" operator="lessThan">
      <formula>$C$4</formula>
    </cfRule>
  </conditionalFormatting>
  <conditionalFormatting sqref="AA24">
    <cfRule type="cellIs" dxfId="1994" priority="121" stopIfTrue="1" operator="lessThan">
      <formula>$C$4</formula>
    </cfRule>
  </conditionalFormatting>
  <conditionalFormatting sqref="AA25">
    <cfRule type="cellIs" dxfId="1993" priority="122" stopIfTrue="1" operator="lessThan">
      <formula>$C$4</formula>
    </cfRule>
  </conditionalFormatting>
  <conditionalFormatting sqref="AA26">
    <cfRule type="cellIs" dxfId="1992" priority="123" stopIfTrue="1" operator="lessThan">
      <formula>$C$4</formula>
    </cfRule>
  </conditionalFormatting>
  <conditionalFormatting sqref="AA27">
    <cfRule type="cellIs" dxfId="1991" priority="124" stopIfTrue="1" operator="lessThan">
      <formula>$C$4</formula>
    </cfRule>
  </conditionalFormatting>
  <conditionalFormatting sqref="AA28">
    <cfRule type="cellIs" dxfId="1990" priority="125" stopIfTrue="1" operator="lessThan">
      <formula>$C$4</formula>
    </cfRule>
  </conditionalFormatting>
  <conditionalFormatting sqref="AA29">
    <cfRule type="cellIs" dxfId="1989" priority="126" stopIfTrue="1" operator="lessThan">
      <formula>$C$4</formula>
    </cfRule>
  </conditionalFormatting>
  <conditionalFormatting sqref="AA30">
    <cfRule type="cellIs" dxfId="1988" priority="127" stopIfTrue="1" operator="lessThan">
      <formula>$C$4</formula>
    </cfRule>
  </conditionalFormatting>
  <conditionalFormatting sqref="AA31">
    <cfRule type="cellIs" dxfId="1987" priority="128" stopIfTrue="1" operator="lessThan">
      <formula>$C$4</formula>
    </cfRule>
  </conditionalFormatting>
  <conditionalFormatting sqref="AA32">
    <cfRule type="cellIs" dxfId="1986" priority="129" stopIfTrue="1" operator="lessThan">
      <formula>$C$4</formula>
    </cfRule>
  </conditionalFormatting>
  <conditionalFormatting sqref="AA33">
    <cfRule type="cellIs" dxfId="1985" priority="130" stopIfTrue="1" operator="lessThan">
      <formula>$C$4</formula>
    </cfRule>
  </conditionalFormatting>
  <conditionalFormatting sqref="AA34">
    <cfRule type="cellIs" dxfId="1984" priority="131" stopIfTrue="1" operator="lessThan">
      <formula>$C$4</formula>
    </cfRule>
  </conditionalFormatting>
  <conditionalFormatting sqref="AA35">
    <cfRule type="cellIs" dxfId="1983" priority="132" stopIfTrue="1" operator="lessThan">
      <formula>$C$4</formula>
    </cfRule>
  </conditionalFormatting>
  <conditionalFormatting sqref="AA36">
    <cfRule type="cellIs" dxfId="1982" priority="133" stopIfTrue="1" operator="lessThan">
      <formula>$C$4</formula>
    </cfRule>
  </conditionalFormatting>
  <conditionalFormatting sqref="AA37">
    <cfRule type="cellIs" dxfId="1981" priority="134" stopIfTrue="1" operator="lessThan">
      <formula>$C$4</formula>
    </cfRule>
  </conditionalFormatting>
  <conditionalFormatting sqref="AA38">
    <cfRule type="cellIs" dxfId="1980" priority="135" stopIfTrue="1" operator="lessThan">
      <formula>$C$4</formula>
    </cfRule>
  </conditionalFormatting>
  <conditionalFormatting sqref="AA39">
    <cfRule type="cellIs" dxfId="1979" priority="136" stopIfTrue="1" operator="lessThan">
      <formula>$C$4</formula>
    </cfRule>
  </conditionalFormatting>
  <conditionalFormatting sqref="AA40">
    <cfRule type="cellIs" dxfId="1978" priority="137" stopIfTrue="1" operator="lessThan">
      <formula>$C$4</formula>
    </cfRule>
  </conditionalFormatting>
  <conditionalFormatting sqref="AA41">
    <cfRule type="cellIs" dxfId="1977" priority="138" stopIfTrue="1" operator="lessThan">
      <formula>$C$4</formula>
    </cfRule>
  </conditionalFormatting>
  <conditionalFormatting sqref="AA42">
    <cfRule type="cellIs" dxfId="1976" priority="139" stopIfTrue="1" operator="lessThan">
      <formula>$C$4</formula>
    </cfRule>
  </conditionalFormatting>
  <conditionalFormatting sqref="AA43">
    <cfRule type="cellIs" dxfId="1975" priority="140" stopIfTrue="1" operator="lessThan">
      <formula>$C$4</formula>
    </cfRule>
  </conditionalFormatting>
  <conditionalFormatting sqref="AA44">
    <cfRule type="cellIs" dxfId="1974" priority="141" stopIfTrue="1" operator="lessThan">
      <formula>$C$4</formula>
    </cfRule>
  </conditionalFormatting>
  <conditionalFormatting sqref="AA45">
    <cfRule type="cellIs" dxfId="1973" priority="142" stopIfTrue="1" operator="lessThan">
      <formula>$C$4</formula>
    </cfRule>
  </conditionalFormatting>
  <conditionalFormatting sqref="AA46">
    <cfRule type="cellIs" dxfId="1972" priority="143" stopIfTrue="1" operator="lessThan">
      <formula>$C$4</formula>
    </cfRule>
  </conditionalFormatting>
  <conditionalFormatting sqref="AA47">
    <cfRule type="cellIs" dxfId="1971" priority="144" stopIfTrue="1" operator="lessThan">
      <formula>$C$4</formula>
    </cfRule>
  </conditionalFormatting>
  <conditionalFormatting sqref="AA48">
    <cfRule type="cellIs" dxfId="1970" priority="145" stopIfTrue="1" operator="lessThan">
      <formula>$C$4</formula>
    </cfRule>
  </conditionalFormatting>
  <conditionalFormatting sqref="AA49">
    <cfRule type="cellIs" dxfId="1969" priority="146" stopIfTrue="1" operator="lessThan">
      <formula>$C$4</formula>
    </cfRule>
  </conditionalFormatting>
  <conditionalFormatting sqref="AA50">
    <cfRule type="cellIs" dxfId="1968" priority="147" stopIfTrue="1" operator="lessThan">
      <formula>$C$4</formula>
    </cfRule>
  </conditionalFormatting>
  <conditionalFormatting sqref="AB11">
    <cfRule type="cellIs" dxfId="1967" priority="148" stopIfTrue="1" operator="lessThan">
      <formula>$C$4</formula>
    </cfRule>
  </conditionalFormatting>
  <conditionalFormatting sqref="AB12">
    <cfRule type="cellIs" dxfId="1966" priority="149" stopIfTrue="1" operator="lessThan">
      <formula>$C$4</formula>
    </cfRule>
  </conditionalFormatting>
  <conditionalFormatting sqref="AB13">
    <cfRule type="cellIs" dxfId="1965" priority="150" stopIfTrue="1" operator="lessThan">
      <formula>$C$4</formula>
    </cfRule>
  </conditionalFormatting>
  <conditionalFormatting sqref="AB14">
    <cfRule type="cellIs" dxfId="1964" priority="151" stopIfTrue="1" operator="lessThan">
      <formula>$C$4</formula>
    </cfRule>
  </conditionalFormatting>
  <conditionalFormatting sqref="AB15">
    <cfRule type="cellIs" dxfId="1963" priority="152" stopIfTrue="1" operator="lessThan">
      <formula>$C$4</formula>
    </cfRule>
  </conditionalFormatting>
  <conditionalFormatting sqref="AB16">
    <cfRule type="cellIs" dxfId="1962" priority="153" stopIfTrue="1" operator="lessThan">
      <formula>$C$4</formula>
    </cfRule>
  </conditionalFormatting>
  <conditionalFormatting sqref="AB17">
    <cfRule type="cellIs" dxfId="1961" priority="154" stopIfTrue="1" operator="lessThan">
      <formula>$C$4</formula>
    </cfRule>
  </conditionalFormatting>
  <conditionalFormatting sqref="AB18">
    <cfRule type="cellIs" dxfId="1960" priority="155" stopIfTrue="1" operator="lessThan">
      <formula>$C$4</formula>
    </cfRule>
  </conditionalFormatting>
  <conditionalFormatting sqref="AB19">
    <cfRule type="cellIs" dxfId="1959" priority="156" stopIfTrue="1" operator="lessThan">
      <formula>$C$4</formula>
    </cfRule>
  </conditionalFormatting>
  <conditionalFormatting sqref="AB20">
    <cfRule type="cellIs" dxfId="1958" priority="157" stopIfTrue="1" operator="lessThan">
      <formula>$C$4</formula>
    </cfRule>
  </conditionalFormatting>
  <conditionalFormatting sqref="AB21">
    <cfRule type="cellIs" dxfId="1957" priority="158" stopIfTrue="1" operator="lessThan">
      <formula>$C$4</formula>
    </cfRule>
  </conditionalFormatting>
  <conditionalFormatting sqref="AB22">
    <cfRule type="cellIs" dxfId="1956" priority="159" stopIfTrue="1" operator="lessThan">
      <formula>$C$4</formula>
    </cfRule>
  </conditionalFormatting>
  <conditionalFormatting sqref="AB23">
    <cfRule type="cellIs" dxfId="1955" priority="160" stopIfTrue="1" operator="lessThan">
      <formula>$C$4</formula>
    </cfRule>
  </conditionalFormatting>
  <conditionalFormatting sqref="AB24">
    <cfRule type="cellIs" dxfId="1954" priority="161" stopIfTrue="1" operator="lessThan">
      <formula>$C$4</formula>
    </cfRule>
  </conditionalFormatting>
  <conditionalFormatting sqref="AB25">
    <cfRule type="cellIs" dxfId="1953" priority="162" stopIfTrue="1" operator="lessThan">
      <formula>$C$4</formula>
    </cfRule>
  </conditionalFormatting>
  <conditionalFormatting sqref="AB26">
    <cfRule type="cellIs" dxfId="1952" priority="163" stopIfTrue="1" operator="lessThan">
      <formula>$C$4</formula>
    </cfRule>
  </conditionalFormatting>
  <conditionalFormatting sqref="AB27">
    <cfRule type="cellIs" dxfId="1951" priority="164" stopIfTrue="1" operator="lessThan">
      <formula>$C$4</formula>
    </cfRule>
  </conditionalFormatting>
  <conditionalFormatting sqref="AB28">
    <cfRule type="cellIs" dxfId="1950" priority="165" stopIfTrue="1" operator="lessThan">
      <formula>$C$4</formula>
    </cfRule>
  </conditionalFormatting>
  <conditionalFormatting sqref="AB29">
    <cfRule type="cellIs" dxfId="1949" priority="166" stopIfTrue="1" operator="lessThan">
      <formula>$C$4</formula>
    </cfRule>
  </conditionalFormatting>
  <conditionalFormatting sqref="AB30">
    <cfRule type="cellIs" dxfId="1948" priority="167" stopIfTrue="1" operator="lessThan">
      <formula>$C$4</formula>
    </cfRule>
  </conditionalFormatting>
  <conditionalFormatting sqref="AB31">
    <cfRule type="cellIs" dxfId="1947" priority="168" stopIfTrue="1" operator="lessThan">
      <formula>$C$4</formula>
    </cfRule>
  </conditionalFormatting>
  <conditionalFormatting sqref="AB32">
    <cfRule type="cellIs" dxfId="1946" priority="169" stopIfTrue="1" operator="lessThan">
      <formula>$C$4</formula>
    </cfRule>
  </conditionalFormatting>
  <conditionalFormatting sqref="AB33">
    <cfRule type="cellIs" dxfId="1945" priority="170" stopIfTrue="1" operator="lessThan">
      <formula>$C$4</formula>
    </cfRule>
  </conditionalFormatting>
  <conditionalFormatting sqref="AB34">
    <cfRule type="cellIs" dxfId="1944" priority="171" stopIfTrue="1" operator="lessThan">
      <formula>$C$4</formula>
    </cfRule>
  </conditionalFormatting>
  <conditionalFormatting sqref="AB35">
    <cfRule type="cellIs" dxfId="1943" priority="172" stopIfTrue="1" operator="lessThan">
      <formula>$C$4</formula>
    </cfRule>
  </conditionalFormatting>
  <conditionalFormatting sqref="AB36">
    <cfRule type="cellIs" dxfId="1942" priority="173" stopIfTrue="1" operator="lessThan">
      <formula>$C$4</formula>
    </cfRule>
  </conditionalFormatting>
  <conditionalFormatting sqref="AB37">
    <cfRule type="cellIs" dxfId="1941" priority="174" stopIfTrue="1" operator="lessThan">
      <formula>$C$4</formula>
    </cfRule>
  </conditionalFormatting>
  <conditionalFormatting sqref="AB38">
    <cfRule type="cellIs" dxfId="1940" priority="175" stopIfTrue="1" operator="lessThan">
      <formula>$C$4</formula>
    </cfRule>
  </conditionalFormatting>
  <conditionalFormatting sqref="AB39">
    <cfRule type="cellIs" dxfId="1939" priority="176" stopIfTrue="1" operator="lessThan">
      <formula>$C$4</formula>
    </cfRule>
  </conditionalFormatting>
  <conditionalFormatting sqref="AB40">
    <cfRule type="cellIs" dxfId="1938" priority="177" stopIfTrue="1" operator="lessThan">
      <formula>$C$4</formula>
    </cfRule>
  </conditionalFormatting>
  <conditionalFormatting sqref="AB41">
    <cfRule type="cellIs" dxfId="1937" priority="178" stopIfTrue="1" operator="lessThan">
      <formula>$C$4</formula>
    </cfRule>
  </conditionalFormatting>
  <conditionalFormatting sqref="AB42">
    <cfRule type="cellIs" dxfId="1936" priority="179" stopIfTrue="1" operator="lessThan">
      <formula>$C$4</formula>
    </cfRule>
  </conditionalFormatting>
  <conditionalFormatting sqref="AB43">
    <cfRule type="cellIs" dxfId="1935" priority="180" stopIfTrue="1" operator="lessThan">
      <formula>$C$4</formula>
    </cfRule>
  </conditionalFormatting>
  <conditionalFormatting sqref="AB44">
    <cfRule type="cellIs" dxfId="1934" priority="181" stopIfTrue="1" operator="lessThan">
      <formula>$C$4</formula>
    </cfRule>
  </conditionalFormatting>
  <conditionalFormatting sqref="AB45">
    <cfRule type="cellIs" dxfId="1933" priority="182" stopIfTrue="1" operator="lessThan">
      <formula>$C$4</formula>
    </cfRule>
  </conditionalFormatting>
  <conditionalFormatting sqref="AB46">
    <cfRule type="cellIs" dxfId="1932" priority="183" stopIfTrue="1" operator="lessThan">
      <formula>$C$4</formula>
    </cfRule>
  </conditionalFormatting>
  <conditionalFormatting sqref="AB47">
    <cfRule type="cellIs" dxfId="1931" priority="184" stopIfTrue="1" operator="lessThan">
      <formula>$C$4</formula>
    </cfRule>
  </conditionalFormatting>
  <conditionalFormatting sqref="AB48">
    <cfRule type="cellIs" dxfId="1930" priority="185" stopIfTrue="1" operator="lessThan">
      <formula>$C$4</formula>
    </cfRule>
  </conditionalFormatting>
  <conditionalFormatting sqref="AB49">
    <cfRule type="cellIs" dxfId="1929" priority="186" stopIfTrue="1" operator="lessThan">
      <formula>$C$4</formula>
    </cfRule>
  </conditionalFormatting>
  <conditionalFormatting sqref="AB50">
    <cfRule type="cellIs" dxfId="1928" priority="187" stopIfTrue="1" operator="lessThan">
      <formula>$C$4</formula>
    </cfRule>
  </conditionalFormatting>
  <conditionalFormatting sqref="AC11">
    <cfRule type="cellIs" dxfId="1927" priority="188" stopIfTrue="1" operator="lessThan">
      <formula>$C$4</formula>
    </cfRule>
  </conditionalFormatting>
  <conditionalFormatting sqref="AC12">
    <cfRule type="cellIs" dxfId="1926" priority="189" stopIfTrue="1" operator="lessThan">
      <formula>$C$4</formula>
    </cfRule>
  </conditionalFormatting>
  <conditionalFormatting sqref="AC13">
    <cfRule type="cellIs" dxfId="1925" priority="190" stopIfTrue="1" operator="lessThan">
      <formula>$C$4</formula>
    </cfRule>
  </conditionalFormatting>
  <conditionalFormatting sqref="AC14">
    <cfRule type="cellIs" dxfId="1924" priority="191" stopIfTrue="1" operator="lessThan">
      <formula>$C$4</formula>
    </cfRule>
  </conditionalFormatting>
  <conditionalFormatting sqref="AC15">
    <cfRule type="cellIs" dxfId="1923" priority="192" stopIfTrue="1" operator="lessThan">
      <formula>$C$4</formula>
    </cfRule>
  </conditionalFormatting>
  <conditionalFormatting sqref="AC16">
    <cfRule type="cellIs" dxfId="1922" priority="193" stopIfTrue="1" operator="lessThan">
      <formula>$C$4</formula>
    </cfRule>
  </conditionalFormatting>
  <conditionalFormatting sqref="AC17">
    <cfRule type="cellIs" dxfId="1921" priority="194" stopIfTrue="1" operator="lessThan">
      <formula>$C$4</formula>
    </cfRule>
  </conditionalFormatting>
  <conditionalFormatting sqref="AC18">
    <cfRule type="cellIs" dxfId="1920" priority="195" stopIfTrue="1" operator="lessThan">
      <formula>$C$4</formula>
    </cfRule>
  </conditionalFormatting>
  <conditionalFormatting sqref="AC19">
    <cfRule type="cellIs" dxfId="1919" priority="196" stopIfTrue="1" operator="lessThan">
      <formula>$C$4</formula>
    </cfRule>
  </conditionalFormatting>
  <conditionalFormatting sqref="AC20">
    <cfRule type="cellIs" dxfId="1918" priority="197" stopIfTrue="1" operator="lessThan">
      <formula>$C$4</formula>
    </cfRule>
  </conditionalFormatting>
  <conditionalFormatting sqref="AC21">
    <cfRule type="cellIs" dxfId="1917" priority="198" stopIfTrue="1" operator="lessThan">
      <formula>$C$4</formula>
    </cfRule>
  </conditionalFormatting>
  <conditionalFormatting sqref="AC22">
    <cfRule type="cellIs" dxfId="1916" priority="199" stopIfTrue="1" operator="lessThan">
      <formula>$C$4</formula>
    </cfRule>
  </conditionalFormatting>
  <conditionalFormatting sqref="AC23">
    <cfRule type="cellIs" dxfId="1915" priority="200" stopIfTrue="1" operator="lessThan">
      <formula>$C$4</formula>
    </cfRule>
  </conditionalFormatting>
  <conditionalFormatting sqref="AC24">
    <cfRule type="cellIs" dxfId="1914" priority="201" stopIfTrue="1" operator="lessThan">
      <formula>$C$4</formula>
    </cfRule>
  </conditionalFormatting>
  <conditionalFormatting sqref="AC25">
    <cfRule type="cellIs" dxfId="1913" priority="202" stopIfTrue="1" operator="lessThan">
      <formula>$C$4</formula>
    </cfRule>
  </conditionalFormatting>
  <conditionalFormatting sqref="AC26">
    <cfRule type="cellIs" dxfId="1912" priority="203" stopIfTrue="1" operator="lessThan">
      <formula>$C$4</formula>
    </cfRule>
  </conditionalFormatting>
  <conditionalFormatting sqref="AC27">
    <cfRule type="cellIs" dxfId="1911" priority="204" stopIfTrue="1" operator="lessThan">
      <formula>$C$4</formula>
    </cfRule>
  </conditionalFormatting>
  <conditionalFormatting sqref="AC28">
    <cfRule type="cellIs" dxfId="1910" priority="205" stopIfTrue="1" operator="lessThan">
      <formula>$C$4</formula>
    </cfRule>
  </conditionalFormatting>
  <conditionalFormatting sqref="AC29">
    <cfRule type="cellIs" dxfId="1909" priority="206" stopIfTrue="1" operator="lessThan">
      <formula>$C$4</formula>
    </cfRule>
  </conditionalFormatting>
  <conditionalFormatting sqref="AC30">
    <cfRule type="cellIs" dxfId="1908" priority="207" stopIfTrue="1" operator="lessThan">
      <formula>$C$4</formula>
    </cfRule>
  </conditionalFormatting>
  <conditionalFormatting sqref="AC31">
    <cfRule type="cellIs" dxfId="1907" priority="208" stopIfTrue="1" operator="lessThan">
      <formula>$C$4</formula>
    </cfRule>
  </conditionalFormatting>
  <conditionalFormatting sqref="AC32">
    <cfRule type="cellIs" dxfId="1906" priority="209" stopIfTrue="1" operator="lessThan">
      <formula>$C$4</formula>
    </cfRule>
  </conditionalFormatting>
  <conditionalFormatting sqref="AC33">
    <cfRule type="cellIs" dxfId="1905" priority="210" stopIfTrue="1" operator="lessThan">
      <formula>$C$4</formula>
    </cfRule>
  </conditionalFormatting>
  <conditionalFormatting sqref="AC34">
    <cfRule type="cellIs" dxfId="1904" priority="211" stopIfTrue="1" operator="lessThan">
      <formula>$C$4</formula>
    </cfRule>
  </conditionalFormatting>
  <conditionalFormatting sqref="AC35">
    <cfRule type="cellIs" dxfId="1903" priority="212" stopIfTrue="1" operator="lessThan">
      <formula>$C$4</formula>
    </cfRule>
  </conditionalFormatting>
  <conditionalFormatting sqref="AC36">
    <cfRule type="cellIs" dxfId="1902" priority="213" stopIfTrue="1" operator="lessThan">
      <formula>$C$4</formula>
    </cfRule>
  </conditionalFormatting>
  <conditionalFormatting sqref="AC37">
    <cfRule type="cellIs" dxfId="1901" priority="214" stopIfTrue="1" operator="lessThan">
      <formula>$C$4</formula>
    </cfRule>
  </conditionalFormatting>
  <conditionalFormatting sqref="AC38">
    <cfRule type="cellIs" dxfId="1900" priority="215" stopIfTrue="1" operator="lessThan">
      <formula>$C$4</formula>
    </cfRule>
  </conditionalFormatting>
  <conditionalFormatting sqref="AC39">
    <cfRule type="cellIs" dxfId="1899" priority="216" stopIfTrue="1" operator="lessThan">
      <formula>$C$4</formula>
    </cfRule>
  </conditionalFormatting>
  <conditionalFormatting sqref="AC40">
    <cfRule type="cellIs" dxfId="1898" priority="217" stopIfTrue="1" operator="lessThan">
      <formula>$C$4</formula>
    </cfRule>
  </conditionalFormatting>
  <conditionalFormatting sqref="AC41">
    <cfRule type="cellIs" dxfId="1897" priority="218" stopIfTrue="1" operator="lessThan">
      <formula>$C$4</formula>
    </cfRule>
  </conditionalFormatting>
  <conditionalFormatting sqref="AC42">
    <cfRule type="cellIs" dxfId="1896" priority="219" stopIfTrue="1" operator="lessThan">
      <formula>$C$4</formula>
    </cfRule>
  </conditionalFormatting>
  <conditionalFormatting sqref="AC43">
    <cfRule type="cellIs" dxfId="1895" priority="220" stopIfTrue="1" operator="lessThan">
      <formula>$C$4</formula>
    </cfRule>
  </conditionalFormatting>
  <conditionalFormatting sqref="AC44">
    <cfRule type="cellIs" dxfId="1894" priority="221" stopIfTrue="1" operator="lessThan">
      <formula>$C$4</formula>
    </cfRule>
  </conditionalFormatting>
  <conditionalFormatting sqref="AC45">
    <cfRule type="cellIs" dxfId="1893" priority="222" stopIfTrue="1" operator="lessThan">
      <formula>$C$4</formula>
    </cfRule>
  </conditionalFormatting>
  <conditionalFormatting sqref="AC46">
    <cfRule type="cellIs" dxfId="1892" priority="223" stopIfTrue="1" operator="lessThan">
      <formula>$C$4</formula>
    </cfRule>
  </conditionalFormatting>
  <conditionalFormatting sqref="AC47">
    <cfRule type="cellIs" dxfId="1891" priority="224" stopIfTrue="1" operator="lessThan">
      <formula>$C$4</formula>
    </cfRule>
  </conditionalFormatting>
  <conditionalFormatting sqref="AC48">
    <cfRule type="cellIs" dxfId="1890" priority="225" stopIfTrue="1" operator="lessThan">
      <formula>$C$4</formula>
    </cfRule>
  </conditionalFormatting>
  <conditionalFormatting sqref="AC49">
    <cfRule type="cellIs" dxfId="1889" priority="226" stopIfTrue="1" operator="lessThan">
      <formula>$C$4</formula>
    </cfRule>
  </conditionalFormatting>
  <conditionalFormatting sqref="AC50">
    <cfRule type="cellIs" dxfId="1888" priority="227" stopIfTrue="1" operator="lessThan">
      <formula>$C$4</formula>
    </cfRule>
  </conditionalFormatting>
  <conditionalFormatting sqref="AD11">
    <cfRule type="cellIs" dxfId="1887" priority="228" stopIfTrue="1" operator="lessThan">
      <formula>$C$4</formula>
    </cfRule>
  </conditionalFormatting>
  <conditionalFormatting sqref="AD12">
    <cfRule type="cellIs" dxfId="1886" priority="229" stopIfTrue="1" operator="lessThan">
      <formula>$C$4</formula>
    </cfRule>
  </conditionalFormatting>
  <conditionalFormatting sqref="AD13">
    <cfRule type="cellIs" dxfId="1885" priority="230" stopIfTrue="1" operator="lessThan">
      <formula>$C$4</formula>
    </cfRule>
  </conditionalFormatting>
  <conditionalFormatting sqref="AD14">
    <cfRule type="cellIs" dxfId="1884" priority="231" stopIfTrue="1" operator="lessThan">
      <formula>$C$4</formula>
    </cfRule>
  </conditionalFormatting>
  <conditionalFormatting sqref="AD15">
    <cfRule type="cellIs" dxfId="1883" priority="232" stopIfTrue="1" operator="lessThan">
      <formula>$C$4</formula>
    </cfRule>
  </conditionalFormatting>
  <conditionalFormatting sqref="AD16">
    <cfRule type="cellIs" dxfId="1882" priority="233" stopIfTrue="1" operator="lessThan">
      <formula>$C$4</formula>
    </cfRule>
  </conditionalFormatting>
  <conditionalFormatting sqref="AD17">
    <cfRule type="cellIs" dxfId="1881" priority="234" stopIfTrue="1" operator="lessThan">
      <formula>$C$4</formula>
    </cfRule>
  </conditionalFormatting>
  <conditionalFormatting sqref="AD18">
    <cfRule type="cellIs" dxfId="1880" priority="235" stopIfTrue="1" operator="lessThan">
      <formula>$C$4</formula>
    </cfRule>
  </conditionalFormatting>
  <conditionalFormatting sqref="AD19">
    <cfRule type="cellIs" dxfId="1879" priority="236" stopIfTrue="1" operator="lessThan">
      <formula>$C$4</formula>
    </cfRule>
  </conditionalFormatting>
  <conditionalFormatting sqref="AD20">
    <cfRule type="cellIs" dxfId="1878" priority="237" stopIfTrue="1" operator="lessThan">
      <formula>$C$4</formula>
    </cfRule>
  </conditionalFormatting>
  <conditionalFormatting sqref="AD21">
    <cfRule type="cellIs" dxfId="1877" priority="238" stopIfTrue="1" operator="lessThan">
      <formula>$C$4</formula>
    </cfRule>
  </conditionalFormatting>
  <conditionalFormatting sqref="AD22">
    <cfRule type="cellIs" dxfId="1876" priority="239" stopIfTrue="1" operator="lessThan">
      <formula>$C$4</formula>
    </cfRule>
  </conditionalFormatting>
  <conditionalFormatting sqref="AD23">
    <cfRule type="cellIs" dxfId="1875" priority="240" stopIfTrue="1" operator="lessThan">
      <formula>$C$4</formula>
    </cfRule>
  </conditionalFormatting>
  <conditionalFormatting sqref="AD24">
    <cfRule type="cellIs" dxfId="1874" priority="241" stopIfTrue="1" operator="lessThan">
      <formula>$C$4</formula>
    </cfRule>
  </conditionalFormatting>
  <conditionalFormatting sqref="AD25">
    <cfRule type="cellIs" dxfId="1873" priority="242" stopIfTrue="1" operator="lessThan">
      <formula>$C$4</formula>
    </cfRule>
  </conditionalFormatting>
  <conditionalFormatting sqref="AD26">
    <cfRule type="cellIs" dxfId="1872" priority="243" stopIfTrue="1" operator="lessThan">
      <formula>$C$4</formula>
    </cfRule>
  </conditionalFormatting>
  <conditionalFormatting sqref="AD27">
    <cfRule type="cellIs" dxfId="1871" priority="244" stopIfTrue="1" operator="lessThan">
      <formula>$C$4</formula>
    </cfRule>
  </conditionalFormatting>
  <conditionalFormatting sqref="AD28">
    <cfRule type="cellIs" dxfId="1870" priority="245" stopIfTrue="1" operator="lessThan">
      <formula>$C$4</formula>
    </cfRule>
  </conditionalFormatting>
  <conditionalFormatting sqref="AD29">
    <cfRule type="cellIs" dxfId="1869" priority="246" stopIfTrue="1" operator="lessThan">
      <formula>$C$4</formula>
    </cfRule>
  </conditionalFormatting>
  <conditionalFormatting sqref="AD30">
    <cfRule type="cellIs" dxfId="1868" priority="247" stopIfTrue="1" operator="lessThan">
      <formula>$C$4</formula>
    </cfRule>
  </conditionalFormatting>
  <conditionalFormatting sqref="AD31">
    <cfRule type="cellIs" dxfId="1867" priority="248" stopIfTrue="1" operator="lessThan">
      <formula>$C$4</formula>
    </cfRule>
  </conditionalFormatting>
  <conditionalFormatting sqref="AD32">
    <cfRule type="cellIs" dxfId="1866" priority="249" stopIfTrue="1" operator="lessThan">
      <formula>$C$4</formula>
    </cfRule>
  </conditionalFormatting>
  <conditionalFormatting sqref="AD33">
    <cfRule type="cellIs" dxfId="1865" priority="250" stopIfTrue="1" operator="lessThan">
      <formula>$C$4</formula>
    </cfRule>
  </conditionalFormatting>
  <conditionalFormatting sqref="AD34">
    <cfRule type="cellIs" dxfId="1864" priority="251" stopIfTrue="1" operator="lessThan">
      <formula>$C$4</formula>
    </cfRule>
  </conditionalFormatting>
  <conditionalFormatting sqref="AD35">
    <cfRule type="cellIs" dxfId="1863" priority="252" stopIfTrue="1" operator="lessThan">
      <formula>$C$4</formula>
    </cfRule>
  </conditionalFormatting>
  <conditionalFormatting sqref="AD36">
    <cfRule type="cellIs" dxfId="1862" priority="253" stopIfTrue="1" operator="lessThan">
      <formula>$C$4</formula>
    </cfRule>
  </conditionalFormatting>
  <conditionalFormatting sqref="AD37">
    <cfRule type="cellIs" dxfId="1861" priority="254" stopIfTrue="1" operator="lessThan">
      <formula>$C$4</formula>
    </cfRule>
  </conditionalFormatting>
  <conditionalFormatting sqref="AD38">
    <cfRule type="cellIs" dxfId="1860" priority="255" stopIfTrue="1" operator="lessThan">
      <formula>$C$4</formula>
    </cfRule>
  </conditionalFormatting>
  <conditionalFormatting sqref="AD39">
    <cfRule type="cellIs" dxfId="1859" priority="256" stopIfTrue="1" operator="lessThan">
      <formula>$C$4</formula>
    </cfRule>
  </conditionalFormatting>
  <conditionalFormatting sqref="AD40">
    <cfRule type="cellIs" dxfId="1858" priority="257" stopIfTrue="1" operator="lessThan">
      <formula>$C$4</formula>
    </cfRule>
  </conditionalFormatting>
  <conditionalFormatting sqref="AD41">
    <cfRule type="cellIs" dxfId="1857" priority="258" stopIfTrue="1" operator="lessThan">
      <formula>$C$4</formula>
    </cfRule>
  </conditionalFormatting>
  <conditionalFormatting sqref="AD42">
    <cfRule type="cellIs" dxfId="1856" priority="259" stopIfTrue="1" operator="lessThan">
      <formula>$C$4</formula>
    </cfRule>
  </conditionalFormatting>
  <conditionalFormatting sqref="AD43">
    <cfRule type="cellIs" dxfId="1855" priority="260" stopIfTrue="1" operator="lessThan">
      <formula>$C$4</formula>
    </cfRule>
  </conditionalFormatting>
  <conditionalFormatting sqref="AD44">
    <cfRule type="cellIs" dxfId="1854" priority="261" stopIfTrue="1" operator="lessThan">
      <formula>$C$4</formula>
    </cfRule>
  </conditionalFormatting>
  <conditionalFormatting sqref="AD45">
    <cfRule type="cellIs" dxfId="1853" priority="262" stopIfTrue="1" operator="lessThan">
      <formula>$C$4</formula>
    </cfRule>
  </conditionalFormatting>
  <conditionalFormatting sqref="AD46">
    <cfRule type="cellIs" dxfId="1852" priority="263" stopIfTrue="1" operator="lessThan">
      <formula>$C$4</formula>
    </cfRule>
  </conditionalFormatting>
  <conditionalFormatting sqref="AD47">
    <cfRule type="cellIs" dxfId="1851" priority="264" stopIfTrue="1" operator="lessThan">
      <formula>$C$4</formula>
    </cfRule>
  </conditionalFormatting>
  <conditionalFormatting sqref="AD48">
    <cfRule type="cellIs" dxfId="1850" priority="265" stopIfTrue="1" operator="lessThan">
      <formula>$C$4</formula>
    </cfRule>
  </conditionalFormatting>
  <conditionalFormatting sqref="AD49">
    <cfRule type="cellIs" dxfId="1849" priority="266" stopIfTrue="1" operator="lessThan">
      <formula>$C$4</formula>
    </cfRule>
  </conditionalFormatting>
  <conditionalFormatting sqref="AD50">
    <cfRule type="cellIs" dxfId="1848" priority="267" stopIfTrue="1" operator="lessThan">
      <formula>$C$4</formula>
    </cfRule>
  </conditionalFormatting>
  <conditionalFormatting sqref="AE11">
    <cfRule type="cellIs" dxfId="1847" priority="268" stopIfTrue="1" operator="lessThan">
      <formula>$C$4</formula>
    </cfRule>
  </conditionalFormatting>
  <conditionalFormatting sqref="AE12">
    <cfRule type="cellIs" dxfId="1846" priority="269" stopIfTrue="1" operator="lessThan">
      <formula>$C$4</formula>
    </cfRule>
  </conditionalFormatting>
  <conditionalFormatting sqref="AE13">
    <cfRule type="cellIs" dxfId="1845" priority="270" stopIfTrue="1" operator="lessThan">
      <formula>$C$4</formula>
    </cfRule>
  </conditionalFormatting>
  <conditionalFormatting sqref="AE14">
    <cfRule type="cellIs" dxfId="1844" priority="271" stopIfTrue="1" operator="lessThan">
      <formula>$C$4</formula>
    </cfRule>
  </conditionalFormatting>
  <conditionalFormatting sqref="AE15">
    <cfRule type="cellIs" dxfId="1843" priority="272" stopIfTrue="1" operator="lessThan">
      <formula>$C$4</formula>
    </cfRule>
  </conditionalFormatting>
  <conditionalFormatting sqref="AE16">
    <cfRule type="cellIs" dxfId="1842" priority="273" stopIfTrue="1" operator="lessThan">
      <formula>$C$4</formula>
    </cfRule>
  </conditionalFormatting>
  <conditionalFormatting sqref="AE17">
    <cfRule type="cellIs" dxfId="1841" priority="274" stopIfTrue="1" operator="lessThan">
      <formula>$C$4</formula>
    </cfRule>
  </conditionalFormatting>
  <conditionalFormatting sqref="AE18">
    <cfRule type="cellIs" dxfId="1840" priority="275" stopIfTrue="1" operator="lessThan">
      <formula>$C$4</formula>
    </cfRule>
  </conditionalFormatting>
  <conditionalFormatting sqref="AE19">
    <cfRule type="cellIs" dxfId="1839" priority="276" stopIfTrue="1" operator="lessThan">
      <formula>$C$4</formula>
    </cfRule>
  </conditionalFormatting>
  <conditionalFormatting sqref="AE20">
    <cfRule type="cellIs" dxfId="1838" priority="277" stopIfTrue="1" operator="lessThan">
      <formula>$C$4</formula>
    </cfRule>
  </conditionalFormatting>
  <conditionalFormatting sqref="AE21">
    <cfRule type="cellIs" dxfId="1837" priority="278" stopIfTrue="1" operator="lessThan">
      <formula>$C$4</formula>
    </cfRule>
  </conditionalFormatting>
  <conditionalFormatting sqref="AE22">
    <cfRule type="cellIs" dxfId="1836" priority="279" stopIfTrue="1" operator="lessThan">
      <formula>$C$4</formula>
    </cfRule>
  </conditionalFormatting>
  <conditionalFormatting sqref="AE23">
    <cfRule type="cellIs" dxfId="1835" priority="280" stopIfTrue="1" operator="lessThan">
      <formula>$C$4</formula>
    </cfRule>
  </conditionalFormatting>
  <conditionalFormatting sqref="AE24">
    <cfRule type="cellIs" dxfId="1834" priority="281" stopIfTrue="1" operator="lessThan">
      <formula>$C$4</formula>
    </cfRule>
  </conditionalFormatting>
  <conditionalFormatting sqref="AE25">
    <cfRule type="cellIs" dxfId="1833" priority="282" stopIfTrue="1" operator="lessThan">
      <formula>$C$4</formula>
    </cfRule>
  </conditionalFormatting>
  <conditionalFormatting sqref="AE26">
    <cfRule type="cellIs" dxfId="1832" priority="283" stopIfTrue="1" operator="lessThan">
      <formula>$C$4</formula>
    </cfRule>
  </conditionalFormatting>
  <conditionalFormatting sqref="AE27">
    <cfRule type="cellIs" dxfId="1831" priority="284" stopIfTrue="1" operator="lessThan">
      <formula>$C$4</formula>
    </cfRule>
  </conditionalFormatting>
  <conditionalFormatting sqref="AE28">
    <cfRule type="cellIs" dxfId="1830" priority="285" stopIfTrue="1" operator="lessThan">
      <formula>$C$4</formula>
    </cfRule>
  </conditionalFormatting>
  <conditionalFormatting sqref="AE29">
    <cfRule type="cellIs" dxfId="1829" priority="286" stopIfTrue="1" operator="lessThan">
      <formula>$C$4</formula>
    </cfRule>
  </conditionalFormatting>
  <conditionalFormatting sqref="AE30">
    <cfRule type="cellIs" dxfId="1828" priority="287" stopIfTrue="1" operator="lessThan">
      <formula>$C$4</formula>
    </cfRule>
  </conditionalFormatting>
  <conditionalFormatting sqref="AE31">
    <cfRule type="cellIs" dxfId="1827" priority="288" stopIfTrue="1" operator="lessThan">
      <formula>$C$4</formula>
    </cfRule>
  </conditionalFormatting>
  <conditionalFormatting sqref="AE32">
    <cfRule type="cellIs" dxfId="1826" priority="289" stopIfTrue="1" operator="lessThan">
      <formula>$C$4</formula>
    </cfRule>
  </conditionalFormatting>
  <conditionalFormatting sqref="AE33">
    <cfRule type="cellIs" dxfId="1825" priority="290" stopIfTrue="1" operator="lessThan">
      <formula>$C$4</formula>
    </cfRule>
  </conditionalFormatting>
  <conditionalFormatting sqref="AE34">
    <cfRule type="cellIs" dxfId="1824" priority="291" stopIfTrue="1" operator="lessThan">
      <formula>$C$4</formula>
    </cfRule>
  </conditionalFormatting>
  <conditionalFormatting sqref="AE35">
    <cfRule type="cellIs" dxfId="1823" priority="292" stopIfTrue="1" operator="lessThan">
      <formula>$C$4</formula>
    </cfRule>
  </conditionalFormatting>
  <conditionalFormatting sqref="AE36">
    <cfRule type="cellIs" dxfId="1822" priority="293" stopIfTrue="1" operator="lessThan">
      <formula>$C$4</formula>
    </cfRule>
  </conditionalFormatting>
  <conditionalFormatting sqref="AE37">
    <cfRule type="cellIs" dxfId="1821" priority="294" stopIfTrue="1" operator="lessThan">
      <formula>$C$4</formula>
    </cfRule>
  </conditionalFormatting>
  <conditionalFormatting sqref="AE38">
    <cfRule type="cellIs" dxfId="1820" priority="295" stopIfTrue="1" operator="lessThan">
      <formula>$C$4</formula>
    </cfRule>
  </conditionalFormatting>
  <conditionalFormatting sqref="AE39">
    <cfRule type="cellIs" dxfId="1819" priority="296" stopIfTrue="1" operator="lessThan">
      <formula>$C$4</formula>
    </cfRule>
  </conditionalFormatting>
  <conditionalFormatting sqref="AE40">
    <cfRule type="cellIs" dxfId="1818" priority="297" stopIfTrue="1" operator="lessThan">
      <formula>$C$4</formula>
    </cfRule>
  </conditionalFormatting>
  <conditionalFormatting sqref="AE41">
    <cfRule type="cellIs" dxfId="1817" priority="298" stopIfTrue="1" operator="lessThan">
      <formula>$C$4</formula>
    </cfRule>
  </conditionalFormatting>
  <conditionalFormatting sqref="AE42">
    <cfRule type="cellIs" dxfId="1816" priority="299" stopIfTrue="1" operator="lessThan">
      <formula>$C$4</formula>
    </cfRule>
  </conditionalFormatting>
  <conditionalFormatting sqref="AE43">
    <cfRule type="cellIs" dxfId="1815" priority="300" stopIfTrue="1" operator="lessThan">
      <formula>$C$4</formula>
    </cfRule>
  </conditionalFormatting>
  <conditionalFormatting sqref="AE44">
    <cfRule type="cellIs" dxfId="1814" priority="301" stopIfTrue="1" operator="lessThan">
      <formula>$C$4</formula>
    </cfRule>
  </conditionalFormatting>
  <conditionalFormatting sqref="AE45">
    <cfRule type="cellIs" dxfId="1813" priority="302" stopIfTrue="1" operator="lessThan">
      <formula>$C$4</formula>
    </cfRule>
  </conditionalFormatting>
  <conditionalFormatting sqref="AE46">
    <cfRule type="cellIs" dxfId="1812" priority="303" stopIfTrue="1" operator="lessThan">
      <formula>$C$4</formula>
    </cfRule>
  </conditionalFormatting>
  <conditionalFormatting sqref="AE47">
    <cfRule type="cellIs" dxfId="1811" priority="304" stopIfTrue="1" operator="lessThan">
      <formula>$C$4</formula>
    </cfRule>
  </conditionalFormatting>
  <conditionalFormatting sqref="AE48">
    <cfRule type="cellIs" dxfId="1810" priority="305" stopIfTrue="1" operator="lessThan">
      <formula>$C$4</formula>
    </cfRule>
  </conditionalFormatting>
  <conditionalFormatting sqref="AE49">
    <cfRule type="cellIs" dxfId="1809" priority="306" stopIfTrue="1" operator="lessThan">
      <formula>$C$4</formula>
    </cfRule>
  </conditionalFormatting>
  <conditionalFormatting sqref="AE50">
    <cfRule type="cellIs" dxfId="1808" priority="307" stopIfTrue="1" operator="lessThan">
      <formula>$C$4</formula>
    </cfRule>
  </conditionalFormatting>
  <conditionalFormatting sqref="AF11">
    <cfRule type="cellIs" dxfId="1807" priority="308" stopIfTrue="1" operator="lessThan">
      <formula>$C$4</formula>
    </cfRule>
  </conditionalFormatting>
  <conditionalFormatting sqref="AF12">
    <cfRule type="cellIs" dxfId="1806" priority="309" stopIfTrue="1" operator="lessThan">
      <formula>$C$4</formula>
    </cfRule>
  </conditionalFormatting>
  <conditionalFormatting sqref="AF13">
    <cfRule type="cellIs" dxfId="1805" priority="310" stopIfTrue="1" operator="lessThan">
      <formula>$C$4</formula>
    </cfRule>
  </conditionalFormatting>
  <conditionalFormatting sqref="AF14">
    <cfRule type="cellIs" dxfId="1804" priority="311" stopIfTrue="1" operator="lessThan">
      <formula>$C$4</formula>
    </cfRule>
  </conditionalFormatting>
  <conditionalFormatting sqref="AF15">
    <cfRule type="cellIs" dxfId="1803" priority="312" stopIfTrue="1" operator="lessThan">
      <formula>$C$4</formula>
    </cfRule>
  </conditionalFormatting>
  <conditionalFormatting sqref="AF16">
    <cfRule type="cellIs" dxfId="1802" priority="313" stopIfTrue="1" operator="lessThan">
      <formula>$C$4</formula>
    </cfRule>
  </conditionalFormatting>
  <conditionalFormatting sqref="AF17">
    <cfRule type="cellIs" dxfId="1801" priority="314" stopIfTrue="1" operator="lessThan">
      <formula>$C$4</formula>
    </cfRule>
  </conditionalFormatting>
  <conditionalFormatting sqref="AF18">
    <cfRule type="cellIs" dxfId="1800" priority="315" stopIfTrue="1" operator="lessThan">
      <formula>$C$4</formula>
    </cfRule>
  </conditionalFormatting>
  <conditionalFormatting sqref="AF19">
    <cfRule type="cellIs" dxfId="1799" priority="316" stopIfTrue="1" operator="lessThan">
      <formula>$C$4</formula>
    </cfRule>
  </conditionalFormatting>
  <conditionalFormatting sqref="AF20">
    <cfRule type="cellIs" dxfId="1798" priority="317" stopIfTrue="1" operator="lessThan">
      <formula>$C$4</formula>
    </cfRule>
  </conditionalFormatting>
  <conditionalFormatting sqref="AF21">
    <cfRule type="cellIs" dxfId="1797" priority="318" stopIfTrue="1" operator="lessThan">
      <formula>$C$4</formula>
    </cfRule>
  </conditionalFormatting>
  <conditionalFormatting sqref="AF22">
    <cfRule type="cellIs" dxfId="1796" priority="319" stopIfTrue="1" operator="lessThan">
      <formula>$C$4</formula>
    </cfRule>
  </conditionalFormatting>
  <conditionalFormatting sqref="AF23">
    <cfRule type="cellIs" dxfId="1795" priority="320" stopIfTrue="1" operator="lessThan">
      <formula>$C$4</formula>
    </cfRule>
  </conditionalFormatting>
  <conditionalFormatting sqref="AF24">
    <cfRule type="cellIs" dxfId="1794" priority="321" stopIfTrue="1" operator="lessThan">
      <formula>$C$4</formula>
    </cfRule>
  </conditionalFormatting>
  <conditionalFormatting sqref="AF25">
    <cfRule type="cellIs" dxfId="1793" priority="322" stopIfTrue="1" operator="lessThan">
      <formula>$C$4</formula>
    </cfRule>
  </conditionalFormatting>
  <conditionalFormatting sqref="AF26">
    <cfRule type="cellIs" dxfId="1792" priority="323" stopIfTrue="1" operator="lessThan">
      <formula>$C$4</formula>
    </cfRule>
  </conditionalFormatting>
  <conditionalFormatting sqref="AF27">
    <cfRule type="cellIs" dxfId="1791" priority="324" stopIfTrue="1" operator="lessThan">
      <formula>$C$4</formula>
    </cfRule>
  </conditionalFormatting>
  <conditionalFormatting sqref="AF28">
    <cfRule type="cellIs" dxfId="1790" priority="325" stopIfTrue="1" operator="lessThan">
      <formula>$C$4</formula>
    </cfRule>
  </conditionalFormatting>
  <conditionalFormatting sqref="AF29">
    <cfRule type="cellIs" dxfId="1789" priority="326" stopIfTrue="1" operator="lessThan">
      <formula>$C$4</formula>
    </cfRule>
  </conditionalFormatting>
  <conditionalFormatting sqref="AF30">
    <cfRule type="cellIs" dxfId="1788" priority="327" stopIfTrue="1" operator="lessThan">
      <formula>$C$4</formula>
    </cfRule>
  </conditionalFormatting>
  <conditionalFormatting sqref="AF31">
    <cfRule type="cellIs" dxfId="1787" priority="328" stopIfTrue="1" operator="lessThan">
      <formula>$C$4</formula>
    </cfRule>
  </conditionalFormatting>
  <conditionalFormatting sqref="AF32">
    <cfRule type="cellIs" dxfId="1786" priority="329" stopIfTrue="1" operator="lessThan">
      <formula>$C$4</formula>
    </cfRule>
  </conditionalFormatting>
  <conditionalFormatting sqref="AF33">
    <cfRule type="cellIs" dxfId="1785" priority="330" stopIfTrue="1" operator="lessThan">
      <formula>$C$4</formula>
    </cfRule>
  </conditionalFormatting>
  <conditionalFormatting sqref="AF34">
    <cfRule type="cellIs" dxfId="1784" priority="331" stopIfTrue="1" operator="lessThan">
      <formula>$C$4</formula>
    </cfRule>
  </conditionalFormatting>
  <conditionalFormatting sqref="AF35">
    <cfRule type="cellIs" dxfId="1783" priority="332" stopIfTrue="1" operator="lessThan">
      <formula>$C$4</formula>
    </cfRule>
  </conditionalFormatting>
  <conditionalFormatting sqref="AF36">
    <cfRule type="cellIs" dxfId="1782" priority="333" stopIfTrue="1" operator="lessThan">
      <formula>$C$4</formula>
    </cfRule>
  </conditionalFormatting>
  <conditionalFormatting sqref="AF37">
    <cfRule type="cellIs" dxfId="1781" priority="334" stopIfTrue="1" operator="lessThan">
      <formula>$C$4</formula>
    </cfRule>
  </conditionalFormatting>
  <conditionalFormatting sqref="AF38">
    <cfRule type="cellIs" dxfId="1780" priority="335" stopIfTrue="1" operator="lessThan">
      <formula>$C$4</formula>
    </cfRule>
  </conditionalFormatting>
  <conditionalFormatting sqref="AF39">
    <cfRule type="cellIs" dxfId="1779" priority="336" stopIfTrue="1" operator="lessThan">
      <formula>$C$4</formula>
    </cfRule>
  </conditionalFormatting>
  <conditionalFormatting sqref="AF40">
    <cfRule type="cellIs" dxfId="1778" priority="337" stopIfTrue="1" operator="lessThan">
      <formula>$C$4</formula>
    </cfRule>
  </conditionalFormatting>
  <conditionalFormatting sqref="AF41">
    <cfRule type="cellIs" dxfId="1777" priority="338" stopIfTrue="1" operator="lessThan">
      <formula>$C$4</formula>
    </cfRule>
  </conditionalFormatting>
  <conditionalFormatting sqref="AF42">
    <cfRule type="cellIs" dxfId="1776" priority="339" stopIfTrue="1" operator="lessThan">
      <formula>$C$4</formula>
    </cfRule>
  </conditionalFormatting>
  <conditionalFormatting sqref="AF43">
    <cfRule type="cellIs" dxfId="1775" priority="340" stopIfTrue="1" operator="lessThan">
      <formula>$C$4</formula>
    </cfRule>
  </conditionalFormatting>
  <conditionalFormatting sqref="AF44">
    <cfRule type="cellIs" dxfId="1774" priority="341" stopIfTrue="1" operator="lessThan">
      <formula>$C$4</formula>
    </cfRule>
  </conditionalFormatting>
  <conditionalFormatting sqref="AF45">
    <cfRule type="cellIs" dxfId="1773" priority="342" stopIfTrue="1" operator="lessThan">
      <formula>$C$4</formula>
    </cfRule>
  </conditionalFormatting>
  <conditionalFormatting sqref="AF46">
    <cfRule type="cellIs" dxfId="1772" priority="343" stopIfTrue="1" operator="lessThan">
      <formula>$C$4</formula>
    </cfRule>
  </conditionalFormatting>
  <conditionalFormatting sqref="AF47">
    <cfRule type="cellIs" dxfId="1771" priority="344" stopIfTrue="1" operator="lessThan">
      <formula>$C$4</formula>
    </cfRule>
  </conditionalFormatting>
  <conditionalFormatting sqref="AF48">
    <cfRule type="cellIs" dxfId="1770" priority="345" stopIfTrue="1" operator="lessThan">
      <formula>$C$4</formula>
    </cfRule>
  </conditionalFormatting>
  <conditionalFormatting sqref="AF49">
    <cfRule type="cellIs" dxfId="1769" priority="346" stopIfTrue="1" operator="lessThan">
      <formula>$C$4</formula>
    </cfRule>
  </conditionalFormatting>
  <conditionalFormatting sqref="AF50">
    <cfRule type="cellIs" dxfId="1768" priority="347" stopIfTrue="1" operator="lessThan">
      <formula>$C$4</formula>
    </cfRule>
  </conditionalFormatting>
  <conditionalFormatting sqref="AG11">
    <cfRule type="cellIs" dxfId="1767" priority="348" stopIfTrue="1" operator="lessThan">
      <formula>$C$4</formula>
    </cfRule>
  </conditionalFormatting>
  <conditionalFormatting sqref="AG12">
    <cfRule type="cellIs" dxfId="1766" priority="349" stopIfTrue="1" operator="lessThan">
      <formula>$C$4</formula>
    </cfRule>
  </conditionalFormatting>
  <conditionalFormatting sqref="AG13">
    <cfRule type="cellIs" dxfId="1765" priority="350" stopIfTrue="1" operator="lessThan">
      <formula>$C$4</formula>
    </cfRule>
  </conditionalFormatting>
  <conditionalFormatting sqref="AG14">
    <cfRule type="cellIs" dxfId="1764" priority="351" stopIfTrue="1" operator="lessThan">
      <formula>$C$4</formula>
    </cfRule>
  </conditionalFormatting>
  <conditionalFormatting sqref="AG15">
    <cfRule type="cellIs" dxfId="1763" priority="352" stopIfTrue="1" operator="lessThan">
      <formula>$C$4</formula>
    </cfRule>
  </conditionalFormatting>
  <conditionalFormatting sqref="AG16">
    <cfRule type="cellIs" dxfId="1762" priority="353" stopIfTrue="1" operator="lessThan">
      <formula>$C$4</formula>
    </cfRule>
  </conditionalFormatting>
  <conditionalFormatting sqref="AG17">
    <cfRule type="cellIs" dxfId="1761" priority="354" stopIfTrue="1" operator="lessThan">
      <formula>$C$4</formula>
    </cfRule>
  </conditionalFormatting>
  <conditionalFormatting sqref="AG18">
    <cfRule type="cellIs" dxfId="1760" priority="355" stopIfTrue="1" operator="lessThan">
      <formula>$C$4</formula>
    </cfRule>
  </conditionalFormatting>
  <conditionalFormatting sqref="AG19">
    <cfRule type="cellIs" dxfId="1759" priority="356" stopIfTrue="1" operator="lessThan">
      <formula>$C$4</formula>
    </cfRule>
  </conditionalFormatting>
  <conditionalFormatting sqref="AG20">
    <cfRule type="cellIs" dxfId="1758" priority="357" stopIfTrue="1" operator="lessThan">
      <formula>$C$4</formula>
    </cfRule>
  </conditionalFormatting>
  <conditionalFormatting sqref="AG21">
    <cfRule type="cellIs" dxfId="1757" priority="358" stopIfTrue="1" operator="lessThan">
      <formula>$C$4</formula>
    </cfRule>
  </conditionalFormatting>
  <conditionalFormatting sqref="AG22">
    <cfRule type="cellIs" dxfId="1756" priority="359" stopIfTrue="1" operator="lessThan">
      <formula>$C$4</formula>
    </cfRule>
  </conditionalFormatting>
  <conditionalFormatting sqref="AG23">
    <cfRule type="cellIs" dxfId="1755" priority="360" stopIfTrue="1" operator="lessThan">
      <formula>$C$4</formula>
    </cfRule>
  </conditionalFormatting>
  <conditionalFormatting sqref="AG24">
    <cfRule type="cellIs" dxfId="1754" priority="361" stopIfTrue="1" operator="lessThan">
      <formula>$C$4</formula>
    </cfRule>
  </conditionalFormatting>
  <conditionalFormatting sqref="AG25">
    <cfRule type="cellIs" dxfId="1753" priority="362" stopIfTrue="1" operator="lessThan">
      <formula>$C$4</formula>
    </cfRule>
  </conditionalFormatting>
  <conditionalFormatting sqref="AG26">
    <cfRule type="cellIs" dxfId="1752" priority="363" stopIfTrue="1" operator="lessThan">
      <formula>$C$4</formula>
    </cfRule>
  </conditionalFormatting>
  <conditionalFormatting sqref="AG27">
    <cfRule type="cellIs" dxfId="1751" priority="364" stopIfTrue="1" operator="lessThan">
      <formula>$C$4</formula>
    </cfRule>
  </conditionalFormatting>
  <conditionalFormatting sqref="AG28">
    <cfRule type="cellIs" dxfId="1750" priority="365" stopIfTrue="1" operator="lessThan">
      <formula>$C$4</formula>
    </cfRule>
  </conditionalFormatting>
  <conditionalFormatting sqref="AG29">
    <cfRule type="cellIs" dxfId="1749" priority="366" stopIfTrue="1" operator="lessThan">
      <formula>$C$4</formula>
    </cfRule>
  </conditionalFormatting>
  <conditionalFormatting sqref="AG30">
    <cfRule type="cellIs" dxfId="1748" priority="367" stopIfTrue="1" operator="lessThan">
      <formula>$C$4</formula>
    </cfRule>
  </conditionalFormatting>
  <conditionalFormatting sqref="AG31">
    <cfRule type="cellIs" dxfId="1747" priority="368" stopIfTrue="1" operator="lessThan">
      <formula>$C$4</formula>
    </cfRule>
  </conditionalFormatting>
  <conditionalFormatting sqref="AG32">
    <cfRule type="cellIs" dxfId="1746" priority="369" stopIfTrue="1" operator="lessThan">
      <formula>$C$4</formula>
    </cfRule>
  </conditionalFormatting>
  <conditionalFormatting sqref="AG33">
    <cfRule type="cellIs" dxfId="1745" priority="370" stopIfTrue="1" operator="lessThan">
      <formula>$C$4</formula>
    </cfRule>
  </conditionalFormatting>
  <conditionalFormatting sqref="AG34">
    <cfRule type="cellIs" dxfId="1744" priority="371" stopIfTrue="1" operator="lessThan">
      <formula>$C$4</formula>
    </cfRule>
  </conditionalFormatting>
  <conditionalFormatting sqref="AG35">
    <cfRule type="cellIs" dxfId="1743" priority="372" stopIfTrue="1" operator="lessThan">
      <formula>$C$4</formula>
    </cfRule>
  </conditionalFormatting>
  <conditionalFormatting sqref="AG36">
    <cfRule type="cellIs" dxfId="1742" priority="373" stopIfTrue="1" operator="lessThan">
      <formula>$C$4</formula>
    </cfRule>
  </conditionalFormatting>
  <conditionalFormatting sqref="AG37">
    <cfRule type="cellIs" dxfId="1741" priority="374" stopIfTrue="1" operator="lessThan">
      <formula>$C$4</formula>
    </cfRule>
  </conditionalFormatting>
  <conditionalFormatting sqref="AG38">
    <cfRule type="cellIs" dxfId="1740" priority="375" stopIfTrue="1" operator="lessThan">
      <formula>$C$4</formula>
    </cfRule>
  </conditionalFormatting>
  <conditionalFormatting sqref="AG39">
    <cfRule type="cellIs" dxfId="1739" priority="376" stopIfTrue="1" operator="lessThan">
      <formula>$C$4</formula>
    </cfRule>
  </conditionalFormatting>
  <conditionalFormatting sqref="AG40">
    <cfRule type="cellIs" dxfId="1738" priority="377" stopIfTrue="1" operator="lessThan">
      <formula>$C$4</formula>
    </cfRule>
  </conditionalFormatting>
  <conditionalFormatting sqref="AG41">
    <cfRule type="cellIs" dxfId="1737" priority="378" stopIfTrue="1" operator="lessThan">
      <formula>$C$4</formula>
    </cfRule>
  </conditionalFormatting>
  <conditionalFormatting sqref="AG42">
    <cfRule type="cellIs" dxfId="1736" priority="379" stopIfTrue="1" operator="lessThan">
      <formula>$C$4</formula>
    </cfRule>
  </conditionalFormatting>
  <conditionalFormatting sqref="AG43">
    <cfRule type="cellIs" dxfId="1735" priority="380" stopIfTrue="1" operator="lessThan">
      <formula>$C$4</formula>
    </cfRule>
  </conditionalFormatting>
  <conditionalFormatting sqref="AG44">
    <cfRule type="cellIs" dxfId="1734" priority="381" stopIfTrue="1" operator="lessThan">
      <formula>$C$4</formula>
    </cfRule>
  </conditionalFormatting>
  <conditionalFormatting sqref="AG45">
    <cfRule type="cellIs" dxfId="1733" priority="382" stopIfTrue="1" operator="lessThan">
      <formula>$C$4</formula>
    </cfRule>
  </conditionalFormatting>
  <conditionalFormatting sqref="AG46">
    <cfRule type="cellIs" dxfId="1732" priority="383" stopIfTrue="1" operator="lessThan">
      <formula>$C$4</formula>
    </cfRule>
  </conditionalFormatting>
  <conditionalFormatting sqref="AG47">
    <cfRule type="cellIs" dxfId="1731" priority="384" stopIfTrue="1" operator="lessThan">
      <formula>$C$4</formula>
    </cfRule>
  </conditionalFormatting>
  <conditionalFormatting sqref="AG48">
    <cfRule type="cellIs" dxfId="1730" priority="385" stopIfTrue="1" operator="lessThan">
      <formula>$C$4</formula>
    </cfRule>
  </conditionalFormatting>
  <conditionalFormatting sqref="AG49">
    <cfRule type="cellIs" dxfId="1729" priority="386" stopIfTrue="1" operator="lessThan">
      <formula>$C$4</formula>
    </cfRule>
  </conditionalFormatting>
  <conditionalFormatting sqref="AG50">
    <cfRule type="cellIs" dxfId="1728" priority="387" stopIfTrue="1" operator="lessThan">
      <formula>$C$4</formula>
    </cfRule>
  </conditionalFormatting>
  <conditionalFormatting sqref="AH11">
    <cfRule type="cellIs" dxfId="1727" priority="388" stopIfTrue="1" operator="lessThan">
      <formula>$C$4</formula>
    </cfRule>
  </conditionalFormatting>
  <conditionalFormatting sqref="AH12">
    <cfRule type="cellIs" dxfId="1726" priority="389" stopIfTrue="1" operator="lessThan">
      <formula>$C$4</formula>
    </cfRule>
  </conditionalFormatting>
  <conditionalFormatting sqref="AH13">
    <cfRule type="cellIs" dxfId="1725" priority="390" stopIfTrue="1" operator="lessThan">
      <formula>$C$4</formula>
    </cfRule>
  </conditionalFormatting>
  <conditionalFormatting sqref="AH14">
    <cfRule type="cellIs" dxfId="1724" priority="391" stopIfTrue="1" operator="lessThan">
      <formula>$C$4</formula>
    </cfRule>
  </conditionalFormatting>
  <conditionalFormatting sqref="AH15">
    <cfRule type="cellIs" dxfId="1723" priority="392" stopIfTrue="1" operator="lessThan">
      <formula>$C$4</formula>
    </cfRule>
  </conditionalFormatting>
  <conditionalFormatting sqref="AH16">
    <cfRule type="cellIs" dxfId="1722" priority="393" stopIfTrue="1" operator="lessThan">
      <formula>$C$4</formula>
    </cfRule>
  </conditionalFormatting>
  <conditionalFormatting sqref="AH17">
    <cfRule type="cellIs" dxfId="1721" priority="394" stopIfTrue="1" operator="lessThan">
      <formula>$C$4</formula>
    </cfRule>
  </conditionalFormatting>
  <conditionalFormatting sqref="AH18">
    <cfRule type="cellIs" dxfId="1720" priority="395" stopIfTrue="1" operator="lessThan">
      <formula>$C$4</formula>
    </cfRule>
  </conditionalFormatting>
  <conditionalFormatting sqref="AH19">
    <cfRule type="cellIs" dxfId="1719" priority="396" stopIfTrue="1" operator="lessThan">
      <formula>$C$4</formula>
    </cfRule>
  </conditionalFormatting>
  <conditionalFormatting sqref="AH20">
    <cfRule type="cellIs" dxfId="1718" priority="397" stopIfTrue="1" operator="lessThan">
      <formula>$C$4</formula>
    </cfRule>
  </conditionalFormatting>
  <conditionalFormatting sqref="AH21">
    <cfRule type="cellIs" dxfId="1717" priority="398" stopIfTrue="1" operator="lessThan">
      <formula>$C$4</formula>
    </cfRule>
  </conditionalFormatting>
  <conditionalFormatting sqref="AH22">
    <cfRule type="cellIs" dxfId="1716" priority="399" stopIfTrue="1" operator="lessThan">
      <formula>$C$4</formula>
    </cfRule>
  </conditionalFormatting>
  <conditionalFormatting sqref="AH23">
    <cfRule type="cellIs" dxfId="1715" priority="400" stopIfTrue="1" operator="lessThan">
      <formula>$C$4</formula>
    </cfRule>
  </conditionalFormatting>
  <conditionalFormatting sqref="AH24">
    <cfRule type="cellIs" dxfId="1714" priority="401" stopIfTrue="1" operator="lessThan">
      <formula>$C$4</formula>
    </cfRule>
  </conditionalFormatting>
  <conditionalFormatting sqref="AH25">
    <cfRule type="cellIs" dxfId="1713" priority="402" stopIfTrue="1" operator="lessThan">
      <formula>$C$4</formula>
    </cfRule>
  </conditionalFormatting>
  <conditionalFormatting sqref="AH26">
    <cfRule type="cellIs" dxfId="1712" priority="403" stopIfTrue="1" operator="lessThan">
      <formula>$C$4</formula>
    </cfRule>
  </conditionalFormatting>
  <conditionalFormatting sqref="AH27">
    <cfRule type="cellIs" dxfId="1711" priority="404" stopIfTrue="1" operator="lessThan">
      <formula>$C$4</formula>
    </cfRule>
  </conditionalFormatting>
  <conditionalFormatting sqref="AH28">
    <cfRule type="cellIs" dxfId="1710" priority="405" stopIfTrue="1" operator="lessThan">
      <formula>$C$4</formula>
    </cfRule>
  </conditionalFormatting>
  <conditionalFormatting sqref="AH29">
    <cfRule type="cellIs" dxfId="1709" priority="406" stopIfTrue="1" operator="lessThan">
      <formula>$C$4</formula>
    </cfRule>
  </conditionalFormatting>
  <conditionalFormatting sqref="AH30">
    <cfRule type="cellIs" dxfId="1708" priority="407" stopIfTrue="1" operator="lessThan">
      <formula>$C$4</formula>
    </cfRule>
  </conditionalFormatting>
  <conditionalFormatting sqref="AH31">
    <cfRule type="cellIs" dxfId="1707" priority="408" stopIfTrue="1" operator="lessThan">
      <formula>$C$4</formula>
    </cfRule>
  </conditionalFormatting>
  <conditionalFormatting sqref="AH32">
    <cfRule type="cellIs" dxfId="1706" priority="409" stopIfTrue="1" operator="lessThan">
      <formula>$C$4</formula>
    </cfRule>
  </conditionalFormatting>
  <conditionalFormatting sqref="AH33">
    <cfRule type="cellIs" dxfId="1705" priority="410" stopIfTrue="1" operator="lessThan">
      <formula>$C$4</formula>
    </cfRule>
  </conditionalFormatting>
  <conditionalFormatting sqref="AH34">
    <cfRule type="cellIs" dxfId="1704" priority="411" stopIfTrue="1" operator="lessThan">
      <formula>$C$4</formula>
    </cfRule>
  </conditionalFormatting>
  <conditionalFormatting sqref="AH35">
    <cfRule type="cellIs" dxfId="1703" priority="412" stopIfTrue="1" operator="lessThan">
      <formula>$C$4</formula>
    </cfRule>
  </conditionalFormatting>
  <conditionalFormatting sqref="AH36">
    <cfRule type="cellIs" dxfId="1702" priority="413" stopIfTrue="1" operator="lessThan">
      <formula>$C$4</formula>
    </cfRule>
  </conditionalFormatting>
  <conditionalFormatting sqref="AH37">
    <cfRule type="cellIs" dxfId="1701" priority="414" stopIfTrue="1" operator="lessThan">
      <formula>$C$4</formula>
    </cfRule>
  </conditionalFormatting>
  <conditionalFormatting sqref="AH38">
    <cfRule type="cellIs" dxfId="1700" priority="415" stopIfTrue="1" operator="lessThan">
      <formula>$C$4</formula>
    </cfRule>
  </conditionalFormatting>
  <conditionalFormatting sqref="AH39">
    <cfRule type="cellIs" dxfId="1699" priority="416" stopIfTrue="1" operator="lessThan">
      <formula>$C$4</formula>
    </cfRule>
  </conditionalFormatting>
  <conditionalFormatting sqref="AH40">
    <cfRule type="cellIs" dxfId="1698" priority="417" stopIfTrue="1" operator="lessThan">
      <formula>$C$4</formula>
    </cfRule>
  </conditionalFormatting>
  <conditionalFormatting sqref="AH41">
    <cfRule type="cellIs" dxfId="1697" priority="418" stopIfTrue="1" operator="lessThan">
      <formula>$C$4</formula>
    </cfRule>
  </conditionalFormatting>
  <conditionalFormatting sqref="AH42">
    <cfRule type="cellIs" dxfId="1696" priority="419" stopIfTrue="1" operator="lessThan">
      <formula>$C$4</formula>
    </cfRule>
  </conditionalFormatting>
  <conditionalFormatting sqref="AH43">
    <cfRule type="cellIs" dxfId="1695" priority="420" stopIfTrue="1" operator="lessThan">
      <formula>$C$4</formula>
    </cfRule>
  </conditionalFormatting>
  <conditionalFormatting sqref="AH44">
    <cfRule type="cellIs" dxfId="1694" priority="421" stopIfTrue="1" operator="lessThan">
      <formula>$C$4</formula>
    </cfRule>
  </conditionalFormatting>
  <conditionalFormatting sqref="AH45">
    <cfRule type="cellIs" dxfId="1693" priority="422" stopIfTrue="1" operator="lessThan">
      <formula>$C$4</formula>
    </cfRule>
  </conditionalFormatting>
  <conditionalFormatting sqref="AH46">
    <cfRule type="cellIs" dxfId="1692" priority="423" stopIfTrue="1" operator="lessThan">
      <formula>$C$4</formula>
    </cfRule>
  </conditionalFormatting>
  <conditionalFormatting sqref="AH47">
    <cfRule type="cellIs" dxfId="1691" priority="424" stopIfTrue="1" operator="lessThan">
      <formula>$C$4</formula>
    </cfRule>
  </conditionalFormatting>
  <conditionalFormatting sqref="AH48">
    <cfRule type="cellIs" dxfId="1690" priority="425" stopIfTrue="1" operator="lessThan">
      <formula>$C$4</formula>
    </cfRule>
  </conditionalFormatting>
  <conditionalFormatting sqref="AH49">
    <cfRule type="cellIs" dxfId="1689" priority="426" stopIfTrue="1" operator="lessThan">
      <formula>$C$4</formula>
    </cfRule>
  </conditionalFormatting>
  <conditionalFormatting sqref="AH50">
    <cfRule type="cellIs" dxfId="1688" priority="427" stopIfTrue="1" operator="lessThan">
      <formula>$C$4</formula>
    </cfRule>
  </conditionalFormatting>
  <conditionalFormatting sqref="AI11">
    <cfRule type="cellIs" dxfId="1687" priority="428" stopIfTrue="1" operator="lessThan">
      <formula>$C$4</formula>
    </cfRule>
  </conditionalFormatting>
  <conditionalFormatting sqref="AI12">
    <cfRule type="cellIs" dxfId="1686" priority="429" stopIfTrue="1" operator="lessThan">
      <formula>$C$4</formula>
    </cfRule>
  </conditionalFormatting>
  <conditionalFormatting sqref="AI13">
    <cfRule type="cellIs" dxfId="1685" priority="430" stopIfTrue="1" operator="lessThan">
      <formula>$C$4</formula>
    </cfRule>
  </conditionalFormatting>
  <conditionalFormatting sqref="AI14">
    <cfRule type="cellIs" dxfId="1684" priority="431" stopIfTrue="1" operator="lessThan">
      <formula>$C$4</formula>
    </cfRule>
  </conditionalFormatting>
  <conditionalFormatting sqref="AI15">
    <cfRule type="cellIs" dxfId="1683" priority="432" stopIfTrue="1" operator="lessThan">
      <formula>$C$4</formula>
    </cfRule>
  </conditionalFormatting>
  <conditionalFormatting sqref="AI16">
    <cfRule type="cellIs" dxfId="1682" priority="433" stopIfTrue="1" operator="lessThan">
      <formula>$C$4</formula>
    </cfRule>
  </conditionalFormatting>
  <conditionalFormatting sqref="AI17">
    <cfRule type="cellIs" dxfId="1681" priority="434" stopIfTrue="1" operator="lessThan">
      <formula>$C$4</formula>
    </cfRule>
  </conditionalFormatting>
  <conditionalFormatting sqref="AI18">
    <cfRule type="cellIs" dxfId="1680" priority="435" stopIfTrue="1" operator="lessThan">
      <formula>$C$4</formula>
    </cfRule>
  </conditionalFormatting>
  <conditionalFormatting sqref="AI19">
    <cfRule type="cellIs" dxfId="1679" priority="436" stopIfTrue="1" operator="lessThan">
      <formula>$C$4</formula>
    </cfRule>
  </conditionalFormatting>
  <conditionalFormatting sqref="AI20">
    <cfRule type="cellIs" dxfId="1678" priority="437" stopIfTrue="1" operator="lessThan">
      <formula>$C$4</formula>
    </cfRule>
  </conditionalFormatting>
  <conditionalFormatting sqref="AI21">
    <cfRule type="cellIs" dxfId="1677" priority="438" stopIfTrue="1" operator="lessThan">
      <formula>$C$4</formula>
    </cfRule>
  </conditionalFormatting>
  <conditionalFormatting sqref="AI22">
    <cfRule type="cellIs" dxfId="1676" priority="439" stopIfTrue="1" operator="lessThan">
      <formula>$C$4</formula>
    </cfRule>
  </conditionalFormatting>
  <conditionalFormatting sqref="AI23">
    <cfRule type="cellIs" dxfId="1675" priority="440" stopIfTrue="1" operator="lessThan">
      <formula>$C$4</formula>
    </cfRule>
  </conditionalFormatting>
  <conditionalFormatting sqref="AI24">
    <cfRule type="cellIs" dxfId="1674" priority="441" stopIfTrue="1" operator="lessThan">
      <formula>$C$4</formula>
    </cfRule>
  </conditionalFormatting>
  <conditionalFormatting sqref="AI25">
    <cfRule type="cellIs" dxfId="1673" priority="442" stopIfTrue="1" operator="lessThan">
      <formula>$C$4</formula>
    </cfRule>
  </conditionalFormatting>
  <conditionalFormatting sqref="AI26">
    <cfRule type="cellIs" dxfId="1672" priority="443" stopIfTrue="1" operator="lessThan">
      <formula>$C$4</formula>
    </cfRule>
  </conditionalFormatting>
  <conditionalFormatting sqref="AI27">
    <cfRule type="cellIs" dxfId="1671" priority="444" stopIfTrue="1" operator="lessThan">
      <formula>$C$4</formula>
    </cfRule>
  </conditionalFormatting>
  <conditionalFormatting sqref="AI28">
    <cfRule type="cellIs" dxfId="1670" priority="445" stopIfTrue="1" operator="lessThan">
      <formula>$C$4</formula>
    </cfRule>
  </conditionalFormatting>
  <conditionalFormatting sqref="AI29">
    <cfRule type="cellIs" dxfId="1669" priority="446" stopIfTrue="1" operator="lessThan">
      <formula>$C$4</formula>
    </cfRule>
  </conditionalFormatting>
  <conditionalFormatting sqref="AI30">
    <cfRule type="cellIs" dxfId="1668" priority="447" stopIfTrue="1" operator="lessThan">
      <formula>$C$4</formula>
    </cfRule>
  </conditionalFormatting>
  <conditionalFormatting sqref="AI31">
    <cfRule type="cellIs" dxfId="1667" priority="448" stopIfTrue="1" operator="lessThan">
      <formula>$C$4</formula>
    </cfRule>
  </conditionalFormatting>
  <conditionalFormatting sqref="AI32">
    <cfRule type="cellIs" dxfId="1666" priority="449" stopIfTrue="1" operator="lessThan">
      <formula>$C$4</formula>
    </cfRule>
  </conditionalFormatting>
  <conditionalFormatting sqref="AI33">
    <cfRule type="cellIs" dxfId="1665" priority="450" stopIfTrue="1" operator="lessThan">
      <formula>$C$4</formula>
    </cfRule>
  </conditionalFormatting>
  <conditionalFormatting sqref="AI34">
    <cfRule type="cellIs" dxfId="1664" priority="451" stopIfTrue="1" operator="lessThan">
      <formula>$C$4</formula>
    </cfRule>
  </conditionalFormatting>
  <conditionalFormatting sqref="AI35">
    <cfRule type="cellIs" dxfId="1663" priority="452" stopIfTrue="1" operator="lessThan">
      <formula>$C$4</formula>
    </cfRule>
  </conditionalFormatting>
  <conditionalFormatting sqref="AI36">
    <cfRule type="cellIs" dxfId="1662" priority="453" stopIfTrue="1" operator="lessThan">
      <formula>$C$4</formula>
    </cfRule>
  </conditionalFormatting>
  <conditionalFormatting sqref="AI37">
    <cfRule type="cellIs" dxfId="1661" priority="454" stopIfTrue="1" operator="lessThan">
      <formula>$C$4</formula>
    </cfRule>
  </conditionalFormatting>
  <conditionalFormatting sqref="AI38">
    <cfRule type="cellIs" dxfId="1660" priority="455" stopIfTrue="1" operator="lessThan">
      <formula>$C$4</formula>
    </cfRule>
  </conditionalFormatting>
  <conditionalFormatting sqref="AI39">
    <cfRule type="cellIs" dxfId="1659" priority="456" stopIfTrue="1" operator="lessThan">
      <formula>$C$4</formula>
    </cfRule>
  </conditionalFormatting>
  <conditionalFormatting sqref="AI40">
    <cfRule type="cellIs" dxfId="1658" priority="457" stopIfTrue="1" operator="lessThan">
      <formula>$C$4</formula>
    </cfRule>
  </conditionalFormatting>
  <conditionalFormatting sqref="AI41">
    <cfRule type="cellIs" dxfId="1657" priority="458" stopIfTrue="1" operator="lessThan">
      <formula>$C$4</formula>
    </cfRule>
  </conditionalFormatting>
  <conditionalFormatting sqref="AI42">
    <cfRule type="cellIs" dxfId="1656" priority="459" stopIfTrue="1" operator="lessThan">
      <formula>$C$4</formula>
    </cfRule>
  </conditionalFormatting>
  <conditionalFormatting sqref="AI43">
    <cfRule type="cellIs" dxfId="1655" priority="460" stopIfTrue="1" operator="lessThan">
      <formula>$C$4</formula>
    </cfRule>
  </conditionalFormatting>
  <conditionalFormatting sqref="AI44">
    <cfRule type="cellIs" dxfId="1654" priority="461" stopIfTrue="1" operator="lessThan">
      <formula>$C$4</formula>
    </cfRule>
  </conditionalFormatting>
  <conditionalFormatting sqref="AI45">
    <cfRule type="cellIs" dxfId="1653" priority="462" stopIfTrue="1" operator="lessThan">
      <formula>$C$4</formula>
    </cfRule>
  </conditionalFormatting>
  <conditionalFormatting sqref="AI46">
    <cfRule type="cellIs" dxfId="1652" priority="463" stopIfTrue="1" operator="lessThan">
      <formula>$C$4</formula>
    </cfRule>
  </conditionalFormatting>
  <conditionalFormatting sqref="AI47">
    <cfRule type="cellIs" dxfId="1651" priority="464" stopIfTrue="1" operator="lessThan">
      <formula>$C$4</formula>
    </cfRule>
  </conditionalFormatting>
  <conditionalFormatting sqref="AI48">
    <cfRule type="cellIs" dxfId="1650" priority="465" stopIfTrue="1" operator="lessThan">
      <formula>$C$4</formula>
    </cfRule>
  </conditionalFormatting>
  <conditionalFormatting sqref="AI49">
    <cfRule type="cellIs" dxfId="1649" priority="466" stopIfTrue="1" operator="lessThan">
      <formula>$C$4</formula>
    </cfRule>
  </conditionalFormatting>
  <conditionalFormatting sqref="AI50">
    <cfRule type="cellIs" dxfId="1648" priority="467" stopIfTrue="1" operator="lessThan">
      <formula>$C$4</formula>
    </cfRule>
  </conditionalFormatting>
  <conditionalFormatting sqref="AJ11">
    <cfRule type="cellIs" dxfId="1647" priority="468" stopIfTrue="1" operator="lessThan">
      <formula>$C$4</formula>
    </cfRule>
  </conditionalFormatting>
  <conditionalFormatting sqref="AJ12">
    <cfRule type="cellIs" dxfId="1646" priority="469" stopIfTrue="1" operator="lessThan">
      <formula>$C$4</formula>
    </cfRule>
  </conditionalFormatting>
  <conditionalFormatting sqref="AJ13">
    <cfRule type="cellIs" dxfId="1645" priority="470" stopIfTrue="1" operator="lessThan">
      <formula>$C$4</formula>
    </cfRule>
  </conditionalFormatting>
  <conditionalFormatting sqref="AJ14">
    <cfRule type="cellIs" dxfId="1644" priority="471" stopIfTrue="1" operator="lessThan">
      <formula>$C$4</formula>
    </cfRule>
  </conditionalFormatting>
  <conditionalFormatting sqref="AJ15">
    <cfRule type="cellIs" dxfId="1643" priority="472" stopIfTrue="1" operator="lessThan">
      <formula>$C$4</formula>
    </cfRule>
  </conditionalFormatting>
  <conditionalFormatting sqref="AJ16">
    <cfRule type="cellIs" dxfId="1642" priority="473" stopIfTrue="1" operator="lessThan">
      <formula>$C$4</formula>
    </cfRule>
  </conditionalFormatting>
  <conditionalFormatting sqref="AJ17">
    <cfRule type="cellIs" dxfId="1641" priority="474" stopIfTrue="1" operator="lessThan">
      <formula>$C$4</formula>
    </cfRule>
  </conditionalFormatting>
  <conditionalFormatting sqref="AJ18">
    <cfRule type="cellIs" dxfId="1640" priority="475" stopIfTrue="1" operator="lessThan">
      <formula>$C$4</formula>
    </cfRule>
  </conditionalFormatting>
  <conditionalFormatting sqref="AJ19">
    <cfRule type="cellIs" dxfId="1639" priority="476" stopIfTrue="1" operator="lessThan">
      <formula>$C$4</formula>
    </cfRule>
  </conditionalFormatting>
  <conditionalFormatting sqref="AJ20">
    <cfRule type="cellIs" dxfId="1638" priority="477" stopIfTrue="1" operator="lessThan">
      <formula>$C$4</formula>
    </cfRule>
  </conditionalFormatting>
  <conditionalFormatting sqref="AJ21">
    <cfRule type="cellIs" dxfId="1637" priority="478" stopIfTrue="1" operator="lessThan">
      <formula>$C$4</formula>
    </cfRule>
  </conditionalFormatting>
  <conditionalFormatting sqref="AJ22">
    <cfRule type="cellIs" dxfId="1636" priority="479" stopIfTrue="1" operator="lessThan">
      <formula>$C$4</formula>
    </cfRule>
  </conditionalFormatting>
  <conditionalFormatting sqref="AJ23">
    <cfRule type="cellIs" dxfId="1635" priority="480" stopIfTrue="1" operator="lessThan">
      <formula>$C$4</formula>
    </cfRule>
  </conditionalFormatting>
  <conditionalFormatting sqref="AJ24">
    <cfRule type="cellIs" dxfId="1634" priority="481" stopIfTrue="1" operator="lessThan">
      <formula>$C$4</formula>
    </cfRule>
  </conditionalFormatting>
  <conditionalFormatting sqref="AJ25">
    <cfRule type="cellIs" dxfId="1633" priority="482" stopIfTrue="1" operator="lessThan">
      <formula>$C$4</formula>
    </cfRule>
  </conditionalFormatting>
  <conditionalFormatting sqref="AJ26">
    <cfRule type="cellIs" dxfId="1632" priority="483" stopIfTrue="1" operator="lessThan">
      <formula>$C$4</formula>
    </cfRule>
  </conditionalFormatting>
  <conditionalFormatting sqref="AJ27">
    <cfRule type="cellIs" dxfId="1631" priority="484" stopIfTrue="1" operator="lessThan">
      <formula>$C$4</formula>
    </cfRule>
  </conditionalFormatting>
  <conditionalFormatting sqref="AJ28">
    <cfRule type="cellIs" dxfId="1630" priority="485" stopIfTrue="1" operator="lessThan">
      <formula>$C$4</formula>
    </cfRule>
  </conditionalFormatting>
  <conditionalFormatting sqref="AJ29">
    <cfRule type="cellIs" dxfId="1629" priority="486" stopIfTrue="1" operator="lessThan">
      <formula>$C$4</formula>
    </cfRule>
  </conditionalFormatting>
  <conditionalFormatting sqref="AJ30">
    <cfRule type="cellIs" dxfId="1628" priority="487" stopIfTrue="1" operator="lessThan">
      <formula>$C$4</formula>
    </cfRule>
  </conditionalFormatting>
  <conditionalFormatting sqref="AJ31">
    <cfRule type="cellIs" dxfId="1627" priority="488" stopIfTrue="1" operator="lessThan">
      <formula>$C$4</formula>
    </cfRule>
  </conditionalFormatting>
  <conditionalFormatting sqref="AJ32">
    <cfRule type="cellIs" dxfId="1626" priority="489" stopIfTrue="1" operator="lessThan">
      <formula>$C$4</formula>
    </cfRule>
  </conditionalFormatting>
  <conditionalFormatting sqref="AJ33">
    <cfRule type="cellIs" dxfId="1625" priority="490" stopIfTrue="1" operator="lessThan">
      <formula>$C$4</formula>
    </cfRule>
  </conditionalFormatting>
  <conditionalFormatting sqref="AJ34">
    <cfRule type="cellIs" dxfId="1624" priority="491" stopIfTrue="1" operator="lessThan">
      <formula>$C$4</formula>
    </cfRule>
  </conditionalFormatting>
  <conditionalFormatting sqref="AJ35">
    <cfRule type="cellIs" dxfId="1623" priority="492" stopIfTrue="1" operator="lessThan">
      <formula>$C$4</formula>
    </cfRule>
  </conditionalFormatting>
  <conditionalFormatting sqref="AJ36">
    <cfRule type="cellIs" dxfId="1622" priority="493" stopIfTrue="1" operator="lessThan">
      <formula>$C$4</formula>
    </cfRule>
  </conditionalFormatting>
  <conditionalFormatting sqref="AJ37">
    <cfRule type="cellIs" dxfId="1621" priority="494" stopIfTrue="1" operator="lessThan">
      <formula>$C$4</formula>
    </cfRule>
  </conditionalFormatting>
  <conditionalFormatting sqref="AJ38">
    <cfRule type="cellIs" dxfId="1620" priority="495" stopIfTrue="1" operator="lessThan">
      <formula>$C$4</formula>
    </cfRule>
  </conditionalFormatting>
  <conditionalFormatting sqref="AJ39">
    <cfRule type="cellIs" dxfId="1619" priority="496" stopIfTrue="1" operator="lessThan">
      <formula>$C$4</formula>
    </cfRule>
  </conditionalFormatting>
  <conditionalFormatting sqref="AJ40">
    <cfRule type="cellIs" dxfId="1618" priority="497" stopIfTrue="1" operator="lessThan">
      <formula>$C$4</formula>
    </cfRule>
  </conditionalFormatting>
  <conditionalFormatting sqref="AJ41">
    <cfRule type="cellIs" dxfId="1617" priority="498" stopIfTrue="1" operator="lessThan">
      <formula>$C$4</formula>
    </cfRule>
  </conditionalFormatting>
  <conditionalFormatting sqref="AJ42">
    <cfRule type="cellIs" dxfId="1616" priority="499" stopIfTrue="1" operator="lessThan">
      <formula>$C$4</formula>
    </cfRule>
  </conditionalFormatting>
  <conditionalFormatting sqref="AJ43">
    <cfRule type="cellIs" dxfId="1615" priority="500" stopIfTrue="1" operator="lessThan">
      <formula>$C$4</formula>
    </cfRule>
  </conditionalFormatting>
  <conditionalFormatting sqref="AJ44">
    <cfRule type="cellIs" dxfId="1614" priority="501" stopIfTrue="1" operator="lessThan">
      <formula>$C$4</formula>
    </cfRule>
  </conditionalFormatting>
  <conditionalFormatting sqref="AJ45">
    <cfRule type="cellIs" dxfId="1613" priority="502" stopIfTrue="1" operator="lessThan">
      <formula>$C$4</formula>
    </cfRule>
  </conditionalFormatting>
  <conditionalFormatting sqref="AJ46">
    <cfRule type="cellIs" dxfId="1612" priority="503" stopIfTrue="1" operator="lessThan">
      <formula>$C$4</formula>
    </cfRule>
  </conditionalFormatting>
  <conditionalFormatting sqref="AJ47">
    <cfRule type="cellIs" dxfId="1611" priority="504" stopIfTrue="1" operator="lessThan">
      <formula>$C$4</formula>
    </cfRule>
  </conditionalFormatting>
  <conditionalFormatting sqref="AJ48">
    <cfRule type="cellIs" dxfId="1610" priority="505" stopIfTrue="1" operator="lessThan">
      <formula>$C$4</formula>
    </cfRule>
  </conditionalFormatting>
  <conditionalFormatting sqref="AJ49">
    <cfRule type="cellIs" dxfId="1609" priority="506" stopIfTrue="1" operator="lessThan">
      <formula>$C$4</formula>
    </cfRule>
  </conditionalFormatting>
  <conditionalFormatting sqref="AJ50">
    <cfRule type="cellIs" dxfId="1608" priority="507" stopIfTrue="1" operator="lessThan">
      <formula>$C$4</formula>
    </cfRule>
  </conditionalFormatting>
  <conditionalFormatting sqref="AK11">
    <cfRule type="cellIs" dxfId="1607" priority="508" stopIfTrue="1" operator="lessThan">
      <formula>$C$4</formula>
    </cfRule>
  </conditionalFormatting>
  <conditionalFormatting sqref="AK12">
    <cfRule type="cellIs" dxfId="1606" priority="509" stopIfTrue="1" operator="lessThan">
      <formula>$C$4</formula>
    </cfRule>
  </conditionalFormatting>
  <conditionalFormatting sqref="AK13">
    <cfRule type="cellIs" dxfId="1605" priority="510" stopIfTrue="1" operator="lessThan">
      <formula>$C$4</formula>
    </cfRule>
  </conditionalFormatting>
  <conditionalFormatting sqref="AK14">
    <cfRule type="cellIs" dxfId="1604" priority="511" stopIfTrue="1" operator="lessThan">
      <formula>$C$4</formula>
    </cfRule>
  </conditionalFormatting>
  <conditionalFormatting sqref="AK15">
    <cfRule type="cellIs" dxfId="1603" priority="512" stopIfTrue="1" operator="lessThan">
      <formula>$C$4</formula>
    </cfRule>
  </conditionalFormatting>
  <conditionalFormatting sqref="AK16">
    <cfRule type="cellIs" dxfId="1602" priority="513" stopIfTrue="1" operator="lessThan">
      <formula>$C$4</formula>
    </cfRule>
  </conditionalFormatting>
  <conditionalFormatting sqref="AK17">
    <cfRule type="cellIs" dxfId="1601" priority="514" stopIfTrue="1" operator="lessThan">
      <formula>$C$4</formula>
    </cfRule>
  </conditionalFormatting>
  <conditionalFormatting sqref="AK18">
    <cfRule type="cellIs" dxfId="1600" priority="515" stopIfTrue="1" operator="lessThan">
      <formula>$C$4</formula>
    </cfRule>
  </conditionalFormatting>
  <conditionalFormatting sqref="AK19">
    <cfRule type="cellIs" dxfId="1599" priority="516" stopIfTrue="1" operator="lessThan">
      <formula>$C$4</formula>
    </cfRule>
  </conditionalFormatting>
  <conditionalFormatting sqref="AK20">
    <cfRule type="cellIs" dxfId="1598" priority="517" stopIfTrue="1" operator="lessThan">
      <formula>$C$4</formula>
    </cfRule>
  </conditionalFormatting>
  <conditionalFormatting sqref="AK21">
    <cfRule type="cellIs" dxfId="1597" priority="518" stopIfTrue="1" operator="lessThan">
      <formula>$C$4</formula>
    </cfRule>
  </conditionalFormatting>
  <conditionalFormatting sqref="AK22">
    <cfRule type="cellIs" dxfId="1596" priority="519" stopIfTrue="1" operator="lessThan">
      <formula>$C$4</formula>
    </cfRule>
  </conditionalFormatting>
  <conditionalFormatting sqref="AK23">
    <cfRule type="cellIs" dxfId="1595" priority="520" stopIfTrue="1" operator="lessThan">
      <formula>$C$4</formula>
    </cfRule>
  </conditionalFormatting>
  <conditionalFormatting sqref="AK24">
    <cfRule type="cellIs" dxfId="1594" priority="521" stopIfTrue="1" operator="lessThan">
      <formula>$C$4</formula>
    </cfRule>
  </conditionalFormatting>
  <conditionalFormatting sqref="AK25">
    <cfRule type="cellIs" dxfId="1593" priority="522" stopIfTrue="1" operator="lessThan">
      <formula>$C$4</formula>
    </cfRule>
  </conditionalFormatting>
  <conditionalFormatting sqref="AK26">
    <cfRule type="cellIs" dxfId="1592" priority="523" stopIfTrue="1" operator="lessThan">
      <formula>$C$4</formula>
    </cfRule>
  </conditionalFormatting>
  <conditionalFormatting sqref="AK27">
    <cfRule type="cellIs" dxfId="1591" priority="524" stopIfTrue="1" operator="lessThan">
      <formula>$C$4</formula>
    </cfRule>
  </conditionalFormatting>
  <conditionalFormatting sqref="AK28">
    <cfRule type="cellIs" dxfId="1590" priority="525" stopIfTrue="1" operator="lessThan">
      <formula>$C$4</formula>
    </cfRule>
  </conditionalFormatting>
  <conditionalFormatting sqref="AK29">
    <cfRule type="cellIs" dxfId="1589" priority="526" stopIfTrue="1" operator="lessThan">
      <formula>$C$4</formula>
    </cfRule>
  </conditionalFormatting>
  <conditionalFormatting sqref="AK30">
    <cfRule type="cellIs" dxfId="1588" priority="527" stopIfTrue="1" operator="lessThan">
      <formula>$C$4</formula>
    </cfRule>
  </conditionalFormatting>
  <conditionalFormatting sqref="AK31">
    <cfRule type="cellIs" dxfId="1587" priority="528" stopIfTrue="1" operator="lessThan">
      <formula>$C$4</formula>
    </cfRule>
  </conditionalFormatting>
  <conditionalFormatting sqref="AK32">
    <cfRule type="cellIs" dxfId="1586" priority="529" stopIfTrue="1" operator="lessThan">
      <formula>$C$4</formula>
    </cfRule>
  </conditionalFormatting>
  <conditionalFormatting sqref="AK33">
    <cfRule type="cellIs" dxfId="1585" priority="530" stopIfTrue="1" operator="lessThan">
      <formula>$C$4</formula>
    </cfRule>
  </conditionalFormatting>
  <conditionalFormatting sqref="AK34">
    <cfRule type="cellIs" dxfId="1584" priority="531" stopIfTrue="1" operator="lessThan">
      <formula>$C$4</formula>
    </cfRule>
  </conditionalFormatting>
  <conditionalFormatting sqref="AK35">
    <cfRule type="cellIs" dxfId="1583" priority="532" stopIfTrue="1" operator="lessThan">
      <formula>$C$4</formula>
    </cfRule>
  </conditionalFormatting>
  <conditionalFormatting sqref="AK36">
    <cfRule type="cellIs" dxfId="1582" priority="533" stopIfTrue="1" operator="lessThan">
      <formula>$C$4</formula>
    </cfRule>
  </conditionalFormatting>
  <conditionalFormatting sqref="AK37">
    <cfRule type="cellIs" dxfId="1581" priority="534" stopIfTrue="1" operator="lessThan">
      <formula>$C$4</formula>
    </cfRule>
  </conditionalFormatting>
  <conditionalFormatting sqref="AK38">
    <cfRule type="cellIs" dxfId="1580" priority="535" stopIfTrue="1" operator="lessThan">
      <formula>$C$4</formula>
    </cfRule>
  </conditionalFormatting>
  <conditionalFormatting sqref="AK39">
    <cfRule type="cellIs" dxfId="1579" priority="536" stopIfTrue="1" operator="lessThan">
      <formula>$C$4</formula>
    </cfRule>
  </conditionalFormatting>
  <conditionalFormatting sqref="AK40">
    <cfRule type="cellIs" dxfId="1578" priority="537" stopIfTrue="1" operator="lessThan">
      <formula>$C$4</formula>
    </cfRule>
  </conditionalFormatting>
  <conditionalFormatting sqref="AK41">
    <cfRule type="cellIs" dxfId="1577" priority="538" stopIfTrue="1" operator="lessThan">
      <formula>$C$4</formula>
    </cfRule>
  </conditionalFormatting>
  <conditionalFormatting sqref="AK42">
    <cfRule type="cellIs" dxfId="1576" priority="539" stopIfTrue="1" operator="lessThan">
      <formula>$C$4</formula>
    </cfRule>
  </conditionalFormatting>
  <conditionalFormatting sqref="AK43">
    <cfRule type="cellIs" dxfId="1575" priority="540" stopIfTrue="1" operator="lessThan">
      <formula>$C$4</formula>
    </cfRule>
  </conditionalFormatting>
  <conditionalFormatting sqref="AK44">
    <cfRule type="cellIs" dxfId="1574" priority="541" stopIfTrue="1" operator="lessThan">
      <formula>$C$4</formula>
    </cfRule>
  </conditionalFormatting>
  <conditionalFormatting sqref="AK45">
    <cfRule type="cellIs" dxfId="1573" priority="542" stopIfTrue="1" operator="lessThan">
      <formula>$C$4</formula>
    </cfRule>
  </conditionalFormatting>
  <conditionalFormatting sqref="AK46">
    <cfRule type="cellIs" dxfId="1572" priority="543" stopIfTrue="1" operator="lessThan">
      <formula>$C$4</formula>
    </cfRule>
  </conditionalFormatting>
  <conditionalFormatting sqref="AK47">
    <cfRule type="cellIs" dxfId="1571" priority="544" stopIfTrue="1" operator="lessThan">
      <formula>$C$4</formula>
    </cfRule>
  </conditionalFormatting>
  <conditionalFormatting sqref="AK48">
    <cfRule type="cellIs" dxfId="1570" priority="545" stopIfTrue="1" operator="lessThan">
      <formula>$C$4</formula>
    </cfRule>
  </conditionalFormatting>
  <conditionalFormatting sqref="AK49">
    <cfRule type="cellIs" dxfId="1569" priority="546" stopIfTrue="1" operator="lessThan">
      <formula>$C$4</formula>
    </cfRule>
  </conditionalFormatting>
  <conditionalFormatting sqref="AK50">
    <cfRule type="cellIs" dxfId="1568" priority="547" stopIfTrue="1" operator="lessThan">
      <formula>$C$4</formula>
    </cfRule>
  </conditionalFormatting>
  <conditionalFormatting sqref="AL11">
    <cfRule type="cellIs" dxfId="1567" priority="548" stopIfTrue="1" operator="lessThan">
      <formula>$C$4</formula>
    </cfRule>
  </conditionalFormatting>
  <conditionalFormatting sqref="AL12">
    <cfRule type="cellIs" dxfId="1566" priority="549" stopIfTrue="1" operator="lessThan">
      <formula>$C$4</formula>
    </cfRule>
  </conditionalFormatting>
  <conditionalFormatting sqref="AL13">
    <cfRule type="cellIs" dxfId="1565" priority="550" stopIfTrue="1" operator="lessThan">
      <formula>$C$4</formula>
    </cfRule>
  </conditionalFormatting>
  <conditionalFormatting sqref="AL14">
    <cfRule type="cellIs" dxfId="1564" priority="551" stopIfTrue="1" operator="lessThan">
      <formula>$C$4</formula>
    </cfRule>
  </conditionalFormatting>
  <conditionalFormatting sqref="AL15">
    <cfRule type="cellIs" dxfId="1563" priority="552" stopIfTrue="1" operator="lessThan">
      <formula>$C$4</formula>
    </cfRule>
  </conditionalFormatting>
  <conditionalFormatting sqref="AL16">
    <cfRule type="cellIs" dxfId="1562" priority="553" stopIfTrue="1" operator="lessThan">
      <formula>$C$4</formula>
    </cfRule>
  </conditionalFormatting>
  <conditionalFormatting sqref="AL17">
    <cfRule type="cellIs" dxfId="1561" priority="554" stopIfTrue="1" operator="lessThan">
      <formula>$C$4</formula>
    </cfRule>
  </conditionalFormatting>
  <conditionalFormatting sqref="AL18">
    <cfRule type="cellIs" dxfId="1560" priority="555" stopIfTrue="1" operator="lessThan">
      <formula>$C$4</formula>
    </cfRule>
  </conditionalFormatting>
  <conditionalFormatting sqref="AL19">
    <cfRule type="cellIs" dxfId="1559" priority="556" stopIfTrue="1" operator="lessThan">
      <formula>$C$4</formula>
    </cfRule>
  </conditionalFormatting>
  <conditionalFormatting sqref="AL20">
    <cfRule type="cellIs" dxfId="1558" priority="557" stopIfTrue="1" operator="lessThan">
      <formula>$C$4</formula>
    </cfRule>
  </conditionalFormatting>
  <conditionalFormatting sqref="AL21">
    <cfRule type="cellIs" dxfId="1557" priority="558" stopIfTrue="1" operator="lessThan">
      <formula>$C$4</formula>
    </cfRule>
  </conditionalFormatting>
  <conditionalFormatting sqref="AL22">
    <cfRule type="cellIs" dxfId="1556" priority="559" stopIfTrue="1" operator="lessThan">
      <formula>$C$4</formula>
    </cfRule>
  </conditionalFormatting>
  <conditionalFormatting sqref="AL23">
    <cfRule type="cellIs" dxfId="1555" priority="560" stopIfTrue="1" operator="lessThan">
      <formula>$C$4</formula>
    </cfRule>
  </conditionalFormatting>
  <conditionalFormatting sqref="AL24">
    <cfRule type="cellIs" dxfId="1554" priority="561" stopIfTrue="1" operator="lessThan">
      <formula>$C$4</formula>
    </cfRule>
  </conditionalFormatting>
  <conditionalFormatting sqref="AL25">
    <cfRule type="cellIs" dxfId="1553" priority="562" stopIfTrue="1" operator="lessThan">
      <formula>$C$4</formula>
    </cfRule>
  </conditionalFormatting>
  <conditionalFormatting sqref="AL26">
    <cfRule type="cellIs" dxfId="1552" priority="563" stopIfTrue="1" operator="lessThan">
      <formula>$C$4</formula>
    </cfRule>
  </conditionalFormatting>
  <conditionalFormatting sqref="AL27">
    <cfRule type="cellIs" dxfId="1551" priority="564" stopIfTrue="1" operator="lessThan">
      <formula>$C$4</formula>
    </cfRule>
  </conditionalFormatting>
  <conditionalFormatting sqref="AL28">
    <cfRule type="cellIs" dxfId="1550" priority="565" stopIfTrue="1" operator="lessThan">
      <formula>$C$4</formula>
    </cfRule>
  </conditionalFormatting>
  <conditionalFormatting sqref="AL29">
    <cfRule type="cellIs" dxfId="1549" priority="566" stopIfTrue="1" operator="lessThan">
      <formula>$C$4</formula>
    </cfRule>
  </conditionalFormatting>
  <conditionalFormatting sqref="AL30">
    <cfRule type="cellIs" dxfId="1548" priority="567" stopIfTrue="1" operator="lessThan">
      <formula>$C$4</formula>
    </cfRule>
  </conditionalFormatting>
  <conditionalFormatting sqref="AL31">
    <cfRule type="cellIs" dxfId="1547" priority="568" stopIfTrue="1" operator="lessThan">
      <formula>$C$4</formula>
    </cfRule>
  </conditionalFormatting>
  <conditionalFormatting sqref="AL32">
    <cfRule type="cellIs" dxfId="1546" priority="569" stopIfTrue="1" operator="lessThan">
      <formula>$C$4</formula>
    </cfRule>
  </conditionalFormatting>
  <conditionalFormatting sqref="AL33">
    <cfRule type="cellIs" dxfId="1545" priority="570" stopIfTrue="1" operator="lessThan">
      <formula>$C$4</formula>
    </cfRule>
  </conditionalFormatting>
  <conditionalFormatting sqref="AL34">
    <cfRule type="cellIs" dxfId="1544" priority="571" stopIfTrue="1" operator="lessThan">
      <formula>$C$4</formula>
    </cfRule>
  </conditionalFormatting>
  <conditionalFormatting sqref="AL35">
    <cfRule type="cellIs" dxfId="1543" priority="572" stopIfTrue="1" operator="lessThan">
      <formula>$C$4</formula>
    </cfRule>
  </conditionalFormatting>
  <conditionalFormatting sqref="AL36">
    <cfRule type="cellIs" dxfId="1542" priority="573" stopIfTrue="1" operator="lessThan">
      <formula>$C$4</formula>
    </cfRule>
  </conditionalFormatting>
  <conditionalFormatting sqref="AL37">
    <cfRule type="cellIs" dxfId="1541" priority="574" stopIfTrue="1" operator="lessThan">
      <formula>$C$4</formula>
    </cfRule>
  </conditionalFormatting>
  <conditionalFormatting sqref="AL38">
    <cfRule type="cellIs" dxfId="1540" priority="575" stopIfTrue="1" operator="lessThan">
      <formula>$C$4</formula>
    </cfRule>
  </conditionalFormatting>
  <conditionalFormatting sqref="AL39">
    <cfRule type="cellIs" dxfId="1539" priority="576" stopIfTrue="1" operator="lessThan">
      <formula>$C$4</formula>
    </cfRule>
  </conditionalFormatting>
  <conditionalFormatting sqref="AL40">
    <cfRule type="cellIs" dxfId="1538" priority="577" stopIfTrue="1" operator="lessThan">
      <formula>$C$4</formula>
    </cfRule>
  </conditionalFormatting>
  <conditionalFormatting sqref="AL41">
    <cfRule type="cellIs" dxfId="1537" priority="578" stopIfTrue="1" operator="lessThan">
      <formula>$C$4</formula>
    </cfRule>
  </conditionalFormatting>
  <conditionalFormatting sqref="AL42">
    <cfRule type="cellIs" dxfId="1536" priority="579" stopIfTrue="1" operator="lessThan">
      <formula>$C$4</formula>
    </cfRule>
  </conditionalFormatting>
  <conditionalFormatting sqref="AL43">
    <cfRule type="cellIs" dxfId="1535" priority="580" stopIfTrue="1" operator="lessThan">
      <formula>$C$4</formula>
    </cfRule>
  </conditionalFormatting>
  <conditionalFormatting sqref="AL44">
    <cfRule type="cellIs" dxfId="1534" priority="581" stopIfTrue="1" operator="lessThan">
      <formula>$C$4</formula>
    </cfRule>
  </conditionalFormatting>
  <conditionalFormatting sqref="AL45">
    <cfRule type="cellIs" dxfId="1533" priority="582" stopIfTrue="1" operator="lessThan">
      <formula>$C$4</formula>
    </cfRule>
  </conditionalFormatting>
  <conditionalFormatting sqref="AL46">
    <cfRule type="cellIs" dxfId="1532" priority="583" stopIfTrue="1" operator="lessThan">
      <formula>$C$4</formula>
    </cfRule>
  </conditionalFormatting>
  <conditionalFormatting sqref="AL47">
    <cfRule type="cellIs" dxfId="1531" priority="584" stopIfTrue="1" operator="lessThan">
      <formula>$C$4</formula>
    </cfRule>
  </conditionalFormatting>
  <conditionalFormatting sqref="AL48">
    <cfRule type="cellIs" dxfId="1530" priority="585" stopIfTrue="1" operator="lessThan">
      <formula>$C$4</formula>
    </cfRule>
  </conditionalFormatting>
  <conditionalFormatting sqref="AL49">
    <cfRule type="cellIs" dxfId="1529" priority="586" stopIfTrue="1" operator="lessThan">
      <formula>$C$4</formula>
    </cfRule>
  </conditionalFormatting>
  <conditionalFormatting sqref="AL50">
    <cfRule type="cellIs" dxfId="1528" priority="587" stopIfTrue="1" operator="lessThan">
      <formula>$C$4</formula>
    </cfRule>
  </conditionalFormatting>
  <conditionalFormatting sqref="AM11">
    <cfRule type="cellIs" dxfId="1527" priority="588" stopIfTrue="1" operator="lessThan">
      <formula>$C$4</formula>
    </cfRule>
  </conditionalFormatting>
  <conditionalFormatting sqref="AM12">
    <cfRule type="cellIs" dxfId="1526" priority="589" stopIfTrue="1" operator="lessThan">
      <formula>$C$4</formula>
    </cfRule>
  </conditionalFormatting>
  <conditionalFormatting sqref="AM13">
    <cfRule type="cellIs" dxfId="1525" priority="590" stopIfTrue="1" operator="lessThan">
      <formula>$C$4</formula>
    </cfRule>
  </conditionalFormatting>
  <conditionalFormatting sqref="AM14">
    <cfRule type="cellIs" dxfId="1524" priority="591" stopIfTrue="1" operator="lessThan">
      <formula>$C$4</formula>
    </cfRule>
  </conditionalFormatting>
  <conditionalFormatting sqref="AM15">
    <cfRule type="cellIs" dxfId="1523" priority="592" stopIfTrue="1" operator="lessThan">
      <formula>$C$4</formula>
    </cfRule>
  </conditionalFormatting>
  <conditionalFormatting sqref="AM16">
    <cfRule type="cellIs" dxfId="1522" priority="593" stopIfTrue="1" operator="lessThan">
      <formula>$C$4</formula>
    </cfRule>
  </conditionalFormatting>
  <conditionalFormatting sqref="AM17">
    <cfRule type="cellIs" dxfId="1521" priority="594" stopIfTrue="1" operator="lessThan">
      <formula>$C$4</formula>
    </cfRule>
  </conditionalFormatting>
  <conditionalFormatting sqref="AM18">
    <cfRule type="cellIs" dxfId="1520" priority="595" stopIfTrue="1" operator="lessThan">
      <formula>$C$4</formula>
    </cfRule>
  </conditionalFormatting>
  <conditionalFormatting sqref="AM19">
    <cfRule type="cellIs" dxfId="1519" priority="596" stopIfTrue="1" operator="lessThan">
      <formula>$C$4</formula>
    </cfRule>
  </conditionalFormatting>
  <conditionalFormatting sqref="AM20">
    <cfRule type="cellIs" dxfId="1518" priority="597" stopIfTrue="1" operator="lessThan">
      <formula>$C$4</formula>
    </cfRule>
  </conditionalFormatting>
  <conditionalFormatting sqref="AM21">
    <cfRule type="cellIs" dxfId="1517" priority="598" stopIfTrue="1" operator="lessThan">
      <formula>$C$4</formula>
    </cfRule>
  </conditionalFormatting>
  <conditionalFormatting sqref="AM22">
    <cfRule type="cellIs" dxfId="1516" priority="599" stopIfTrue="1" operator="lessThan">
      <formula>$C$4</formula>
    </cfRule>
  </conditionalFormatting>
  <conditionalFormatting sqref="AM23">
    <cfRule type="cellIs" dxfId="1515" priority="600" stopIfTrue="1" operator="lessThan">
      <formula>$C$4</formula>
    </cfRule>
  </conditionalFormatting>
  <conditionalFormatting sqref="AM24">
    <cfRule type="cellIs" dxfId="1514" priority="601" stopIfTrue="1" operator="lessThan">
      <formula>$C$4</formula>
    </cfRule>
  </conditionalFormatting>
  <conditionalFormatting sqref="AM25">
    <cfRule type="cellIs" dxfId="1513" priority="602" stopIfTrue="1" operator="lessThan">
      <formula>$C$4</formula>
    </cfRule>
  </conditionalFormatting>
  <conditionalFormatting sqref="AM26">
    <cfRule type="cellIs" dxfId="1512" priority="603" stopIfTrue="1" operator="lessThan">
      <formula>$C$4</formula>
    </cfRule>
  </conditionalFormatting>
  <conditionalFormatting sqref="AM27">
    <cfRule type="cellIs" dxfId="1511" priority="604" stopIfTrue="1" operator="lessThan">
      <formula>$C$4</formula>
    </cfRule>
  </conditionalFormatting>
  <conditionalFormatting sqref="AM28">
    <cfRule type="cellIs" dxfId="1510" priority="605" stopIfTrue="1" operator="lessThan">
      <formula>$C$4</formula>
    </cfRule>
  </conditionalFormatting>
  <conditionalFormatting sqref="AM29">
    <cfRule type="cellIs" dxfId="1509" priority="606" stopIfTrue="1" operator="lessThan">
      <formula>$C$4</formula>
    </cfRule>
  </conditionalFormatting>
  <conditionalFormatting sqref="AM30">
    <cfRule type="cellIs" dxfId="1508" priority="607" stopIfTrue="1" operator="lessThan">
      <formula>$C$4</formula>
    </cfRule>
  </conditionalFormatting>
  <conditionalFormatting sqref="AM31">
    <cfRule type="cellIs" dxfId="1507" priority="608" stopIfTrue="1" operator="lessThan">
      <formula>$C$4</formula>
    </cfRule>
  </conditionalFormatting>
  <conditionalFormatting sqref="AM32">
    <cfRule type="cellIs" dxfId="1506" priority="609" stopIfTrue="1" operator="lessThan">
      <formula>$C$4</formula>
    </cfRule>
  </conditionalFormatting>
  <conditionalFormatting sqref="AM33">
    <cfRule type="cellIs" dxfId="1505" priority="610" stopIfTrue="1" operator="lessThan">
      <formula>$C$4</formula>
    </cfRule>
  </conditionalFormatting>
  <conditionalFormatting sqref="AM34">
    <cfRule type="cellIs" dxfId="1504" priority="611" stopIfTrue="1" operator="lessThan">
      <formula>$C$4</formula>
    </cfRule>
  </conditionalFormatting>
  <conditionalFormatting sqref="AM35">
    <cfRule type="cellIs" dxfId="1503" priority="612" stopIfTrue="1" operator="lessThan">
      <formula>$C$4</formula>
    </cfRule>
  </conditionalFormatting>
  <conditionalFormatting sqref="AM36">
    <cfRule type="cellIs" dxfId="1502" priority="613" stopIfTrue="1" operator="lessThan">
      <formula>$C$4</formula>
    </cfRule>
  </conditionalFormatting>
  <conditionalFormatting sqref="AM37">
    <cfRule type="cellIs" dxfId="1501" priority="614" stopIfTrue="1" operator="lessThan">
      <formula>$C$4</formula>
    </cfRule>
  </conditionalFormatting>
  <conditionalFormatting sqref="AM38">
    <cfRule type="cellIs" dxfId="1500" priority="615" stopIfTrue="1" operator="lessThan">
      <formula>$C$4</formula>
    </cfRule>
  </conditionalFormatting>
  <conditionalFormatting sqref="AM39">
    <cfRule type="cellIs" dxfId="1499" priority="616" stopIfTrue="1" operator="lessThan">
      <formula>$C$4</formula>
    </cfRule>
  </conditionalFormatting>
  <conditionalFormatting sqref="AM40">
    <cfRule type="cellIs" dxfId="1498" priority="617" stopIfTrue="1" operator="lessThan">
      <formula>$C$4</formula>
    </cfRule>
  </conditionalFormatting>
  <conditionalFormatting sqref="AM41">
    <cfRule type="cellIs" dxfId="1497" priority="618" stopIfTrue="1" operator="lessThan">
      <formula>$C$4</formula>
    </cfRule>
  </conditionalFormatting>
  <conditionalFormatting sqref="AM42">
    <cfRule type="cellIs" dxfId="1496" priority="619" stopIfTrue="1" operator="lessThan">
      <formula>$C$4</formula>
    </cfRule>
  </conditionalFormatting>
  <conditionalFormatting sqref="AM43">
    <cfRule type="cellIs" dxfId="1495" priority="620" stopIfTrue="1" operator="lessThan">
      <formula>$C$4</formula>
    </cfRule>
  </conditionalFormatting>
  <conditionalFormatting sqref="AM44">
    <cfRule type="cellIs" dxfId="1494" priority="621" stopIfTrue="1" operator="lessThan">
      <formula>$C$4</formula>
    </cfRule>
  </conditionalFormatting>
  <conditionalFormatting sqref="AM45">
    <cfRule type="cellIs" dxfId="1493" priority="622" stopIfTrue="1" operator="lessThan">
      <formula>$C$4</formula>
    </cfRule>
  </conditionalFormatting>
  <conditionalFormatting sqref="AM46">
    <cfRule type="cellIs" dxfId="1492" priority="623" stopIfTrue="1" operator="lessThan">
      <formula>$C$4</formula>
    </cfRule>
  </conditionalFormatting>
  <conditionalFormatting sqref="AM47">
    <cfRule type="cellIs" dxfId="1491" priority="624" stopIfTrue="1" operator="lessThan">
      <formula>$C$4</formula>
    </cfRule>
  </conditionalFormatting>
  <conditionalFormatting sqref="AM48">
    <cfRule type="cellIs" dxfId="1490" priority="625" stopIfTrue="1" operator="lessThan">
      <formula>$C$4</formula>
    </cfRule>
  </conditionalFormatting>
  <conditionalFormatting sqref="AM49">
    <cfRule type="cellIs" dxfId="1489" priority="626" stopIfTrue="1" operator="lessThan">
      <formula>$C$4</formula>
    </cfRule>
  </conditionalFormatting>
  <conditionalFormatting sqref="AM50">
    <cfRule type="cellIs" dxfId="1488" priority="627" stopIfTrue="1" operator="lessThan">
      <formula>$C$4</formula>
    </cfRule>
  </conditionalFormatting>
  <conditionalFormatting sqref="AN11">
    <cfRule type="cellIs" dxfId="1487" priority="628" stopIfTrue="1" operator="lessThan">
      <formula>$C$4</formula>
    </cfRule>
  </conditionalFormatting>
  <conditionalFormatting sqref="AN12">
    <cfRule type="cellIs" dxfId="1486" priority="629" stopIfTrue="1" operator="lessThan">
      <formula>$C$4</formula>
    </cfRule>
  </conditionalFormatting>
  <conditionalFormatting sqref="AN13">
    <cfRule type="cellIs" dxfId="1485" priority="630" stopIfTrue="1" operator="lessThan">
      <formula>$C$4</formula>
    </cfRule>
  </conditionalFormatting>
  <conditionalFormatting sqref="AN14">
    <cfRule type="cellIs" dxfId="1484" priority="631" stopIfTrue="1" operator="lessThan">
      <formula>$C$4</formula>
    </cfRule>
  </conditionalFormatting>
  <conditionalFormatting sqref="AN15">
    <cfRule type="cellIs" dxfId="1483" priority="632" stopIfTrue="1" operator="lessThan">
      <formula>$C$4</formula>
    </cfRule>
  </conditionalFormatting>
  <conditionalFormatting sqref="AN16">
    <cfRule type="cellIs" dxfId="1482" priority="633" stopIfTrue="1" operator="lessThan">
      <formula>$C$4</formula>
    </cfRule>
  </conditionalFormatting>
  <conditionalFormatting sqref="AN17">
    <cfRule type="cellIs" dxfId="1481" priority="634" stopIfTrue="1" operator="lessThan">
      <formula>$C$4</formula>
    </cfRule>
  </conditionalFormatting>
  <conditionalFormatting sqref="AN18">
    <cfRule type="cellIs" dxfId="1480" priority="635" stopIfTrue="1" operator="lessThan">
      <formula>$C$4</formula>
    </cfRule>
  </conditionalFormatting>
  <conditionalFormatting sqref="AN19">
    <cfRule type="cellIs" dxfId="1479" priority="636" stopIfTrue="1" operator="lessThan">
      <formula>$C$4</formula>
    </cfRule>
  </conditionalFormatting>
  <conditionalFormatting sqref="AN20">
    <cfRule type="cellIs" dxfId="1478" priority="637" stopIfTrue="1" operator="lessThan">
      <formula>$C$4</formula>
    </cfRule>
  </conditionalFormatting>
  <conditionalFormatting sqref="AN21">
    <cfRule type="cellIs" dxfId="1477" priority="638" stopIfTrue="1" operator="lessThan">
      <formula>$C$4</formula>
    </cfRule>
  </conditionalFormatting>
  <conditionalFormatting sqref="AN22">
    <cfRule type="cellIs" dxfId="1476" priority="639" stopIfTrue="1" operator="lessThan">
      <formula>$C$4</formula>
    </cfRule>
  </conditionalFormatting>
  <conditionalFormatting sqref="AN23">
    <cfRule type="cellIs" dxfId="1475" priority="640" stopIfTrue="1" operator="lessThan">
      <formula>$C$4</formula>
    </cfRule>
  </conditionalFormatting>
  <conditionalFormatting sqref="AN24">
    <cfRule type="cellIs" dxfId="1474" priority="641" stopIfTrue="1" operator="lessThan">
      <formula>$C$4</formula>
    </cfRule>
  </conditionalFormatting>
  <conditionalFormatting sqref="AN25">
    <cfRule type="cellIs" dxfId="1473" priority="642" stopIfTrue="1" operator="lessThan">
      <formula>$C$4</formula>
    </cfRule>
  </conditionalFormatting>
  <conditionalFormatting sqref="AN26">
    <cfRule type="cellIs" dxfId="1472" priority="643" stopIfTrue="1" operator="lessThan">
      <formula>$C$4</formula>
    </cfRule>
  </conditionalFormatting>
  <conditionalFormatting sqref="AN27">
    <cfRule type="cellIs" dxfId="1471" priority="644" stopIfTrue="1" operator="lessThan">
      <formula>$C$4</formula>
    </cfRule>
  </conditionalFormatting>
  <conditionalFormatting sqref="AN28">
    <cfRule type="cellIs" dxfId="1470" priority="645" stopIfTrue="1" operator="lessThan">
      <formula>$C$4</formula>
    </cfRule>
  </conditionalFormatting>
  <conditionalFormatting sqref="AN29">
    <cfRule type="cellIs" dxfId="1469" priority="646" stopIfTrue="1" operator="lessThan">
      <formula>$C$4</formula>
    </cfRule>
  </conditionalFormatting>
  <conditionalFormatting sqref="AN30">
    <cfRule type="cellIs" dxfId="1468" priority="647" stopIfTrue="1" operator="lessThan">
      <formula>$C$4</formula>
    </cfRule>
  </conditionalFormatting>
  <conditionalFormatting sqref="AN31">
    <cfRule type="cellIs" dxfId="1467" priority="648" stopIfTrue="1" operator="lessThan">
      <formula>$C$4</formula>
    </cfRule>
  </conditionalFormatting>
  <conditionalFormatting sqref="AN32">
    <cfRule type="cellIs" dxfId="1466" priority="649" stopIfTrue="1" operator="lessThan">
      <formula>$C$4</formula>
    </cfRule>
  </conditionalFormatting>
  <conditionalFormatting sqref="AN33">
    <cfRule type="cellIs" dxfId="1465" priority="650" stopIfTrue="1" operator="lessThan">
      <formula>$C$4</formula>
    </cfRule>
  </conditionalFormatting>
  <conditionalFormatting sqref="AN34">
    <cfRule type="cellIs" dxfId="1464" priority="651" stopIfTrue="1" operator="lessThan">
      <formula>$C$4</formula>
    </cfRule>
  </conditionalFormatting>
  <conditionalFormatting sqref="AN35">
    <cfRule type="cellIs" dxfId="1463" priority="652" stopIfTrue="1" operator="lessThan">
      <formula>$C$4</formula>
    </cfRule>
  </conditionalFormatting>
  <conditionalFormatting sqref="AN36">
    <cfRule type="cellIs" dxfId="1462" priority="653" stopIfTrue="1" operator="lessThan">
      <formula>$C$4</formula>
    </cfRule>
  </conditionalFormatting>
  <conditionalFormatting sqref="AN37">
    <cfRule type="cellIs" dxfId="1461" priority="654" stopIfTrue="1" operator="lessThan">
      <formula>$C$4</formula>
    </cfRule>
  </conditionalFormatting>
  <conditionalFormatting sqref="AN38">
    <cfRule type="cellIs" dxfId="1460" priority="655" stopIfTrue="1" operator="lessThan">
      <formula>$C$4</formula>
    </cfRule>
  </conditionalFormatting>
  <conditionalFormatting sqref="AN39">
    <cfRule type="cellIs" dxfId="1459" priority="656" stopIfTrue="1" operator="lessThan">
      <formula>$C$4</formula>
    </cfRule>
  </conditionalFormatting>
  <conditionalFormatting sqref="AN40">
    <cfRule type="cellIs" dxfId="1458" priority="657" stopIfTrue="1" operator="lessThan">
      <formula>$C$4</formula>
    </cfRule>
  </conditionalFormatting>
  <conditionalFormatting sqref="AN41">
    <cfRule type="cellIs" dxfId="1457" priority="658" stopIfTrue="1" operator="lessThan">
      <formula>$C$4</formula>
    </cfRule>
  </conditionalFormatting>
  <conditionalFormatting sqref="AN42">
    <cfRule type="cellIs" dxfId="1456" priority="659" stopIfTrue="1" operator="lessThan">
      <formula>$C$4</formula>
    </cfRule>
  </conditionalFormatting>
  <conditionalFormatting sqref="AN43">
    <cfRule type="cellIs" dxfId="1455" priority="660" stopIfTrue="1" operator="lessThan">
      <formula>$C$4</formula>
    </cfRule>
  </conditionalFormatting>
  <conditionalFormatting sqref="AN44">
    <cfRule type="cellIs" dxfId="1454" priority="661" stopIfTrue="1" operator="lessThan">
      <formula>$C$4</formula>
    </cfRule>
  </conditionalFormatting>
  <conditionalFormatting sqref="AN45">
    <cfRule type="cellIs" dxfId="1453" priority="662" stopIfTrue="1" operator="lessThan">
      <formula>$C$4</formula>
    </cfRule>
  </conditionalFormatting>
  <conditionalFormatting sqref="AN46">
    <cfRule type="cellIs" dxfId="1452" priority="663" stopIfTrue="1" operator="lessThan">
      <formula>$C$4</formula>
    </cfRule>
  </conditionalFormatting>
  <conditionalFormatting sqref="AN47">
    <cfRule type="cellIs" dxfId="1451" priority="664" stopIfTrue="1" operator="lessThan">
      <formula>$C$4</formula>
    </cfRule>
  </conditionalFormatting>
  <conditionalFormatting sqref="AN48">
    <cfRule type="cellIs" dxfId="1450" priority="665" stopIfTrue="1" operator="lessThan">
      <formula>$C$4</formula>
    </cfRule>
  </conditionalFormatting>
  <conditionalFormatting sqref="AN49">
    <cfRule type="cellIs" dxfId="1449" priority="666" stopIfTrue="1" operator="lessThan">
      <formula>$C$4</formula>
    </cfRule>
  </conditionalFormatting>
  <conditionalFormatting sqref="AN50">
    <cfRule type="cellIs" dxfId="1448" priority="667" stopIfTrue="1" operator="lessThan">
      <formula>$C$4</formula>
    </cfRule>
  </conditionalFormatting>
  <conditionalFormatting sqref="AO11">
    <cfRule type="cellIs" dxfId="1447" priority="668" stopIfTrue="1" operator="lessThan">
      <formula>$C$4</formula>
    </cfRule>
  </conditionalFormatting>
  <conditionalFormatting sqref="AO12">
    <cfRule type="cellIs" dxfId="1446" priority="669" stopIfTrue="1" operator="lessThan">
      <formula>$C$4</formula>
    </cfRule>
  </conditionalFormatting>
  <conditionalFormatting sqref="AO13">
    <cfRule type="cellIs" dxfId="1445" priority="670" stopIfTrue="1" operator="lessThan">
      <formula>$C$4</formula>
    </cfRule>
  </conditionalFormatting>
  <conditionalFormatting sqref="AO14">
    <cfRule type="cellIs" dxfId="1444" priority="671" stopIfTrue="1" operator="lessThan">
      <formula>$C$4</formula>
    </cfRule>
  </conditionalFormatting>
  <conditionalFormatting sqref="AO15">
    <cfRule type="cellIs" dxfId="1443" priority="672" stopIfTrue="1" operator="lessThan">
      <formula>$C$4</formula>
    </cfRule>
  </conditionalFormatting>
  <conditionalFormatting sqref="AO16">
    <cfRule type="cellIs" dxfId="1442" priority="673" stopIfTrue="1" operator="lessThan">
      <formula>$C$4</formula>
    </cfRule>
  </conditionalFormatting>
  <conditionalFormatting sqref="AO17">
    <cfRule type="cellIs" dxfId="1441" priority="674" stopIfTrue="1" operator="lessThan">
      <formula>$C$4</formula>
    </cfRule>
  </conditionalFormatting>
  <conditionalFormatting sqref="AO18">
    <cfRule type="cellIs" dxfId="1440" priority="675" stopIfTrue="1" operator="lessThan">
      <formula>$C$4</formula>
    </cfRule>
  </conditionalFormatting>
  <conditionalFormatting sqref="AO19">
    <cfRule type="cellIs" dxfId="1439" priority="676" stopIfTrue="1" operator="lessThan">
      <formula>$C$4</formula>
    </cfRule>
  </conditionalFormatting>
  <conditionalFormatting sqref="AO20">
    <cfRule type="cellIs" dxfId="1438" priority="677" stopIfTrue="1" operator="lessThan">
      <formula>$C$4</formula>
    </cfRule>
  </conditionalFormatting>
  <conditionalFormatting sqref="AO21">
    <cfRule type="cellIs" dxfId="1437" priority="678" stopIfTrue="1" operator="lessThan">
      <formula>$C$4</formula>
    </cfRule>
  </conditionalFormatting>
  <conditionalFormatting sqref="AO22">
    <cfRule type="cellIs" dxfId="1436" priority="679" stopIfTrue="1" operator="lessThan">
      <formula>$C$4</formula>
    </cfRule>
  </conditionalFormatting>
  <conditionalFormatting sqref="AO23">
    <cfRule type="cellIs" dxfId="1435" priority="680" stopIfTrue="1" operator="lessThan">
      <formula>$C$4</formula>
    </cfRule>
  </conditionalFormatting>
  <conditionalFormatting sqref="AO24">
    <cfRule type="cellIs" dxfId="1434" priority="681" stopIfTrue="1" operator="lessThan">
      <formula>$C$4</formula>
    </cfRule>
  </conditionalFormatting>
  <conditionalFormatting sqref="AO25">
    <cfRule type="cellIs" dxfId="1433" priority="682" stopIfTrue="1" operator="lessThan">
      <formula>$C$4</formula>
    </cfRule>
  </conditionalFormatting>
  <conditionalFormatting sqref="AO26">
    <cfRule type="cellIs" dxfId="1432" priority="683" stopIfTrue="1" operator="lessThan">
      <formula>$C$4</formula>
    </cfRule>
  </conditionalFormatting>
  <conditionalFormatting sqref="AO27">
    <cfRule type="cellIs" dxfId="1431" priority="684" stopIfTrue="1" operator="lessThan">
      <formula>$C$4</formula>
    </cfRule>
  </conditionalFormatting>
  <conditionalFormatting sqref="AO28">
    <cfRule type="cellIs" dxfId="1430" priority="685" stopIfTrue="1" operator="lessThan">
      <formula>$C$4</formula>
    </cfRule>
  </conditionalFormatting>
  <conditionalFormatting sqref="AO29">
    <cfRule type="cellIs" dxfId="1429" priority="686" stopIfTrue="1" operator="lessThan">
      <formula>$C$4</formula>
    </cfRule>
  </conditionalFormatting>
  <conditionalFormatting sqref="AO30">
    <cfRule type="cellIs" dxfId="1428" priority="687" stopIfTrue="1" operator="lessThan">
      <formula>$C$4</formula>
    </cfRule>
  </conditionalFormatting>
  <conditionalFormatting sqref="AO31">
    <cfRule type="cellIs" dxfId="1427" priority="688" stopIfTrue="1" operator="lessThan">
      <formula>$C$4</formula>
    </cfRule>
  </conditionalFormatting>
  <conditionalFormatting sqref="AO32">
    <cfRule type="cellIs" dxfId="1426" priority="689" stopIfTrue="1" operator="lessThan">
      <formula>$C$4</formula>
    </cfRule>
  </conditionalFormatting>
  <conditionalFormatting sqref="AO33">
    <cfRule type="cellIs" dxfId="1425" priority="690" stopIfTrue="1" operator="lessThan">
      <formula>$C$4</formula>
    </cfRule>
  </conditionalFormatting>
  <conditionalFormatting sqref="AO34">
    <cfRule type="cellIs" dxfId="1424" priority="691" stopIfTrue="1" operator="lessThan">
      <formula>$C$4</formula>
    </cfRule>
  </conditionalFormatting>
  <conditionalFormatting sqref="AO35">
    <cfRule type="cellIs" dxfId="1423" priority="692" stopIfTrue="1" operator="lessThan">
      <formula>$C$4</formula>
    </cfRule>
  </conditionalFormatting>
  <conditionalFormatting sqref="AO36">
    <cfRule type="cellIs" dxfId="1422" priority="693" stopIfTrue="1" operator="lessThan">
      <formula>$C$4</formula>
    </cfRule>
  </conditionalFormatting>
  <conditionalFormatting sqref="AO37">
    <cfRule type="cellIs" dxfId="1421" priority="694" stopIfTrue="1" operator="lessThan">
      <formula>$C$4</formula>
    </cfRule>
  </conditionalFormatting>
  <conditionalFormatting sqref="AO38">
    <cfRule type="cellIs" dxfId="1420" priority="695" stopIfTrue="1" operator="lessThan">
      <formula>$C$4</formula>
    </cfRule>
  </conditionalFormatting>
  <conditionalFormatting sqref="AO39">
    <cfRule type="cellIs" dxfId="1419" priority="696" stopIfTrue="1" operator="lessThan">
      <formula>$C$4</formula>
    </cfRule>
  </conditionalFormatting>
  <conditionalFormatting sqref="AO40">
    <cfRule type="cellIs" dxfId="1418" priority="697" stopIfTrue="1" operator="lessThan">
      <formula>$C$4</formula>
    </cfRule>
  </conditionalFormatting>
  <conditionalFormatting sqref="AO41">
    <cfRule type="cellIs" dxfId="1417" priority="698" stopIfTrue="1" operator="lessThan">
      <formula>$C$4</formula>
    </cfRule>
  </conditionalFormatting>
  <conditionalFormatting sqref="AO42">
    <cfRule type="cellIs" dxfId="1416" priority="699" stopIfTrue="1" operator="lessThan">
      <formula>$C$4</formula>
    </cfRule>
  </conditionalFormatting>
  <conditionalFormatting sqref="AO43">
    <cfRule type="cellIs" dxfId="1415" priority="700" stopIfTrue="1" operator="lessThan">
      <formula>$C$4</formula>
    </cfRule>
  </conditionalFormatting>
  <conditionalFormatting sqref="AO44">
    <cfRule type="cellIs" dxfId="1414" priority="701" stopIfTrue="1" operator="lessThan">
      <formula>$C$4</formula>
    </cfRule>
  </conditionalFormatting>
  <conditionalFormatting sqref="AO45">
    <cfRule type="cellIs" dxfId="1413" priority="702" stopIfTrue="1" operator="lessThan">
      <formula>$C$4</formula>
    </cfRule>
  </conditionalFormatting>
  <conditionalFormatting sqref="AO46">
    <cfRule type="cellIs" dxfId="1412" priority="703" stopIfTrue="1" operator="lessThan">
      <formula>$C$4</formula>
    </cfRule>
  </conditionalFormatting>
  <conditionalFormatting sqref="AO47">
    <cfRule type="cellIs" dxfId="1411" priority="704" stopIfTrue="1" operator="lessThan">
      <formula>$C$4</formula>
    </cfRule>
  </conditionalFormatting>
  <conditionalFormatting sqref="AO48">
    <cfRule type="cellIs" dxfId="1410" priority="705" stopIfTrue="1" operator="lessThan">
      <formula>$C$4</formula>
    </cfRule>
  </conditionalFormatting>
  <conditionalFormatting sqref="AO49">
    <cfRule type="cellIs" dxfId="1409" priority="706" stopIfTrue="1" operator="lessThan">
      <formula>$C$4</formula>
    </cfRule>
  </conditionalFormatting>
  <conditionalFormatting sqref="AO50">
    <cfRule type="cellIs" dxfId="1408" priority="707" stopIfTrue="1" operator="lessThan">
      <formula>$C$4</formula>
    </cfRule>
  </conditionalFormatting>
  <conditionalFormatting sqref="AP11">
    <cfRule type="cellIs" dxfId="1407" priority="708" stopIfTrue="1" operator="lessThan">
      <formula>$C$4</formula>
    </cfRule>
  </conditionalFormatting>
  <conditionalFormatting sqref="AP12">
    <cfRule type="cellIs" dxfId="1406" priority="709" stopIfTrue="1" operator="lessThan">
      <formula>$C$4</formula>
    </cfRule>
  </conditionalFormatting>
  <conditionalFormatting sqref="AP13">
    <cfRule type="cellIs" dxfId="1405" priority="710" stopIfTrue="1" operator="lessThan">
      <formula>$C$4</formula>
    </cfRule>
  </conditionalFormatting>
  <conditionalFormatting sqref="AP14">
    <cfRule type="cellIs" dxfId="1404" priority="711" stopIfTrue="1" operator="lessThan">
      <formula>$C$4</formula>
    </cfRule>
  </conditionalFormatting>
  <conditionalFormatting sqref="AP15">
    <cfRule type="cellIs" dxfId="1403" priority="712" stopIfTrue="1" operator="lessThan">
      <formula>$C$4</formula>
    </cfRule>
  </conditionalFormatting>
  <conditionalFormatting sqref="AP16">
    <cfRule type="cellIs" dxfId="1402" priority="713" stopIfTrue="1" operator="lessThan">
      <formula>$C$4</formula>
    </cfRule>
  </conditionalFormatting>
  <conditionalFormatting sqref="AP17">
    <cfRule type="cellIs" dxfId="1401" priority="714" stopIfTrue="1" operator="lessThan">
      <formula>$C$4</formula>
    </cfRule>
  </conditionalFormatting>
  <conditionalFormatting sqref="AP18">
    <cfRule type="cellIs" dxfId="1400" priority="715" stopIfTrue="1" operator="lessThan">
      <formula>$C$4</formula>
    </cfRule>
  </conditionalFormatting>
  <conditionalFormatting sqref="AP19">
    <cfRule type="cellIs" dxfId="1399" priority="716" stopIfTrue="1" operator="lessThan">
      <formula>$C$4</formula>
    </cfRule>
  </conditionalFormatting>
  <conditionalFormatting sqref="AP20">
    <cfRule type="cellIs" dxfId="1398" priority="717" stopIfTrue="1" operator="lessThan">
      <formula>$C$4</formula>
    </cfRule>
  </conditionalFormatting>
  <conditionalFormatting sqref="AP21">
    <cfRule type="cellIs" dxfId="1397" priority="718" stopIfTrue="1" operator="lessThan">
      <formula>$C$4</formula>
    </cfRule>
  </conditionalFormatting>
  <conditionalFormatting sqref="AP22">
    <cfRule type="cellIs" dxfId="1396" priority="719" stopIfTrue="1" operator="lessThan">
      <formula>$C$4</formula>
    </cfRule>
  </conditionalFormatting>
  <conditionalFormatting sqref="AP23">
    <cfRule type="cellIs" dxfId="1395" priority="720" stopIfTrue="1" operator="lessThan">
      <formula>$C$4</formula>
    </cfRule>
  </conditionalFormatting>
  <conditionalFormatting sqref="AP24">
    <cfRule type="cellIs" dxfId="1394" priority="721" stopIfTrue="1" operator="lessThan">
      <formula>$C$4</formula>
    </cfRule>
  </conditionalFormatting>
  <conditionalFormatting sqref="AP25">
    <cfRule type="cellIs" dxfId="1393" priority="722" stopIfTrue="1" operator="lessThan">
      <formula>$C$4</formula>
    </cfRule>
  </conditionalFormatting>
  <conditionalFormatting sqref="AP26">
    <cfRule type="cellIs" dxfId="1392" priority="723" stopIfTrue="1" operator="lessThan">
      <formula>$C$4</formula>
    </cfRule>
  </conditionalFormatting>
  <conditionalFormatting sqref="AP27">
    <cfRule type="cellIs" dxfId="1391" priority="724" stopIfTrue="1" operator="lessThan">
      <formula>$C$4</formula>
    </cfRule>
  </conditionalFormatting>
  <conditionalFormatting sqref="AP28">
    <cfRule type="cellIs" dxfId="1390" priority="725" stopIfTrue="1" operator="lessThan">
      <formula>$C$4</formula>
    </cfRule>
  </conditionalFormatting>
  <conditionalFormatting sqref="AP29">
    <cfRule type="cellIs" dxfId="1389" priority="726" stopIfTrue="1" operator="lessThan">
      <formula>$C$4</formula>
    </cfRule>
  </conditionalFormatting>
  <conditionalFormatting sqref="AP30">
    <cfRule type="cellIs" dxfId="1388" priority="727" stopIfTrue="1" operator="lessThan">
      <formula>$C$4</formula>
    </cfRule>
  </conditionalFormatting>
  <conditionalFormatting sqref="AP31">
    <cfRule type="cellIs" dxfId="1387" priority="728" stopIfTrue="1" operator="lessThan">
      <formula>$C$4</formula>
    </cfRule>
  </conditionalFormatting>
  <conditionalFormatting sqref="AP32">
    <cfRule type="cellIs" dxfId="1386" priority="729" stopIfTrue="1" operator="lessThan">
      <formula>$C$4</formula>
    </cfRule>
  </conditionalFormatting>
  <conditionalFormatting sqref="AP33">
    <cfRule type="cellIs" dxfId="1385" priority="730" stopIfTrue="1" operator="lessThan">
      <formula>$C$4</formula>
    </cfRule>
  </conditionalFormatting>
  <conditionalFormatting sqref="AP34">
    <cfRule type="cellIs" dxfId="1384" priority="731" stopIfTrue="1" operator="lessThan">
      <formula>$C$4</formula>
    </cfRule>
  </conditionalFormatting>
  <conditionalFormatting sqref="AP35">
    <cfRule type="cellIs" dxfId="1383" priority="732" stopIfTrue="1" operator="lessThan">
      <formula>$C$4</formula>
    </cfRule>
  </conditionalFormatting>
  <conditionalFormatting sqref="AP36">
    <cfRule type="cellIs" dxfId="1382" priority="733" stopIfTrue="1" operator="lessThan">
      <formula>$C$4</formula>
    </cfRule>
  </conditionalFormatting>
  <conditionalFormatting sqref="AP37">
    <cfRule type="cellIs" dxfId="1381" priority="734" stopIfTrue="1" operator="lessThan">
      <formula>$C$4</formula>
    </cfRule>
  </conditionalFormatting>
  <conditionalFormatting sqref="AP38">
    <cfRule type="cellIs" dxfId="1380" priority="735" stopIfTrue="1" operator="lessThan">
      <formula>$C$4</formula>
    </cfRule>
  </conditionalFormatting>
  <conditionalFormatting sqref="AP39">
    <cfRule type="cellIs" dxfId="1379" priority="736" stopIfTrue="1" operator="lessThan">
      <formula>$C$4</formula>
    </cfRule>
  </conditionalFormatting>
  <conditionalFormatting sqref="AP40">
    <cfRule type="cellIs" dxfId="1378" priority="737" stopIfTrue="1" operator="lessThan">
      <formula>$C$4</formula>
    </cfRule>
  </conditionalFormatting>
  <conditionalFormatting sqref="AP41">
    <cfRule type="cellIs" dxfId="1377" priority="738" stopIfTrue="1" operator="lessThan">
      <formula>$C$4</formula>
    </cfRule>
  </conditionalFormatting>
  <conditionalFormatting sqref="AP42">
    <cfRule type="cellIs" dxfId="1376" priority="739" stopIfTrue="1" operator="lessThan">
      <formula>$C$4</formula>
    </cfRule>
  </conditionalFormatting>
  <conditionalFormatting sqref="AP43">
    <cfRule type="cellIs" dxfId="1375" priority="740" stopIfTrue="1" operator="lessThan">
      <formula>$C$4</formula>
    </cfRule>
  </conditionalFormatting>
  <conditionalFormatting sqref="AP44">
    <cfRule type="cellIs" dxfId="1374" priority="741" stopIfTrue="1" operator="lessThan">
      <formula>$C$4</formula>
    </cfRule>
  </conditionalFormatting>
  <conditionalFormatting sqref="AP45">
    <cfRule type="cellIs" dxfId="1373" priority="742" stopIfTrue="1" operator="lessThan">
      <formula>$C$4</formula>
    </cfRule>
  </conditionalFormatting>
  <conditionalFormatting sqref="AP46">
    <cfRule type="cellIs" dxfId="1372" priority="743" stopIfTrue="1" operator="lessThan">
      <formula>$C$4</formula>
    </cfRule>
  </conditionalFormatting>
  <conditionalFormatting sqref="AP47">
    <cfRule type="cellIs" dxfId="1371" priority="744" stopIfTrue="1" operator="lessThan">
      <formula>$C$4</formula>
    </cfRule>
  </conditionalFormatting>
  <conditionalFormatting sqref="AP48">
    <cfRule type="cellIs" dxfId="1370" priority="745" stopIfTrue="1" operator="lessThan">
      <formula>$C$4</formula>
    </cfRule>
  </conditionalFormatting>
  <conditionalFormatting sqref="AP49">
    <cfRule type="cellIs" dxfId="1369" priority="746" stopIfTrue="1" operator="lessThan">
      <formula>$C$4</formula>
    </cfRule>
  </conditionalFormatting>
  <conditionalFormatting sqref="AP50">
    <cfRule type="cellIs" dxfId="1368" priority="747" stopIfTrue="1" operator="lessThan">
      <formula>$C$4</formula>
    </cfRule>
  </conditionalFormatting>
  <conditionalFormatting sqref="AQ11">
    <cfRule type="cellIs" dxfId="1367" priority="748" stopIfTrue="1" operator="lessThan">
      <formula>$C$4</formula>
    </cfRule>
  </conditionalFormatting>
  <conditionalFormatting sqref="AQ12">
    <cfRule type="cellIs" dxfId="1366" priority="749" stopIfTrue="1" operator="lessThan">
      <formula>$C$4</formula>
    </cfRule>
  </conditionalFormatting>
  <conditionalFormatting sqref="AQ13">
    <cfRule type="cellIs" dxfId="1365" priority="750" stopIfTrue="1" operator="lessThan">
      <formula>$C$4</formula>
    </cfRule>
  </conditionalFormatting>
  <conditionalFormatting sqref="AQ14">
    <cfRule type="cellIs" dxfId="1364" priority="751" stopIfTrue="1" operator="lessThan">
      <formula>$C$4</formula>
    </cfRule>
  </conditionalFormatting>
  <conditionalFormatting sqref="AQ15">
    <cfRule type="cellIs" dxfId="1363" priority="752" stopIfTrue="1" operator="lessThan">
      <formula>$C$4</formula>
    </cfRule>
  </conditionalFormatting>
  <conditionalFormatting sqref="AQ16">
    <cfRule type="cellIs" dxfId="1362" priority="753" stopIfTrue="1" operator="lessThan">
      <formula>$C$4</formula>
    </cfRule>
  </conditionalFormatting>
  <conditionalFormatting sqref="AQ17">
    <cfRule type="cellIs" dxfId="1361" priority="754" stopIfTrue="1" operator="lessThan">
      <formula>$C$4</formula>
    </cfRule>
  </conditionalFormatting>
  <conditionalFormatting sqref="AQ18">
    <cfRule type="cellIs" dxfId="1360" priority="755" stopIfTrue="1" operator="lessThan">
      <formula>$C$4</formula>
    </cfRule>
  </conditionalFormatting>
  <conditionalFormatting sqref="AQ19">
    <cfRule type="cellIs" dxfId="1359" priority="756" stopIfTrue="1" operator="lessThan">
      <formula>$C$4</formula>
    </cfRule>
  </conditionalFormatting>
  <conditionalFormatting sqref="AQ20">
    <cfRule type="cellIs" dxfId="1358" priority="757" stopIfTrue="1" operator="lessThan">
      <formula>$C$4</formula>
    </cfRule>
  </conditionalFormatting>
  <conditionalFormatting sqref="AQ21">
    <cfRule type="cellIs" dxfId="1357" priority="758" stopIfTrue="1" operator="lessThan">
      <formula>$C$4</formula>
    </cfRule>
  </conditionalFormatting>
  <conditionalFormatting sqref="AQ22">
    <cfRule type="cellIs" dxfId="1356" priority="759" stopIfTrue="1" operator="lessThan">
      <formula>$C$4</formula>
    </cfRule>
  </conditionalFormatting>
  <conditionalFormatting sqref="AQ23">
    <cfRule type="cellIs" dxfId="1355" priority="760" stopIfTrue="1" operator="lessThan">
      <formula>$C$4</formula>
    </cfRule>
  </conditionalFormatting>
  <conditionalFormatting sqref="AQ24">
    <cfRule type="cellIs" dxfId="1354" priority="761" stopIfTrue="1" operator="lessThan">
      <formula>$C$4</formula>
    </cfRule>
  </conditionalFormatting>
  <conditionalFormatting sqref="AQ25">
    <cfRule type="cellIs" dxfId="1353" priority="762" stopIfTrue="1" operator="lessThan">
      <formula>$C$4</formula>
    </cfRule>
  </conditionalFormatting>
  <conditionalFormatting sqref="AQ26">
    <cfRule type="cellIs" dxfId="1352" priority="763" stopIfTrue="1" operator="lessThan">
      <formula>$C$4</formula>
    </cfRule>
  </conditionalFormatting>
  <conditionalFormatting sqref="AQ27">
    <cfRule type="cellIs" dxfId="1351" priority="764" stopIfTrue="1" operator="lessThan">
      <formula>$C$4</formula>
    </cfRule>
  </conditionalFormatting>
  <conditionalFormatting sqref="AQ28">
    <cfRule type="cellIs" dxfId="1350" priority="765" stopIfTrue="1" operator="lessThan">
      <formula>$C$4</formula>
    </cfRule>
  </conditionalFormatting>
  <conditionalFormatting sqref="AQ29">
    <cfRule type="cellIs" dxfId="1349" priority="766" stopIfTrue="1" operator="lessThan">
      <formula>$C$4</formula>
    </cfRule>
  </conditionalFormatting>
  <conditionalFormatting sqref="AQ30">
    <cfRule type="cellIs" dxfId="1348" priority="767" stopIfTrue="1" operator="lessThan">
      <formula>$C$4</formula>
    </cfRule>
  </conditionalFormatting>
  <conditionalFormatting sqref="AQ31">
    <cfRule type="cellIs" dxfId="1347" priority="768" stopIfTrue="1" operator="lessThan">
      <formula>$C$4</formula>
    </cfRule>
  </conditionalFormatting>
  <conditionalFormatting sqref="AQ32">
    <cfRule type="cellIs" dxfId="1346" priority="769" stopIfTrue="1" operator="lessThan">
      <formula>$C$4</formula>
    </cfRule>
  </conditionalFormatting>
  <conditionalFormatting sqref="AQ33">
    <cfRule type="cellIs" dxfId="1345" priority="770" stopIfTrue="1" operator="lessThan">
      <formula>$C$4</formula>
    </cfRule>
  </conditionalFormatting>
  <conditionalFormatting sqref="AQ34">
    <cfRule type="cellIs" dxfId="1344" priority="771" stopIfTrue="1" operator="lessThan">
      <formula>$C$4</formula>
    </cfRule>
  </conditionalFormatting>
  <conditionalFormatting sqref="AQ35">
    <cfRule type="cellIs" dxfId="1343" priority="772" stopIfTrue="1" operator="lessThan">
      <formula>$C$4</formula>
    </cfRule>
  </conditionalFormatting>
  <conditionalFormatting sqref="AQ36">
    <cfRule type="cellIs" dxfId="1342" priority="773" stopIfTrue="1" operator="lessThan">
      <formula>$C$4</formula>
    </cfRule>
  </conditionalFormatting>
  <conditionalFormatting sqref="AQ37">
    <cfRule type="cellIs" dxfId="1341" priority="774" stopIfTrue="1" operator="lessThan">
      <formula>$C$4</formula>
    </cfRule>
  </conditionalFormatting>
  <conditionalFormatting sqref="AQ38">
    <cfRule type="cellIs" dxfId="1340" priority="775" stopIfTrue="1" operator="lessThan">
      <formula>$C$4</formula>
    </cfRule>
  </conditionalFormatting>
  <conditionalFormatting sqref="AQ39">
    <cfRule type="cellIs" dxfId="1339" priority="776" stopIfTrue="1" operator="lessThan">
      <formula>$C$4</formula>
    </cfRule>
  </conditionalFormatting>
  <conditionalFormatting sqref="AQ40">
    <cfRule type="cellIs" dxfId="1338" priority="777" stopIfTrue="1" operator="lessThan">
      <formula>$C$4</formula>
    </cfRule>
  </conditionalFormatting>
  <conditionalFormatting sqref="AQ41">
    <cfRule type="cellIs" dxfId="1337" priority="778" stopIfTrue="1" operator="lessThan">
      <formula>$C$4</formula>
    </cfRule>
  </conditionalFormatting>
  <conditionalFormatting sqref="AQ42">
    <cfRule type="cellIs" dxfId="1336" priority="779" stopIfTrue="1" operator="lessThan">
      <formula>$C$4</formula>
    </cfRule>
  </conditionalFormatting>
  <conditionalFormatting sqref="AQ43">
    <cfRule type="cellIs" dxfId="1335" priority="780" stopIfTrue="1" operator="lessThan">
      <formula>$C$4</formula>
    </cfRule>
  </conditionalFormatting>
  <conditionalFormatting sqref="AQ44">
    <cfRule type="cellIs" dxfId="1334" priority="781" stopIfTrue="1" operator="lessThan">
      <formula>$C$4</formula>
    </cfRule>
  </conditionalFormatting>
  <conditionalFormatting sqref="AQ45">
    <cfRule type="cellIs" dxfId="1333" priority="782" stopIfTrue="1" operator="lessThan">
      <formula>$C$4</formula>
    </cfRule>
  </conditionalFormatting>
  <conditionalFormatting sqref="AQ46">
    <cfRule type="cellIs" dxfId="1332" priority="783" stopIfTrue="1" operator="lessThan">
      <formula>$C$4</formula>
    </cfRule>
  </conditionalFormatting>
  <conditionalFormatting sqref="AQ47">
    <cfRule type="cellIs" dxfId="1331" priority="784" stopIfTrue="1" operator="lessThan">
      <formula>$C$4</formula>
    </cfRule>
  </conditionalFormatting>
  <conditionalFormatting sqref="AQ48">
    <cfRule type="cellIs" dxfId="1330" priority="785" stopIfTrue="1" operator="lessThan">
      <formula>$C$4</formula>
    </cfRule>
  </conditionalFormatting>
  <conditionalFormatting sqref="AQ49">
    <cfRule type="cellIs" dxfId="1329" priority="786" stopIfTrue="1" operator="lessThan">
      <formula>$C$4</formula>
    </cfRule>
  </conditionalFormatting>
  <conditionalFormatting sqref="AQ50">
    <cfRule type="cellIs" dxfId="1328" priority="787" stopIfTrue="1" operator="lessThan">
      <formula>$C$4</formula>
    </cfRule>
  </conditionalFormatting>
  <conditionalFormatting sqref="AR11">
    <cfRule type="cellIs" dxfId="1327" priority="788" stopIfTrue="1" operator="lessThan">
      <formula>$C$4</formula>
    </cfRule>
  </conditionalFormatting>
  <conditionalFormatting sqref="AR12">
    <cfRule type="cellIs" dxfId="1326" priority="789" stopIfTrue="1" operator="lessThan">
      <formula>$C$4</formula>
    </cfRule>
  </conditionalFormatting>
  <conditionalFormatting sqref="AR13">
    <cfRule type="cellIs" dxfId="1325" priority="790" stopIfTrue="1" operator="lessThan">
      <formula>$C$4</formula>
    </cfRule>
  </conditionalFormatting>
  <conditionalFormatting sqref="AR14">
    <cfRule type="cellIs" dxfId="1324" priority="791" stopIfTrue="1" operator="lessThan">
      <formula>$C$4</formula>
    </cfRule>
  </conditionalFormatting>
  <conditionalFormatting sqref="AR15">
    <cfRule type="cellIs" dxfId="1323" priority="792" stopIfTrue="1" operator="lessThan">
      <formula>$C$4</formula>
    </cfRule>
  </conditionalFormatting>
  <conditionalFormatting sqref="AR16">
    <cfRule type="cellIs" dxfId="1322" priority="793" stopIfTrue="1" operator="lessThan">
      <formula>$C$4</formula>
    </cfRule>
  </conditionalFormatting>
  <conditionalFormatting sqref="AR17">
    <cfRule type="cellIs" dxfId="1321" priority="794" stopIfTrue="1" operator="lessThan">
      <formula>$C$4</formula>
    </cfRule>
  </conditionalFormatting>
  <conditionalFormatting sqref="AR18">
    <cfRule type="cellIs" dxfId="1320" priority="795" stopIfTrue="1" operator="lessThan">
      <formula>$C$4</formula>
    </cfRule>
  </conditionalFormatting>
  <conditionalFormatting sqref="AR19">
    <cfRule type="cellIs" dxfId="1319" priority="796" stopIfTrue="1" operator="lessThan">
      <formula>$C$4</formula>
    </cfRule>
  </conditionalFormatting>
  <conditionalFormatting sqref="AR20">
    <cfRule type="cellIs" dxfId="1318" priority="797" stopIfTrue="1" operator="lessThan">
      <formula>$C$4</formula>
    </cfRule>
  </conditionalFormatting>
  <conditionalFormatting sqref="AR21">
    <cfRule type="cellIs" dxfId="1317" priority="798" stopIfTrue="1" operator="lessThan">
      <formula>$C$4</formula>
    </cfRule>
  </conditionalFormatting>
  <conditionalFormatting sqref="AR22">
    <cfRule type="cellIs" dxfId="1316" priority="799" stopIfTrue="1" operator="lessThan">
      <formula>$C$4</formula>
    </cfRule>
  </conditionalFormatting>
  <conditionalFormatting sqref="AR23">
    <cfRule type="cellIs" dxfId="1315" priority="800" stopIfTrue="1" operator="lessThan">
      <formula>$C$4</formula>
    </cfRule>
  </conditionalFormatting>
  <conditionalFormatting sqref="AR24">
    <cfRule type="cellIs" dxfId="1314" priority="801" stopIfTrue="1" operator="lessThan">
      <formula>$C$4</formula>
    </cfRule>
  </conditionalFormatting>
  <conditionalFormatting sqref="AR25">
    <cfRule type="cellIs" dxfId="1313" priority="802" stopIfTrue="1" operator="lessThan">
      <formula>$C$4</formula>
    </cfRule>
  </conditionalFormatting>
  <conditionalFormatting sqref="AR26">
    <cfRule type="cellIs" dxfId="1312" priority="803" stopIfTrue="1" operator="lessThan">
      <formula>$C$4</formula>
    </cfRule>
  </conditionalFormatting>
  <conditionalFormatting sqref="AR27">
    <cfRule type="cellIs" dxfId="1311" priority="804" stopIfTrue="1" operator="lessThan">
      <formula>$C$4</formula>
    </cfRule>
  </conditionalFormatting>
  <conditionalFormatting sqref="AR28">
    <cfRule type="cellIs" dxfId="1310" priority="805" stopIfTrue="1" operator="lessThan">
      <formula>$C$4</formula>
    </cfRule>
  </conditionalFormatting>
  <conditionalFormatting sqref="AR29">
    <cfRule type="cellIs" dxfId="1309" priority="806" stopIfTrue="1" operator="lessThan">
      <formula>$C$4</formula>
    </cfRule>
  </conditionalFormatting>
  <conditionalFormatting sqref="AR30">
    <cfRule type="cellIs" dxfId="1308" priority="807" stopIfTrue="1" operator="lessThan">
      <formula>$C$4</formula>
    </cfRule>
  </conditionalFormatting>
  <conditionalFormatting sqref="AR31">
    <cfRule type="cellIs" dxfId="1307" priority="808" stopIfTrue="1" operator="lessThan">
      <formula>$C$4</formula>
    </cfRule>
  </conditionalFormatting>
  <conditionalFormatting sqref="AR32">
    <cfRule type="cellIs" dxfId="1306" priority="809" stopIfTrue="1" operator="lessThan">
      <formula>$C$4</formula>
    </cfRule>
  </conditionalFormatting>
  <conditionalFormatting sqref="AR33">
    <cfRule type="cellIs" dxfId="1305" priority="810" stopIfTrue="1" operator="lessThan">
      <formula>$C$4</formula>
    </cfRule>
  </conditionalFormatting>
  <conditionalFormatting sqref="AR34">
    <cfRule type="cellIs" dxfId="1304" priority="811" stopIfTrue="1" operator="lessThan">
      <formula>$C$4</formula>
    </cfRule>
  </conditionalFormatting>
  <conditionalFormatting sqref="AR35">
    <cfRule type="cellIs" dxfId="1303" priority="812" stopIfTrue="1" operator="lessThan">
      <formula>$C$4</formula>
    </cfRule>
  </conditionalFormatting>
  <conditionalFormatting sqref="AR36">
    <cfRule type="cellIs" dxfId="1302" priority="813" stopIfTrue="1" operator="lessThan">
      <formula>$C$4</formula>
    </cfRule>
  </conditionalFormatting>
  <conditionalFormatting sqref="AR37">
    <cfRule type="cellIs" dxfId="1301" priority="814" stopIfTrue="1" operator="lessThan">
      <formula>$C$4</formula>
    </cfRule>
  </conditionalFormatting>
  <conditionalFormatting sqref="AR38">
    <cfRule type="cellIs" dxfId="1300" priority="815" stopIfTrue="1" operator="lessThan">
      <formula>$C$4</formula>
    </cfRule>
  </conditionalFormatting>
  <conditionalFormatting sqref="AR39">
    <cfRule type="cellIs" dxfId="1299" priority="816" stopIfTrue="1" operator="lessThan">
      <formula>$C$4</formula>
    </cfRule>
  </conditionalFormatting>
  <conditionalFormatting sqref="AR40">
    <cfRule type="cellIs" dxfId="1298" priority="817" stopIfTrue="1" operator="lessThan">
      <formula>$C$4</formula>
    </cfRule>
  </conditionalFormatting>
  <conditionalFormatting sqref="AR41">
    <cfRule type="cellIs" dxfId="1297" priority="818" stopIfTrue="1" operator="lessThan">
      <formula>$C$4</formula>
    </cfRule>
  </conditionalFormatting>
  <conditionalFormatting sqref="AR42">
    <cfRule type="cellIs" dxfId="1296" priority="819" stopIfTrue="1" operator="lessThan">
      <formula>$C$4</formula>
    </cfRule>
  </conditionalFormatting>
  <conditionalFormatting sqref="AR43">
    <cfRule type="cellIs" dxfId="1295" priority="820" stopIfTrue="1" operator="lessThan">
      <formula>$C$4</formula>
    </cfRule>
  </conditionalFormatting>
  <conditionalFormatting sqref="AR44">
    <cfRule type="cellIs" dxfId="1294" priority="821" stopIfTrue="1" operator="lessThan">
      <formula>$C$4</formula>
    </cfRule>
  </conditionalFormatting>
  <conditionalFormatting sqref="AR45">
    <cfRule type="cellIs" dxfId="1293" priority="822" stopIfTrue="1" operator="lessThan">
      <formula>$C$4</formula>
    </cfRule>
  </conditionalFormatting>
  <conditionalFormatting sqref="AR46">
    <cfRule type="cellIs" dxfId="1292" priority="823" stopIfTrue="1" operator="lessThan">
      <formula>$C$4</formula>
    </cfRule>
  </conditionalFormatting>
  <conditionalFormatting sqref="AR47">
    <cfRule type="cellIs" dxfId="1291" priority="824" stopIfTrue="1" operator="lessThan">
      <formula>$C$4</formula>
    </cfRule>
  </conditionalFormatting>
  <conditionalFormatting sqref="AR48">
    <cfRule type="cellIs" dxfId="1290" priority="825" stopIfTrue="1" operator="lessThan">
      <formula>$C$4</formula>
    </cfRule>
  </conditionalFormatting>
  <conditionalFormatting sqref="AR49">
    <cfRule type="cellIs" dxfId="1289" priority="826" stopIfTrue="1" operator="lessThan">
      <formula>$C$4</formula>
    </cfRule>
  </conditionalFormatting>
  <conditionalFormatting sqref="AR50">
    <cfRule type="cellIs" dxfId="1288" priority="827" stopIfTrue="1" operator="lessThan">
      <formula>$C$4</formula>
    </cfRule>
  </conditionalFormatting>
  <conditionalFormatting sqref="AS11">
    <cfRule type="cellIs" dxfId="1287" priority="828" stopIfTrue="1" operator="lessThan">
      <formula>$C$4</formula>
    </cfRule>
  </conditionalFormatting>
  <conditionalFormatting sqref="AS12">
    <cfRule type="cellIs" dxfId="1286" priority="829" stopIfTrue="1" operator="lessThan">
      <formula>$C$4</formula>
    </cfRule>
  </conditionalFormatting>
  <conditionalFormatting sqref="AS13">
    <cfRule type="cellIs" dxfId="1285" priority="830" stopIfTrue="1" operator="lessThan">
      <formula>$C$4</formula>
    </cfRule>
  </conditionalFormatting>
  <conditionalFormatting sqref="AS14">
    <cfRule type="cellIs" dxfId="1284" priority="831" stopIfTrue="1" operator="lessThan">
      <formula>$C$4</formula>
    </cfRule>
  </conditionalFormatting>
  <conditionalFormatting sqref="AS15">
    <cfRule type="cellIs" dxfId="1283" priority="832" stopIfTrue="1" operator="lessThan">
      <formula>$C$4</formula>
    </cfRule>
  </conditionalFormatting>
  <conditionalFormatting sqref="AS16">
    <cfRule type="cellIs" dxfId="1282" priority="833" stopIfTrue="1" operator="lessThan">
      <formula>$C$4</formula>
    </cfRule>
  </conditionalFormatting>
  <conditionalFormatting sqref="AS17">
    <cfRule type="cellIs" dxfId="1281" priority="834" stopIfTrue="1" operator="lessThan">
      <formula>$C$4</formula>
    </cfRule>
  </conditionalFormatting>
  <conditionalFormatting sqref="AS18">
    <cfRule type="cellIs" dxfId="1280" priority="835" stopIfTrue="1" operator="lessThan">
      <formula>$C$4</formula>
    </cfRule>
  </conditionalFormatting>
  <conditionalFormatting sqref="AS19">
    <cfRule type="cellIs" dxfId="1279" priority="836" stopIfTrue="1" operator="lessThan">
      <formula>$C$4</formula>
    </cfRule>
  </conditionalFormatting>
  <conditionalFormatting sqref="AS20">
    <cfRule type="cellIs" dxfId="1278" priority="837" stopIfTrue="1" operator="lessThan">
      <formula>$C$4</formula>
    </cfRule>
  </conditionalFormatting>
  <conditionalFormatting sqref="AS21">
    <cfRule type="cellIs" dxfId="1277" priority="838" stopIfTrue="1" operator="lessThan">
      <formula>$C$4</formula>
    </cfRule>
  </conditionalFormatting>
  <conditionalFormatting sqref="AS22">
    <cfRule type="cellIs" dxfId="1276" priority="839" stopIfTrue="1" operator="lessThan">
      <formula>$C$4</formula>
    </cfRule>
  </conditionalFormatting>
  <conditionalFormatting sqref="AS23">
    <cfRule type="cellIs" dxfId="1275" priority="840" stopIfTrue="1" operator="lessThan">
      <formula>$C$4</formula>
    </cfRule>
  </conditionalFormatting>
  <conditionalFormatting sqref="AS24">
    <cfRule type="cellIs" dxfId="1274" priority="841" stopIfTrue="1" operator="lessThan">
      <formula>$C$4</formula>
    </cfRule>
  </conditionalFormatting>
  <conditionalFormatting sqref="AS25">
    <cfRule type="cellIs" dxfId="1273" priority="842" stopIfTrue="1" operator="lessThan">
      <formula>$C$4</formula>
    </cfRule>
  </conditionalFormatting>
  <conditionalFormatting sqref="AS26">
    <cfRule type="cellIs" dxfId="1272" priority="843" stopIfTrue="1" operator="lessThan">
      <formula>$C$4</formula>
    </cfRule>
  </conditionalFormatting>
  <conditionalFormatting sqref="AS27">
    <cfRule type="cellIs" dxfId="1271" priority="844" stopIfTrue="1" operator="lessThan">
      <formula>$C$4</formula>
    </cfRule>
  </conditionalFormatting>
  <conditionalFormatting sqref="AS28">
    <cfRule type="cellIs" dxfId="1270" priority="845" stopIfTrue="1" operator="lessThan">
      <formula>$C$4</formula>
    </cfRule>
  </conditionalFormatting>
  <conditionalFormatting sqref="AS29">
    <cfRule type="cellIs" dxfId="1269" priority="846" stopIfTrue="1" operator="lessThan">
      <formula>$C$4</formula>
    </cfRule>
  </conditionalFormatting>
  <conditionalFormatting sqref="AS30">
    <cfRule type="cellIs" dxfId="1268" priority="847" stopIfTrue="1" operator="lessThan">
      <formula>$C$4</formula>
    </cfRule>
  </conditionalFormatting>
  <conditionalFormatting sqref="AS31">
    <cfRule type="cellIs" dxfId="1267" priority="848" stopIfTrue="1" operator="lessThan">
      <formula>$C$4</formula>
    </cfRule>
  </conditionalFormatting>
  <conditionalFormatting sqref="AS32">
    <cfRule type="cellIs" dxfId="1266" priority="849" stopIfTrue="1" operator="lessThan">
      <formula>$C$4</formula>
    </cfRule>
  </conditionalFormatting>
  <conditionalFormatting sqref="AS33">
    <cfRule type="cellIs" dxfId="1265" priority="850" stopIfTrue="1" operator="lessThan">
      <formula>$C$4</formula>
    </cfRule>
  </conditionalFormatting>
  <conditionalFormatting sqref="AS34">
    <cfRule type="cellIs" dxfId="1264" priority="851" stopIfTrue="1" operator="lessThan">
      <formula>$C$4</formula>
    </cfRule>
  </conditionalFormatting>
  <conditionalFormatting sqref="AS35">
    <cfRule type="cellIs" dxfId="1263" priority="852" stopIfTrue="1" operator="lessThan">
      <formula>$C$4</formula>
    </cfRule>
  </conditionalFormatting>
  <conditionalFormatting sqref="AS36">
    <cfRule type="cellIs" dxfId="1262" priority="853" stopIfTrue="1" operator="lessThan">
      <formula>$C$4</formula>
    </cfRule>
  </conditionalFormatting>
  <conditionalFormatting sqref="AS37">
    <cfRule type="cellIs" dxfId="1261" priority="854" stopIfTrue="1" operator="lessThan">
      <formula>$C$4</formula>
    </cfRule>
  </conditionalFormatting>
  <conditionalFormatting sqref="AS38">
    <cfRule type="cellIs" dxfId="1260" priority="855" stopIfTrue="1" operator="lessThan">
      <formula>$C$4</formula>
    </cfRule>
  </conditionalFormatting>
  <conditionalFormatting sqref="AS39">
    <cfRule type="cellIs" dxfId="1259" priority="856" stopIfTrue="1" operator="lessThan">
      <formula>$C$4</formula>
    </cfRule>
  </conditionalFormatting>
  <conditionalFormatting sqref="AS40">
    <cfRule type="cellIs" dxfId="1258" priority="857" stopIfTrue="1" operator="lessThan">
      <formula>$C$4</formula>
    </cfRule>
  </conditionalFormatting>
  <conditionalFormatting sqref="AS41">
    <cfRule type="cellIs" dxfId="1257" priority="858" stopIfTrue="1" operator="lessThan">
      <formula>$C$4</formula>
    </cfRule>
  </conditionalFormatting>
  <conditionalFormatting sqref="AS42">
    <cfRule type="cellIs" dxfId="1256" priority="859" stopIfTrue="1" operator="lessThan">
      <formula>$C$4</formula>
    </cfRule>
  </conditionalFormatting>
  <conditionalFormatting sqref="AS43">
    <cfRule type="cellIs" dxfId="1255" priority="860" stopIfTrue="1" operator="lessThan">
      <formula>$C$4</formula>
    </cfRule>
  </conditionalFormatting>
  <conditionalFormatting sqref="AS44">
    <cfRule type="cellIs" dxfId="1254" priority="861" stopIfTrue="1" operator="lessThan">
      <formula>$C$4</formula>
    </cfRule>
  </conditionalFormatting>
  <conditionalFormatting sqref="AS45">
    <cfRule type="cellIs" dxfId="1253" priority="862" stopIfTrue="1" operator="lessThan">
      <formula>$C$4</formula>
    </cfRule>
  </conditionalFormatting>
  <conditionalFormatting sqref="AS46">
    <cfRule type="cellIs" dxfId="1252" priority="863" stopIfTrue="1" operator="lessThan">
      <formula>$C$4</formula>
    </cfRule>
  </conditionalFormatting>
  <conditionalFormatting sqref="AS47">
    <cfRule type="cellIs" dxfId="1251" priority="864" stopIfTrue="1" operator="lessThan">
      <formula>$C$4</formula>
    </cfRule>
  </conditionalFormatting>
  <conditionalFormatting sqref="AS48">
    <cfRule type="cellIs" dxfId="1250" priority="865" stopIfTrue="1" operator="lessThan">
      <formula>$C$4</formula>
    </cfRule>
  </conditionalFormatting>
  <conditionalFormatting sqref="AS49">
    <cfRule type="cellIs" dxfId="1249" priority="866" stopIfTrue="1" operator="lessThan">
      <formula>$C$4</formula>
    </cfRule>
  </conditionalFormatting>
  <conditionalFormatting sqref="AS50">
    <cfRule type="cellIs" dxfId="1248" priority="867" stopIfTrue="1" operator="lessThan">
      <formula>$C$4</formula>
    </cfRule>
  </conditionalFormatting>
  <conditionalFormatting sqref="AT11">
    <cfRule type="cellIs" dxfId="1247" priority="868" stopIfTrue="1" operator="lessThan">
      <formula>$C$4</formula>
    </cfRule>
  </conditionalFormatting>
  <conditionalFormatting sqref="AT12">
    <cfRule type="cellIs" dxfId="1246" priority="869" stopIfTrue="1" operator="lessThan">
      <formula>$C$4</formula>
    </cfRule>
  </conditionalFormatting>
  <conditionalFormatting sqref="AT13">
    <cfRule type="cellIs" dxfId="1245" priority="870" stopIfTrue="1" operator="lessThan">
      <formula>$C$4</formula>
    </cfRule>
  </conditionalFormatting>
  <conditionalFormatting sqref="AT14">
    <cfRule type="cellIs" dxfId="1244" priority="871" stopIfTrue="1" operator="lessThan">
      <formula>$C$4</formula>
    </cfRule>
  </conditionalFormatting>
  <conditionalFormatting sqref="AT15">
    <cfRule type="cellIs" dxfId="1243" priority="872" stopIfTrue="1" operator="lessThan">
      <formula>$C$4</formula>
    </cfRule>
  </conditionalFormatting>
  <conditionalFormatting sqref="AT16">
    <cfRule type="cellIs" dxfId="1242" priority="873" stopIfTrue="1" operator="lessThan">
      <formula>$C$4</formula>
    </cfRule>
  </conditionalFormatting>
  <conditionalFormatting sqref="AT17">
    <cfRule type="cellIs" dxfId="1241" priority="874" stopIfTrue="1" operator="lessThan">
      <formula>$C$4</formula>
    </cfRule>
  </conditionalFormatting>
  <conditionalFormatting sqref="AT18">
    <cfRule type="cellIs" dxfId="1240" priority="875" stopIfTrue="1" operator="lessThan">
      <formula>$C$4</formula>
    </cfRule>
  </conditionalFormatting>
  <conditionalFormatting sqref="AT19">
    <cfRule type="cellIs" dxfId="1239" priority="876" stopIfTrue="1" operator="lessThan">
      <formula>$C$4</formula>
    </cfRule>
  </conditionalFormatting>
  <conditionalFormatting sqref="AT20">
    <cfRule type="cellIs" dxfId="1238" priority="877" stopIfTrue="1" operator="lessThan">
      <formula>$C$4</formula>
    </cfRule>
  </conditionalFormatting>
  <conditionalFormatting sqref="AT21">
    <cfRule type="cellIs" dxfId="1237" priority="878" stopIfTrue="1" operator="lessThan">
      <formula>$C$4</formula>
    </cfRule>
  </conditionalFormatting>
  <conditionalFormatting sqref="AT22">
    <cfRule type="cellIs" dxfId="1236" priority="879" stopIfTrue="1" operator="lessThan">
      <formula>$C$4</formula>
    </cfRule>
  </conditionalFormatting>
  <conditionalFormatting sqref="AT23">
    <cfRule type="cellIs" dxfId="1235" priority="880" stopIfTrue="1" operator="lessThan">
      <formula>$C$4</formula>
    </cfRule>
  </conditionalFormatting>
  <conditionalFormatting sqref="AT24">
    <cfRule type="cellIs" dxfId="1234" priority="881" stopIfTrue="1" operator="lessThan">
      <formula>$C$4</formula>
    </cfRule>
  </conditionalFormatting>
  <conditionalFormatting sqref="AT25">
    <cfRule type="cellIs" dxfId="1233" priority="882" stopIfTrue="1" operator="lessThan">
      <formula>$C$4</formula>
    </cfRule>
  </conditionalFormatting>
  <conditionalFormatting sqref="AT26">
    <cfRule type="cellIs" dxfId="1232" priority="883" stopIfTrue="1" operator="lessThan">
      <formula>$C$4</formula>
    </cfRule>
  </conditionalFormatting>
  <conditionalFormatting sqref="AT27">
    <cfRule type="cellIs" dxfId="1231" priority="884" stopIfTrue="1" operator="lessThan">
      <formula>$C$4</formula>
    </cfRule>
  </conditionalFormatting>
  <conditionalFormatting sqref="AT28">
    <cfRule type="cellIs" dxfId="1230" priority="885" stopIfTrue="1" operator="lessThan">
      <formula>$C$4</formula>
    </cfRule>
  </conditionalFormatting>
  <conditionalFormatting sqref="AT29">
    <cfRule type="cellIs" dxfId="1229" priority="886" stopIfTrue="1" operator="lessThan">
      <formula>$C$4</formula>
    </cfRule>
  </conditionalFormatting>
  <conditionalFormatting sqref="AT30">
    <cfRule type="cellIs" dxfId="1228" priority="887" stopIfTrue="1" operator="lessThan">
      <formula>$C$4</formula>
    </cfRule>
  </conditionalFormatting>
  <conditionalFormatting sqref="AT31">
    <cfRule type="cellIs" dxfId="1227" priority="888" stopIfTrue="1" operator="lessThan">
      <formula>$C$4</formula>
    </cfRule>
  </conditionalFormatting>
  <conditionalFormatting sqref="AT32">
    <cfRule type="cellIs" dxfId="1226" priority="889" stopIfTrue="1" operator="lessThan">
      <formula>$C$4</formula>
    </cfRule>
  </conditionalFormatting>
  <conditionalFormatting sqref="AT33">
    <cfRule type="cellIs" dxfId="1225" priority="890" stopIfTrue="1" operator="lessThan">
      <formula>$C$4</formula>
    </cfRule>
  </conditionalFormatting>
  <conditionalFormatting sqref="AT34">
    <cfRule type="cellIs" dxfId="1224" priority="891" stopIfTrue="1" operator="lessThan">
      <formula>$C$4</formula>
    </cfRule>
  </conditionalFormatting>
  <conditionalFormatting sqref="AT35">
    <cfRule type="cellIs" dxfId="1223" priority="892" stopIfTrue="1" operator="lessThan">
      <formula>$C$4</formula>
    </cfRule>
  </conditionalFormatting>
  <conditionalFormatting sqref="AT36">
    <cfRule type="cellIs" dxfId="1222" priority="893" stopIfTrue="1" operator="lessThan">
      <formula>$C$4</formula>
    </cfRule>
  </conditionalFormatting>
  <conditionalFormatting sqref="AT37">
    <cfRule type="cellIs" dxfId="1221" priority="894" stopIfTrue="1" operator="lessThan">
      <formula>$C$4</formula>
    </cfRule>
  </conditionalFormatting>
  <conditionalFormatting sqref="AT38">
    <cfRule type="cellIs" dxfId="1220" priority="895" stopIfTrue="1" operator="lessThan">
      <formula>$C$4</formula>
    </cfRule>
  </conditionalFormatting>
  <conditionalFormatting sqref="AT39">
    <cfRule type="cellIs" dxfId="1219" priority="896" stopIfTrue="1" operator="lessThan">
      <formula>$C$4</formula>
    </cfRule>
  </conditionalFormatting>
  <conditionalFormatting sqref="AT40">
    <cfRule type="cellIs" dxfId="1218" priority="897" stopIfTrue="1" operator="lessThan">
      <formula>$C$4</formula>
    </cfRule>
  </conditionalFormatting>
  <conditionalFormatting sqref="AT41">
    <cfRule type="cellIs" dxfId="1217" priority="898" stopIfTrue="1" operator="lessThan">
      <formula>$C$4</formula>
    </cfRule>
  </conditionalFormatting>
  <conditionalFormatting sqref="AT42">
    <cfRule type="cellIs" dxfId="1216" priority="899" stopIfTrue="1" operator="lessThan">
      <formula>$C$4</formula>
    </cfRule>
  </conditionalFormatting>
  <conditionalFormatting sqref="AT43">
    <cfRule type="cellIs" dxfId="1215" priority="900" stopIfTrue="1" operator="lessThan">
      <formula>$C$4</formula>
    </cfRule>
  </conditionalFormatting>
  <conditionalFormatting sqref="AT44">
    <cfRule type="cellIs" dxfId="1214" priority="901" stopIfTrue="1" operator="lessThan">
      <formula>$C$4</formula>
    </cfRule>
  </conditionalFormatting>
  <conditionalFormatting sqref="AT45">
    <cfRule type="cellIs" dxfId="1213" priority="902" stopIfTrue="1" operator="lessThan">
      <formula>$C$4</formula>
    </cfRule>
  </conditionalFormatting>
  <conditionalFormatting sqref="AT46">
    <cfRule type="cellIs" dxfId="1212" priority="903" stopIfTrue="1" operator="lessThan">
      <formula>$C$4</formula>
    </cfRule>
  </conditionalFormatting>
  <conditionalFormatting sqref="AT47">
    <cfRule type="cellIs" dxfId="1211" priority="904" stopIfTrue="1" operator="lessThan">
      <formula>$C$4</formula>
    </cfRule>
  </conditionalFormatting>
  <conditionalFormatting sqref="AT48">
    <cfRule type="cellIs" dxfId="1210" priority="905" stopIfTrue="1" operator="lessThan">
      <formula>$C$4</formula>
    </cfRule>
  </conditionalFormatting>
  <conditionalFormatting sqref="AT49">
    <cfRule type="cellIs" dxfId="1209" priority="906" stopIfTrue="1" operator="lessThan">
      <formula>$C$4</formula>
    </cfRule>
  </conditionalFormatting>
  <conditionalFormatting sqref="AT50">
    <cfRule type="cellIs" dxfId="1208" priority="907" stopIfTrue="1" operator="lessThan">
      <formula>$C$4</formula>
    </cfRule>
  </conditionalFormatting>
  <conditionalFormatting sqref="AU47">
    <cfRule type="cellIs" dxfId="1207" priority="908" stopIfTrue="1" operator="lessThan">
      <formula>$C$4</formula>
    </cfRule>
  </conditionalFormatting>
  <conditionalFormatting sqref="AU48">
    <cfRule type="cellIs" dxfId="1206" priority="909" stopIfTrue="1" operator="lessThan">
      <formula>$C$4</formula>
    </cfRule>
  </conditionalFormatting>
  <conditionalFormatting sqref="AU49">
    <cfRule type="cellIs" dxfId="1205" priority="910" stopIfTrue="1" operator="lessThan">
      <formula>$C$4</formula>
    </cfRule>
  </conditionalFormatting>
  <conditionalFormatting sqref="AU50">
    <cfRule type="cellIs" dxfId="1204" priority="911" stopIfTrue="1" operator="lessThan">
      <formula>$C$4</formula>
    </cfRule>
  </conditionalFormatting>
  <conditionalFormatting sqref="AV47">
    <cfRule type="cellIs" dxfId="1203" priority="912" stopIfTrue="1" operator="lessThan">
      <formula>$C$4</formula>
    </cfRule>
  </conditionalFormatting>
  <conditionalFormatting sqref="AV48">
    <cfRule type="cellIs" dxfId="1202" priority="913" stopIfTrue="1" operator="lessThan">
      <formula>$C$4</formula>
    </cfRule>
  </conditionalFormatting>
  <conditionalFormatting sqref="AV49">
    <cfRule type="cellIs" dxfId="1201" priority="914" stopIfTrue="1" operator="lessThan">
      <formula>$C$4</formula>
    </cfRule>
  </conditionalFormatting>
  <conditionalFormatting sqref="AV50">
    <cfRule type="cellIs" dxfId="1200" priority="915" stopIfTrue="1" operator="lessThan">
      <formula>$C$4</formula>
    </cfRule>
  </conditionalFormatting>
  <conditionalFormatting sqref="AW47">
    <cfRule type="cellIs" dxfId="1199" priority="916" stopIfTrue="1" operator="lessThan">
      <formula>$C$4</formula>
    </cfRule>
  </conditionalFormatting>
  <conditionalFormatting sqref="AW48">
    <cfRule type="cellIs" dxfId="1198" priority="917" stopIfTrue="1" operator="lessThan">
      <formula>$C$4</formula>
    </cfRule>
  </conditionalFormatting>
  <conditionalFormatting sqref="AW49">
    <cfRule type="cellIs" dxfId="1197" priority="918" stopIfTrue="1" operator="lessThan">
      <formula>$C$4</formula>
    </cfRule>
  </conditionalFormatting>
  <conditionalFormatting sqref="AW50">
    <cfRule type="cellIs" dxfId="1196" priority="919" stopIfTrue="1" operator="lessThan">
      <formula>$C$4</formula>
    </cfRule>
  </conditionalFormatting>
  <conditionalFormatting sqref="AX11">
    <cfRule type="cellIs" dxfId="1195" priority="920" stopIfTrue="1" operator="lessThan">
      <formula>$C$4</formula>
    </cfRule>
  </conditionalFormatting>
  <conditionalFormatting sqref="AX12">
    <cfRule type="cellIs" dxfId="1194" priority="921" stopIfTrue="1" operator="lessThan">
      <formula>$C$4</formula>
    </cfRule>
  </conditionalFormatting>
  <conditionalFormatting sqref="AX13">
    <cfRule type="cellIs" dxfId="1193" priority="922" stopIfTrue="1" operator="lessThan">
      <formula>$C$4</formula>
    </cfRule>
  </conditionalFormatting>
  <conditionalFormatting sqref="AX14">
    <cfRule type="cellIs" dxfId="1192" priority="923" stopIfTrue="1" operator="lessThan">
      <formula>$C$4</formula>
    </cfRule>
  </conditionalFormatting>
  <conditionalFormatting sqref="AX15">
    <cfRule type="cellIs" dxfId="1191" priority="924" stopIfTrue="1" operator="lessThan">
      <formula>$C$4</formula>
    </cfRule>
  </conditionalFormatting>
  <conditionalFormatting sqref="AX16">
    <cfRule type="cellIs" dxfId="1190" priority="925" stopIfTrue="1" operator="lessThan">
      <formula>$C$4</formula>
    </cfRule>
  </conditionalFormatting>
  <conditionalFormatting sqref="AX17">
    <cfRule type="cellIs" dxfId="1189" priority="926" stopIfTrue="1" operator="lessThan">
      <formula>$C$4</formula>
    </cfRule>
  </conditionalFormatting>
  <conditionalFormatting sqref="AX18">
    <cfRule type="cellIs" dxfId="1188" priority="927" stopIfTrue="1" operator="lessThan">
      <formula>$C$4</formula>
    </cfRule>
  </conditionalFormatting>
  <conditionalFormatting sqref="AX19">
    <cfRule type="cellIs" dxfId="1187" priority="928" stopIfTrue="1" operator="lessThan">
      <formula>$C$4</formula>
    </cfRule>
  </conditionalFormatting>
  <conditionalFormatting sqref="AX20">
    <cfRule type="cellIs" dxfId="1186" priority="929" stopIfTrue="1" operator="lessThan">
      <formula>$C$4</formula>
    </cfRule>
  </conditionalFormatting>
  <conditionalFormatting sqref="AX21">
    <cfRule type="cellIs" dxfId="1185" priority="930" stopIfTrue="1" operator="lessThan">
      <formula>$C$4</formula>
    </cfRule>
  </conditionalFormatting>
  <conditionalFormatting sqref="AX22">
    <cfRule type="cellIs" dxfId="1184" priority="931" stopIfTrue="1" operator="lessThan">
      <formula>$C$4</formula>
    </cfRule>
  </conditionalFormatting>
  <conditionalFormatting sqref="AX23">
    <cfRule type="cellIs" dxfId="1183" priority="932" stopIfTrue="1" operator="lessThan">
      <formula>$C$4</formula>
    </cfRule>
  </conditionalFormatting>
  <conditionalFormatting sqref="AX24">
    <cfRule type="cellIs" dxfId="1182" priority="933" stopIfTrue="1" operator="lessThan">
      <formula>$C$4</formula>
    </cfRule>
  </conditionalFormatting>
  <conditionalFormatting sqref="AX25">
    <cfRule type="cellIs" dxfId="1181" priority="934" stopIfTrue="1" operator="lessThan">
      <formula>$C$4</formula>
    </cfRule>
  </conditionalFormatting>
  <conditionalFormatting sqref="AX26">
    <cfRule type="cellIs" dxfId="1180" priority="935" stopIfTrue="1" operator="lessThan">
      <formula>$C$4</formula>
    </cfRule>
  </conditionalFormatting>
  <conditionalFormatting sqref="AX27">
    <cfRule type="cellIs" dxfId="1179" priority="936" stopIfTrue="1" operator="lessThan">
      <formula>$C$4</formula>
    </cfRule>
  </conditionalFormatting>
  <conditionalFormatting sqref="AX28">
    <cfRule type="cellIs" dxfId="1178" priority="937" stopIfTrue="1" operator="lessThan">
      <formula>$C$4</formula>
    </cfRule>
  </conditionalFormatting>
  <conditionalFormatting sqref="AX29">
    <cfRule type="cellIs" dxfId="1177" priority="938" stopIfTrue="1" operator="lessThan">
      <formula>$C$4</formula>
    </cfRule>
  </conditionalFormatting>
  <conditionalFormatting sqref="AX30">
    <cfRule type="cellIs" dxfId="1176" priority="939" stopIfTrue="1" operator="lessThan">
      <formula>$C$4</formula>
    </cfRule>
  </conditionalFormatting>
  <conditionalFormatting sqref="AX31">
    <cfRule type="cellIs" dxfId="1175" priority="940" stopIfTrue="1" operator="lessThan">
      <formula>$C$4</formula>
    </cfRule>
  </conditionalFormatting>
  <conditionalFormatting sqref="AX32">
    <cfRule type="cellIs" dxfId="1174" priority="941" stopIfTrue="1" operator="lessThan">
      <formula>$C$4</formula>
    </cfRule>
  </conditionalFormatting>
  <conditionalFormatting sqref="AX33">
    <cfRule type="cellIs" dxfId="1173" priority="942" stopIfTrue="1" operator="lessThan">
      <formula>$C$4</formula>
    </cfRule>
  </conditionalFormatting>
  <conditionalFormatting sqref="AX34">
    <cfRule type="cellIs" dxfId="1172" priority="943" stopIfTrue="1" operator="lessThan">
      <formula>$C$4</formula>
    </cfRule>
  </conditionalFormatting>
  <conditionalFormatting sqref="AX35">
    <cfRule type="cellIs" dxfId="1171" priority="944" stopIfTrue="1" operator="lessThan">
      <formula>$C$4</formula>
    </cfRule>
  </conditionalFormatting>
  <conditionalFormatting sqref="AX36">
    <cfRule type="cellIs" dxfId="1170" priority="945" stopIfTrue="1" operator="lessThan">
      <formula>$C$4</formula>
    </cfRule>
  </conditionalFormatting>
  <conditionalFormatting sqref="AX37">
    <cfRule type="cellIs" dxfId="1169" priority="946" stopIfTrue="1" operator="lessThan">
      <formula>$C$4</formula>
    </cfRule>
  </conditionalFormatting>
  <conditionalFormatting sqref="AX38">
    <cfRule type="cellIs" dxfId="1168" priority="947" stopIfTrue="1" operator="lessThan">
      <formula>$C$4</formula>
    </cfRule>
  </conditionalFormatting>
  <conditionalFormatting sqref="AX39">
    <cfRule type="cellIs" dxfId="1167" priority="948" stopIfTrue="1" operator="lessThan">
      <formula>$C$4</formula>
    </cfRule>
  </conditionalFormatting>
  <conditionalFormatting sqref="AX40">
    <cfRule type="cellIs" dxfId="1166" priority="949" stopIfTrue="1" operator="lessThan">
      <formula>$C$4</formula>
    </cfRule>
  </conditionalFormatting>
  <conditionalFormatting sqref="AX41">
    <cfRule type="cellIs" dxfId="1165" priority="950" stopIfTrue="1" operator="lessThan">
      <formula>$C$4</formula>
    </cfRule>
  </conditionalFormatting>
  <conditionalFormatting sqref="AX42">
    <cfRule type="cellIs" dxfId="1164" priority="951" stopIfTrue="1" operator="lessThan">
      <formula>$C$4</formula>
    </cfRule>
  </conditionalFormatting>
  <conditionalFormatting sqref="AX43">
    <cfRule type="cellIs" dxfId="1163" priority="952" stopIfTrue="1" operator="lessThan">
      <formula>$C$4</formula>
    </cfRule>
  </conditionalFormatting>
  <conditionalFormatting sqref="AX44">
    <cfRule type="cellIs" dxfId="1162" priority="953" stopIfTrue="1" operator="lessThan">
      <formula>$C$4</formula>
    </cfRule>
  </conditionalFormatting>
  <conditionalFormatting sqref="AX45">
    <cfRule type="cellIs" dxfId="1161" priority="954" stopIfTrue="1" operator="lessThan">
      <formula>$C$4</formula>
    </cfRule>
  </conditionalFormatting>
  <conditionalFormatting sqref="AX46">
    <cfRule type="cellIs" dxfId="1160" priority="955" stopIfTrue="1" operator="lessThan">
      <formula>$C$4</formula>
    </cfRule>
  </conditionalFormatting>
  <conditionalFormatting sqref="AX47">
    <cfRule type="cellIs" dxfId="1159" priority="956" stopIfTrue="1" operator="lessThan">
      <formula>$C$4</formula>
    </cfRule>
  </conditionalFormatting>
  <conditionalFormatting sqref="AX48">
    <cfRule type="cellIs" dxfId="1158" priority="957" stopIfTrue="1" operator="lessThan">
      <formula>$C$4</formula>
    </cfRule>
  </conditionalFormatting>
  <conditionalFormatting sqref="AX49">
    <cfRule type="cellIs" dxfId="1157" priority="958" stopIfTrue="1" operator="lessThan">
      <formula>$C$4</formula>
    </cfRule>
  </conditionalFormatting>
  <conditionalFormatting sqref="AX50">
    <cfRule type="cellIs" dxfId="1156" priority="959" stopIfTrue="1" operator="lessThan">
      <formula>$C$4</formula>
    </cfRule>
  </conditionalFormatting>
  <conditionalFormatting sqref="AY11">
    <cfRule type="cellIs" dxfId="1155" priority="960" stopIfTrue="1" operator="lessThan">
      <formula>$C$4</formula>
    </cfRule>
  </conditionalFormatting>
  <conditionalFormatting sqref="AY12">
    <cfRule type="cellIs" dxfId="1154" priority="961" stopIfTrue="1" operator="lessThan">
      <formula>$C$4</formula>
    </cfRule>
  </conditionalFormatting>
  <conditionalFormatting sqref="AY13">
    <cfRule type="cellIs" dxfId="1153" priority="962" stopIfTrue="1" operator="lessThan">
      <formula>$C$4</formula>
    </cfRule>
  </conditionalFormatting>
  <conditionalFormatting sqref="AY14">
    <cfRule type="cellIs" dxfId="1152" priority="963" stopIfTrue="1" operator="lessThan">
      <formula>$C$4</formula>
    </cfRule>
  </conditionalFormatting>
  <conditionalFormatting sqref="AY15">
    <cfRule type="cellIs" dxfId="1151" priority="964" stopIfTrue="1" operator="lessThan">
      <formula>$C$4</formula>
    </cfRule>
  </conditionalFormatting>
  <conditionalFormatting sqref="AY16">
    <cfRule type="cellIs" dxfId="1150" priority="965" stopIfTrue="1" operator="lessThan">
      <formula>$C$4</formula>
    </cfRule>
  </conditionalFormatting>
  <conditionalFormatting sqref="AY17">
    <cfRule type="cellIs" dxfId="1149" priority="966" stopIfTrue="1" operator="lessThan">
      <formula>$C$4</formula>
    </cfRule>
  </conditionalFormatting>
  <conditionalFormatting sqref="AY18">
    <cfRule type="cellIs" dxfId="1148" priority="967" stopIfTrue="1" operator="lessThan">
      <formula>$C$4</formula>
    </cfRule>
  </conditionalFormatting>
  <conditionalFormatting sqref="AY19">
    <cfRule type="cellIs" dxfId="1147" priority="968" stopIfTrue="1" operator="lessThan">
      <formula>$C$4</formula>
    </cfRule>
  </conditionalFormatting>
  <conditionalFormatting sqref="AY20">
    <cfRule type="cellIs" dxfId="1146" priority="969" stopIfTrue="1" operator="lessThan">
      <formula>$C$4</formula>
    </cfRule>
  </conditionalFormatting>
  <conditionalFormatting sqref="AY21">
    <cfRule type="cellIs" dxfId="1145" priority="970" stopIfTrue="1" operator="lessThan">
      <formula>$C$4</formula>
    </cfRule>
  </conditionalFormatting>
  <conditionalFormatting sqref="AY22">
    <cfRule type="cellIs" dxfId="1144" priority="971" stopIfTrue="1" operator="lessThan">
      <formula>$C$4</formula>
    </cfRule>
  </conditionalFormatting>
  <conditionalFormatting sqref="AY23">
    <cfRule type="cellIs" dxfId="1143" priority="972" stopIfTrue="1" operator="lessThan">
      <formula>$C$4</formula>
    </cfRule>
  </conditionalFormatting>
  <conditionalFormatting sqref="AY24">
    <cfRule type="cellIs" dxfId="1142" priority="973" stopIfTrue="1" operator="lessThan">
      <formula>$C$4</formula>
    </cfRule>
  </conditionalFormatting>
  <conditionalFormatting sqref="AY25">
    <cfRule type="cellIs" dxfId="1141" priority="974" stopIfTrue="1" operator="lessThan">
      <formula>$C$4</formula>
    </cfRule>
  </conditionalFormatting>
  <conditionalFormatting sqref="AY26">
    <cfRule type="cellIs" dxfId="1140" priority="975" stopIfTrue="1" operator="lessThan">
      <formula>$C$4</formula>
    </cfRule>
  </conditionalFormatting>
  <conditionalFormatting sqref="AY27">
    <cfRule type="cellIs" dxfId="1139" priority="976" stopIfTrue="1" operator="lessThan">
      <formula>$C$4</formula>
    </cfRule>
  </conditionalFormatting>
  <conditionalFormatting sqref="AY28">
    <cfRule type="cellIs" dxfId="1138" priority="977" stopIfTrue="1" operator="lessThan">
      <formula>$C$4</formula>
    </cfRule>
  </conditionalFormatting>
  <conditionalFormatting sqref="AY29">
    <cfRule type="cellIs" dxfId="1137" priority="978" stopIfTrue="1" operator="lessThan">
      <formula>$C$4</formula>
    </cfRule>
  </conditionalFormatting>
  <conditionalFormatting sqref="AY30">
    <cfRule type="cellIs" dxfId="1136" priority="979" stopIfTrue="1" operator="lessThan">
      <formula>$C$4</formula>
    </cfRule>
  </conditionalFormatting>
  <conditionalFormatting sqref="AY31">
    <cfRule type="cellIs" dxfId="1135" priority="980" stopIfTrue="1" operator="lessThan">
      <formula>$C$4</formula>
    </cfRule>
  </conditionalFormatting>
  <conditionalFormatting sqref="AY32">
    <cfRule type="cellIs" dxfId="1134" priority="981" stopIfTrue="1" operator="lessThan">
      <formula>$C$4</formula>
    </cfRule>
  </conditionalFormatting>
  <conditionalFormatting sqref="AY33">
    <cfRule type="cellIs" dxfId="1133" priority="982" stopIfTrue="1" operator="lessThan">
      <formula>$C$4</formula>
    </cfRule>
  </conditionalFormatting>
  <conditionalFormatting sqref="AY34">
    <cfRule type="cellIs" dxfId="1132" priority="983" stopIfTrue="1" operator="lessThan">
      <formula>$C$4</formula>
    </cfRule>
  </conditionalFormatting>
  <conditionalFormatting sqref="AY35">
    <cfRule type="cellIs" dxfId="1131" priority="984" stopIfTrue="1" operator="lessThan">
      <formula>$C$4</formula>
    </cfRule>
  </conditionalFormatting>
  <conditionalFormatting sqref="AY36">
    <cfRule type="cellIs" dxfId="1130" priority="985" stopIfTrue="1" operator="lessThan">
      <formula>$C$4</formula>
    </cfRule>
  </conditionalFormatting>
  <conditionalFormatting sqref="AY37">
    <cfRule type="cellIs" dxfId="1129" priority="986" stopIfTrue="1" operator="lessThan">
      <formula>$C$4</formula>
    </cfRule>
  </conditionalFormatting>
  <conditionalFormatting sqref="AY38">
    <cfRule type="cellIs" dxfId="1128" priority="987" stopIfTrue="1" operator="lessThan">
      <formula>$C$4</formula>
    </cfRule>
  </conditionalFormatting>
  <conditionalFormatting sqref="AY39">
    <cfRule type="cellIs" dxfId="1127" priority="988" stopIfTrue="1" operator="lessThan">
      <formula>$C$4</formula>
    </cfRule>
  </conditionalFormatting>
  <conditionalFormatting sqref="AY40">
    <cfRule type="cellIs" dxfId="1126" priority="989" stopIfTrue="1" operator="lessThan">
      <formula>$C$4</formula>
    </cfRule>
  </conditionalFormatting>
  <conditionalFormatting sqref="AY41">
    <cfRule type="cellIs" dxfId="1125" priority="990" stopIfTrue="1" operator="lessThan">
      <formula>$C$4</formula>
    </cfRule>
  </conditionalFormatting>
  <conditionalFormatting sqref="AY42">
    <cfRule type="cellIs" dxfId="1124" priority="991" stopIfTrue="1" operator="lessThan">
      <formula>$C$4</formula>
    </cfRule>
  </conditionalFormatting>
  <conditionalFormatting sqref="AY43">
    <cfRule type="cellIs" dxfId="1123" priority="992" stopIfTrue="1" operator="lessThan">
      <formula>$C$4</formula>
    </cfRule>
  </conditionalFormatting>
  <conditionalFormatting sqref="AY44">
    <cfRule type="cellIs" dxfId="1122" priority="993" stopIfTrue="1" operator="lessThan">
      <formula>$C$4</formula>
    </cfRule>
  </conditionalFormatting>
  <conditionalFormatting sqref="AY45">
    <cfRule type="cellIs" dxfId="1121" priority="994" stopIfTrue="1" operator="lessThan">
      <formula>$C$4</formula>
    </cfRule>
  </conditionalFormatting>
  <conditionalFormatting sqref="AY46">
    <cfRule type="cellIs" dxfId="1120" priority="995" stopIfTrue="1" operator="lessThan">
      <formula>$C$4</formula>
    </cfRule>
  </conditionalFormatting>
  <conditionalFormatting sqref="AY47">
    <cfRule type="cellIs" dxfId="1119" priority="996" stopIfTrue="1" operator="lessThan">
      <formula>$C$4</formula>
    </cfRule>
  </conditionalFormatting>
  <conditionalFormatting sqref="AY48">
    <cfRule type="cellIs" dxfId="1118" priority="997" stopIfTrue="1" operator="lessThan">
      <formula>$C$4</formula>
    </cfRule>
  </conditionalFormatting>
  <conditionalFormatting sqref="AY49">
    <cfRule type="cellIs" dxfId="1117" priority="998" stopIfTrue="1" operator="lessThan">
      <formula>$C$4</formula>
    </cfRule>
  </conditionalFormatting>
  <conditionalFormatting sqref="AY50">
    <cfRule type="cellIs" dxfId="1116" priority="999" stopIfTrue="1" operator="lessThan">
      <formula>$C$4</formula>
    </cfRule>
  </conditionalFormatting>
  <conditionalFormatting sqref="AZ11">
    <cfRule type="cellIs" dxfId="1115" priority="1000" stopIfTrue="1" operator="lessThan">
      <formula>$C$4</formula>
    </cfRule>
  </conditionalFormatting>
  <conditionalFormatting sqref="AZ12">
    <cfRule type="cellIs" dxfId="1114" priority="1001" stopIfTrue="1" operator="lessThan">
      <formula>$C$4</formula>
    </cfRule>
  </conditionalFormatting>
  <conditionalFormatting sqref="AZ13">
    <cfRule type="cellIs" dxfId="1113" priority="1002" stopIfTrue="1" operator="lessThan">
      <formula>$C$4</formula>
    </cfRule>
  </conditionalFormatting>
  <conditionalFormatting sqref="AZ14">
    <cfRule type="cellIs" dxfId="1112" priority="1003" stopIfTrue="1" operator="lessThan">
      <formula>$C$4</formula>
    </cfRule>
  </conditionalFormatting>
  <conditionalFormatting sqref="AZ15">
    <cfRule type="cellIs" dxfId="1111" priority="1004" stopIfTrue="1" operator="lessThan">
      <formula>$C$4</formula>
    </cfRule>
  </conditionalFormatting>
  <conditionalFormatting sqref="AZ16">
    <cfRule type="cellIs" dxfId="1110" priority="1005" stopIfTrue="1" operator="lessThan">
      <formula>$C$4</formula>
    </cfRule>
  </conditionalFormatting>
  <conditionalFormatting sqref="AZ17">
    <cfRule type="cellIs" dxfId="1109" priority="1006" stopIfTrue="1" operator="lessThan">
      <formula>$C$4</formula>
    </cfRule>
  </conditionalFormatting>
  <conditionalFormatting sqref="AZ18">
    <cfRule type="cellIs" dxfId="1108" priority="1007" stopIfTrue="1" operator="lessThan">
      <formula>$C$4</formula>
    </cfRule>
  </conditionalFormatting>
  <conditionalFormatting sqref="AZ19">
    <cfRule type="cellIs" dxfId="1107" priority="1008" stopIfTrue="1" operator="lessThan">
      <formula>$C$4</formula>
    </cfRule>
  </conditionalFormatting>
  <conditionalFormatting sqref="AZ20">
    <cfRule type="cellIs" dxfId="1106" priority="1009" stopIfTrue="1" operator="lessThan">
      <formula>$C$4</formula>
    </cfRule>
  </conditionalFormatting>
  <conditionalFormatting sqref="AZ21">
    <cfRule type="cellIs" dxfId="1105" priority="1010" stopIfTrue="1" operator="lessThan">
      <formula>$C$4</formula>
    </cfRule>
  </conditionalFormatting>
  <conditionalFormatting sqref="AZ22">
    <cfRule type="cellIs" dxfId="1104" priority="1011" stopIfTrue="1" operator="lessThan">
      <formula>$C$4</formula>
    </cfRule>
  </conditionalFormatting>
  <conditionalFormatting sqref="AZ23">
    <cfRule type="cellIs" dxfId="1103" priority="1012" stopIfTrue="1" operator="lessThan">
      <formula>$C$4</formula>
    </cfRule>
  </conditionalFormatting>
  <conditionalFormatting sqref="AZ24">
    <cfRule type="cellIs" dxfId="1102" priority="1013" stopIfTrue="1" operator="lessThan">
      <formula>$C$4</formula>
    </cfRule>
  </conditionalFormatting>
  <conditionalFormatting sqref="AZ25">
    <cfRule type="cellIs" dxfId="1101" priority="1014" stopIfTrue="1" operator="lessThan">
      <formula>$C$4</formula>
    </cfRule>
  </conditionalFormatting>
  <conditionalFormatting sqref="AZ26">
    <cfRule type="cellIs" dxfId="1100" priority="1015" stopIfTrue="1" operator="lessThan">
      <formula>$C$4</formula>
    </cfRule>
  </conditionalFormatting>
  <conditionalFormatting sqref="AZ27">
    <cfRule type="cellIs" dxfId="1099" priority="1016" stopIfTrue="1" operator="lessThan">
      <formula>$C$4</formula>
    </cfRule>
  </conditionalFormatting>
  <conditionalFormatting sqref="AZ28">
    <cfRule type="cellIs" dxfId="1098" priority="1017" stopIfTrue="1" operator="lessThan">
      <formula>$C$4</formula>
    </cfRule>
  </conditionalFormatting>
  <conditionalFormatting sqref="AZ29">
    <cfRule type="cellIs" dxfId="1097" priority="1018" stopIfTrue="1" operator="lessThan">
      <formula>$C$4</formula>
    </cfRule>
  </conditionalFormatting>
  <conditionalFormatting sqref="AZ30">
    <cfRule type="cellIs" dxfId="1096" priority="1019" stopIfTrue="1" operator="lessThan">
      <formula>$C$4</formula>
    </cfRule>
  </conditionalFormatting>
  <conditionalFormatting sqref="AZ31">
    <cfRule type="cellIs" dxfId="1095" priority="1020" stopIfTrue="1" operator="lessThan">
      <formula>$C$4</formula>
    </cfRule>
  </conditionalFormatting>
  <conditionalFormatting sqref="AZ32">
    <cfRule type="cellIs" dxfId="1094" priority="1021" stopIfTrue="1" operator="lessThan">
      <formula>$C$4</formula>
    </cfRule>
  </conditionalFormatting>
  <conditionalFormatting sqref="AZ33">
    <cfRule type="cellIs" dxfId="1093" priority="1022" stopIfTrue="1" operator="lessThan">
      <formula>$C$4</formula>
    </cfRule>
  </conditionalFormatting>
  <conditionalFormatting sqref="AZ34">
    <cfRule type="cellIs" dxfId="1092" priority="1023" stopIfTrue="1" operator="lessThan">
      <formula>$C$4</formula>
    </cfRule>
  </conditionalFormatting>
  <conditionalFormatting sqref="AZ35">
    <cfRule type="cellIs" dxfId="1091" priority="1024" stopIfTrue="1" operator="lessThan">
      <formula>$C$4</formula>
    </cfRule>
  </conditionalFormatting>
  <conditionalFormatting sqref="AZ36">
    <cfRule type="cellIs" dxfId="1090" priority="1025" stopIfTrue="1" operator="lessThan">
      <formula>$C$4</formula>
    </cfRule>
  </conditionalFormatting>
  <conditionalFormatting sqref="AZ37">
    <cfRule type="cellIs" dxfId="1089" priority="1026" stopIfTrue="1" operator="lessThan">
      <formula>$C$4</formula>
    </cfRule>
  </conditionalFormatting>
  <conditionalFormatting sqref="AZ38">
    <cfRule type="cellIs" dxfId="1088" priority="1027" stopIfTrue="1" operator="lessThan">
      <formula>$C$4</formula>
    </cfRule>
  </conditionalFormatting>
  <conditionalFormatting sqref="AZ39">
    <cfRule type="cellIs" dxfId="1087" priority="1028" stopIfTrue="1" operator="lessThan">
      <formula>$C$4</formula>
    </cfRule>
  </conditionalFormatting>
  <conditionalFormatting sqref="AZ40">
    <cfRule type="cellIs" dxfId="1086" priority="1029" stopIfTrue="1" operator="lessThan">
      <formula>$C$4</formula>
    </cfRule>
  </conditionalFormatting>
  <conditionalFormatting sqref="AZ41">
    <cfRule type="cellIs" dxfId="1085" priority="1030" stopIfTrue="1" operator="lessThan">
      <formula>$C$4</formula>
    </cfRule>
  </conditionalFormatting>
  <conditionalFormatting sqref="AZ42">
    <cfRule type="cellIs" dxfId="1084" priority="1031" stopIfTrue="1" operator="lessThan">
      <formula>$C$4</formula>
    </cfRule>
  </conditionalFormatting>
  <conditionalFormatting sqref="AZ43">
    <cfRule type="cellIs" dxfId="1083" priority="1032" stopIfTrue="1" operator="lessThan">
      <formula>$C$4</formula>
    </cfRule>
  </conditionalFormatting>
  <conditionalFormatting sqref="AZ44">
    <cfRule type="cellIs" dxfId="1082" priority="1033" stopIfTrue="1" operator="lessThan">
      <formula>$C$4</formula>
    </cfRule>
  </conditionalFormatting>
  <conditionalFormatting sqref="AZ45">
    <cfRule type="cellIs" dxfId="1081" priority="1034" stopIfTrue="1" operator="lessThan">
      <formula>$C$4</formula>
    </cfRule>
  </conditionalFormatting>
  <conditionalFormatting sqref="AZ46">
    <cfRule type="cellIs" dxfId="1080" priority="1035" stopIfTrue="1" operator="lessThan">
      <formula>$C$4</formula>
    </cfRule>
  </conditionalFormatting>
  <conditionalFormatting sqref="AZ47">
    <cfRule type="cellIs" dxfId="1079" priority="1036" stopIfTrue="1" operator="lessThan">
      <formula>$C$4</formula>
    </cfRule>
  </conditionalFormatting>
  <conditionalFormatting sqref="AZ48">
    <cfRule type="cellIs" dxfId="1078" priority="1037" stopIfTrue="1" operator="lessThan">
      <formula>$C$4</formula>
    </cfRule>
  </conditionalFormatting>
  <conditionalFormatting sqref="AZ49">
    <cfRule type="cellIs" dxfId="1077" priority="1038" stopIfTrue="1" operator="lessThan">
      <formula>$C$4</formula>
    </cfRule>
  </conditionalFormatting>
  <conditionalFormatting sqref="AZ50">
    <cfRule type="cellIs" dxfId="1076" priority="1039" stopIfTrue="1" operator="lessThan">
      <formula>$C$4</formula>
    </cfRule>
  </conditionalFormatting>
  <conditionalFormatting sqref="BA11">
    <cfRule type="cellIs" dxfId="1075" priority="1040" stopIfTrue="1" operator="lessThan">
      <formula>$C$4</formula>
    </cfRule>
  </conditionalFormatting>
  <conditionalFormatting sqref="BA12">
    <cfRule type="cellIs" dxfId="1074" priority="1041" stopIfTrue="1" operator="lessThan">
      <formula>$C$4</formula>
    </cfRule>
  </conditionalFormatting>
  <conditionalFormatting sqref="BA13">
    <cfRule type="cellIs" dxfId="1073" priority="1042" stopIfTrue="1" operator="lessThan">
      <formula>$C$4</formula>
    </cfRule>
  </conditionalFormatting>
  <conditionalFormatting sqref="BA14">
    <cfRule type="cellIs" dxfId="1072" priority="1043" stopIfTrue="1" operator="lessThan">
      <formula>$C$4</formula>
    </cfRule>
  </conditionalFormatting>
  <conditionalFormatting sqref="BA15">
    <cfRule type="cellIs" dxfId="1071" priority="1044" stopIfTrue="1" operator="lessThan">
      <formula>$C$4</formula>
    </cfRule>
  </conditionalFormatting>
  <conditionalFormatting sqref="BA16">
    <cfRule type="cellIs" dxfId="1070" priority="1045" stopIfTrue="1" operator="lessThan">
      <formula>$C$4</formula>
    </cfRule>
  </conditionalFormatting>
  <conditionalFormatting sqref="BA17">
    <cfRule type="cellIs" dxfId="1069" priority="1046" stopIfTrue="1" operator="lessThan">
      <formula>$C$4</formula>
    </cfRule>
  </conditionalFormatting>
  <conditionalFormatting sqref="BA18">
    <cfRule type="cellIs" dxfId="1068" priority="1047" stopIfTrue="1" operator="lessThan">
      <formula>$C$4</formula>
    </cfRule>
  </conditionalFormatting>
  <conditionalFormatting sqref="BA19">
    <cfRule type="cellIs" dxfId="1067" priority="1048" stopIfTrue="1" operator="lessThan">
      <formula>$C$4</formula>
    </cfRule>
  </conditionalFormatting>
  <conditionalFormatting sqref="BA20">
    <cfRule type="cellIs" dxfId="1066" priority="1049" stopIfTrue="1" operator="lessThan">
      <formula>$C$4</formula>
    </cfRule>
  </conditionalFormatting>
  <conditionalFormatting sqref="BA21">
    <cfRule type="cellIs" dxfId="1065" priority="1050" stopIfTrue="1" operator="lessThan">
      <formula>$C$4</formula>
    </cfRule>
  </conditionalFormatting>
  <conditionalFormatting sqref="BA22">
    <cfRule type="cellIs" dxfId="1064" priority="1051" stopIfTrue="1" operator="lessThan">
      <formula>$C$4</formula>
    </cfRule>
  </conditionalFormatting>
  <conditionalFormatting sqref="BA23">
    <cfRule type="cellIs" dxfId="1063" priority="1052" stopIfTrue="1" operator="lessThan">
      <formula>$C$4</formula>
    </cfRule>
  </conditionalFormatting>
  <conditionalFormatting sqref="BA24">
    <cfRule type="cellIs" dxfId="1062" priority="1053" stopIfTrue="1" operator="lessThan">
      <formula>$C$4</formula>
    </cfRule>
  </conditionalFormatting>
  <conditionalFormatting sqref="BA25">
    <cfRule type="cellIs" dxfId="1061" priority="1054" stopIfTrue="1" operator="lessThan">
      <formula>$C$4</formula>
    </cfRule>
  </conditionalFormatting>
  <conditionalFormatting sqref="BA26">
    <cfRule type="cellIs" dxfId="1060" priority="1055" stopIfTrue="1" operator="lessThan">
      <formula>$C$4</formula>
    </cfRule>
  </conditionalFormatting>
  <conditionalFormatting sqref="BA27">
    <cfRule type="cellIs" dxfId="1059" priority="1056" stopIfTrue="1" operator="lessThan">
      <formula>$C$4</formula>
    </cfRule>
  </conditionalFormatting>
  <conditionalFormatting sqref="BA28">
    <cfRule type="cellIs" dxfId="1058" priority="1057" stopIfTrue="1" operator="lessThan">
      <formula>$C$4</formula>
    </cfRule>
  </conditionalFormatting>
  <conditionalFormatting sqref="BA29">
    <cfRule type="cellIs" dxfId="1057" priority="1058" stopIfTrue="1" operator="lessThan">
      <formula>$C$4</formula>
    </cfRule>
  </conditionalFormatting>
  <conditionalFormatting sqref="BA30">
    <cfRule type="cellIs" dxfId="1056" priority="1059" stopIfTrue="1" operator="lessThan">
      <formula>$C$4</formula>
    </cfRule>
  </conditionalFormatting>
  <conditionalFormatting sqref="BA31">
    <cfRule type="cellIs" dxfId="1055" priority="1060" stopIfTrue="1" operator="lessThan">
      <formula>$C$4</formula>
    </cfRule>
  </conditionalFormatting>
  <conditionalFormatting sqref="BA32">
    <cfRule type="cellIs" dxfId="1054" priority="1061" stopIfTrue="1" operator="lessThan">
      <formula>$C$4</formula>
    </cfRule>
  </conditionalFormatting>
  <conditionalFormatting sqref="BA33">
    <cfRule type="cellIs" dxfId="1053" priority="1062" stopIfTrue="1" operator="lessThan">
      <formula>$C$4</formula>
    </cfRule>
  </conditionalFormatting>
  <conditionalFormatting sqref="BA34">
    <cfRule type="cellIs" dxfId="1052" priority="1063" stopIfTrue="1" operator="lessThan">
      <formula>$C$4</formula>
    </cfRule>
  </conditionalFormatting>
  <conditionalFormatting sqref="BA35">
    <cfRule type="cellIs" dxfId="1051" priority="1064" stopIfTrue="1" operator="lessThan">
      <formula>$C$4</formula>
    </cfRule>
  </conditionalFormatting>
  <conditionalFormatting sqref="BA36">
    <cfRule type="cellIs" dxfId="1050" priority="1065" stopIfTrue="1" operator="lessThan">
      <formula>$C$4</formula>
    </cfRule>
  </conditionalFormatting>
  <conditionalFormatting sqref="BA37">
    <cfRule type="cellIs" dxfId="1049" priority="1066" stopIfTrue="1" operator="lessThan">
      <formula>$C$4</formula>
    </cfRule>
  </conditionalFormatting>
  <conditionalFormatting sqref="BA38">
    <cfRule type="cellIs" dxfId="1048" priority="1067" stopIfTrue="1" operator="lessThan">
      <formula>$C$4</formula>
    </cfRule>
  </conditionalFormatting>
  <conditionalFormatting sqref="BA39">
    <cfRule type="cellIs" dxfId="1047" priority="1068" stopIfTrue="1" operator="lessThan">
      <formula>$C$4</formula>
    </cfRule>
  </conditionalFormatting>
  <conditionalFormatting sqref="BA40">
    <cfRule type="cellIs" dxfId="1046" priority="1069" stopIfTrue="1" operator="lessThan">
      <formula>$C$4</formula>
    </cfRule>
  </conditionalFormatting>
  <conditionalFormatting sqref="BA41">
    <cfRule type="cellIs" dxfId="1045" priority="1070" stopIfTrue="1" operator="lessThan">
      <formula>$C$4</formula>
    </cfRule>
  </conditionalFormatting>
  <conditionalFormatting sqref="BA42">
    <cfRule type="cellIs" dxfId="1044" priority="1071" stopIfTrue="1" operator="lessThan">
      <formula>$C$4</formula>
    </cfRule>
  </conditionalFormatting>
  <conditionalFormatting sqref="BA43">
    <cfRule type="cellIs" dxfId="1043" priority="1072" stopIfTrue="1" operator="lessThan">
      <formula>$C$4</formula>
    </cfRule>
  </conditionalFormatting>
  <conditionalFormatting sqref="BA44">
    <cfRule type="cellIs" dxfId="1042" priority="1073" stopIfTrue="1" operator="lessThan">
      <formula>$C$4</formula>
    </cfRule>
  </conditionalFormatting>
  <conditionalFormatting sqref="BA45">
    <cfRule type="cellIs" dxfId="1041" priority="1074" stopIfTrue="1" operator="lessThan">
      <formula>$C$4</formula>
    </cfRule>
  </conditionalFormatting>
  <conditionalFormatting sqref="BA46">
    <cfRule type="cellIs" dxfId="1040" priority="1075" stopIfTrue="1" operator="lessThan">
      <formula>$C$4</formula>
    </cfRule>
  </conditionalFormatting>
  <conditionalFormatting sqref="BA47">
    <cfRule type="cellIs" dxfId="1039" priority="1076" stopIfTrue="1" operator="lessThan">
      <formula>$C$4</formula>
    </cfRule>
  </conditionalFormatting>
  <conditionalFormatting sqref="BA48">
    <cfRule type="cellIs" dxfId="1038" priority="1077" stopIfTrue="1" operator="lessThan">
      <formula>$C$4</formula>
    </cfRule>
  </conditionalFormatting>
  <conditionalFormatting sqref="BA49">
    <cfRule type="cellIs" dxfId="1037" priority="1078" stopIfTrue="1" operator="lessThan">
      <formula>$C$4</formula>
    </cfRule>
  </conditionalFormatting>
  <conditionalFormatting sqref="BA50">
    <cfRule type="cellIs" dxfId="1036" priority="1079" stopIfTrue="1" operator="lessThan">
      <formula>$C$4</formula>
    </cfRule>
  </conditionalFormatting>
  <conditionalFormatting sqref="BB11">
    <cfRule type="cellIs" dxfId="1035" priority="1080" stopIfTrue="1" operator="lessThan">
      <formula>$C$4</formula>
    </cfRule>
  </conditionalFormatting>
  <conditionalFormatting sqref="BB12">
    <cfRule type="cellIs" dxfId="1034" priority="1081" stopIfTrue="1" operator="lessThan">
      <formula>$C$4</formula>
    </cfRule>
  </conditionalFormatting>
  <conditionalFormatting sqref="BB13">
    <cfRule type="cellIs" dxfId="1033" priority="1082" stopIfTrue="1" operator="lessThan">
      <formula>$C$4</formula>
    </cfRule>
  </conditionalFormatting>
  <conditionalFormatting sqref="BB14">
    <cfRule type="cellIs" dxfId="1032" priority="1083" stopIfTrue="1" operator="lessThan">
      <formula>$C$4</formula>
    </cfRule>
  </conditionalFormatting>
  <conditionalFormatting sqref="BB15">
    <cfRule type="cellIs" dxfId="1031" priority="1084" stopIfTrue="1" operator="lessThan">
      <formula>$C$4</formula>
    </cfRule>
  </conditionalFormatting>
  <conditionalFormatting sqref="BB16">
    <cfRule type="cellIs" dxfId="1030" priority="1085" stopIfTrue="1" operator="lessThan">
      <formula>$C$4</formula>
    </cfRule>
  </conditionalFormatting>
  <conditionalFormatting sqref="BB17">
    <cfRule type="cellIs" dxfId="1029" priority="1086" stopIfTrue="1" operator="lessThan">
      <formula>$C$4</formula>
    </cfRule>
  </conditionalFormatting>
  <conditionalFormatting sqref="BB18">
    <cfRule type="cellIs" dxfId="1028" priority="1087" stopIfTrue="1" operator="lessThan">
      <formula>$C$4</formula>
    </cfRule>
  </conditionalFormatting>
  <conditionalFormatting sqref="BB19">
    <cfRule type="cellIs" dxfId="1027" priority="1088" stopIfTrue="1" operator="lessThan">
      <formula>$C$4</formula>
    </cfRule>
  </conditionalFormatting>
  <conditionalFormatting sqref="BB20">
    <cfRule type="cellIs" dxfId="1026" priority="1089" stopIfTrue="1" operator="lessThan">
      <formula>$C$4</formula>
    </cfRule>
  </conditionalFormatting>
  <conditionalFormatting sqref="BB21">
    <cfRule type="cellIs" dxfId="1025" priority="1090" stopIfTrue="1" operator="lessThan">
      <formula>$C$4</formula>
    </cfRule>
  </conditionalFormatting>
  <conditionalFormatting sqref="BB22">
    <cfRule type="cellIs" dxfId="1024" priority="1091" stopIfTrue="1" operator="lessThan">
      <formula>$C$4</formula>
    </cfRule>
  </conditionalFormatting>
  <conditionalFormatting sqref="BB23">
    <cfRule type="cellIs" dxfId="1023" priority="1092" stopIfTrue="1" operator="lessThan">
      <formula>$C$4</formula>
    </cfRule>
  </conditionalFormatting>
  <conditionalFormatting sqref="BB24">
    <cfRule type="cellIs" dxfId="1022" priority="1093" stopIfTrue="1" operator="lessThan">
      <formula>$C$4</formula>
    </cfRule>
  </conditionalFormatting>
  <conditionalFormatting sqref="BB25">
    <cfRule type="cellIs" dxfId="1021" priority="1094" stopIfTrue="1" operator="lessThan">
      <formula>$C$4</formula>
    </cfRule>
  </conditionalFormatting>
  <conditionalFormatting sqref="BB26">
    <cfRule type="cellIs" dxfId="1020" priority="1095" stopIfTrue="1" operator="lessThan">
      <formula>$C$4</formula>
    </cfRule>
  </conditionalFormatting>
  <conditionalFormatting sqref="BB27">
    <cfRule type="cellIs" dxfId="1019" priority="1096" stopIfTrue="1" operator="lessThan">
      <formula>$C$4</formula>
    </cfRule>
  </conditionalFormatting>
  <conditionalFormatting sqref="BB28">
    <cfRule type="cellIs" dxfId="1018" priority="1097" stopIfTrue="1" operator="lessThan">
      <formula>$C$4</formula>
    </cfRule>
  </conditionalFormatting>
  <conditionalFormatting sqref="BB29">
    <cfRule type="cellIs" dxfId="1017" priority="1098" stopIfTrue="1" operator="lessThan">
      <formula>$C$4</formula>
    </cfRule>
  </conditionalFormatting>
  <conditionalFormatting sqref="BB30">
    <cfRule type="cellIs" dxfId="1016" priority="1099" stopIfTrue="1" operator="lessThan">
      <formula>$C$4</formula>
    </cfRule>
  </conditionalFormatting>
  <conditionalFormatting sqref="BB31">
    <cfRule type="cellIs" dxfId="1015" priority="1100" stopIfTrue="1" operator="lessThan">
      <formula>$C$4</formula>
    </cfRule>
  </conditionalFormatting>
  <conditionalFormatting sqref="BB32">
    <cfRule type="cellIs" dxfId="1014" priority="1101" stopIfTrue="1" operator="lessThan">
      <formula>$C$4</formula>
    </cfRule>
  </conditionalFormatting>
  <conditionalFormatting sqref="BB33">
    <cfRule type="cellIs" dxfId="1013" priority="1102" stopIfTrue="1" operator="lessThan">
      <formula>$C$4</formula>
    </cfRule>
  </conditionalFormatting>
  <conditionalFormatting sqref="BB34">
    <cfRule type="cellIs" dxfId="1012" priority="1103" stopIfTrue="1" operator="lessThan">
      <formula>$C$4</formula>
    </cfRule>
  </conditionalFormatting>
  <conditionalFormatting sqref="BB35">
    <cfRule type="cellIs" dxfId="1011" priority="1104" stopIfTrue="1" operator="lessThan">
      <formula>$C$4</formula>
    </cfRule>
  </conditionalFormatting>
  <conditionalFormatting sqref="BB36">
    <cfRule type="cellIs" dxfId="1010" priority="1105" stopIfTrue="1" operator="lessThan">
      <formula>$C$4</formula>
    </cfRule>
  </conditionalFormatting>
  <conditionalFormatting sqref="BB37">
    <cfRule type="cellIs" dxfId="1009" priority="1106" stopIfTrue="1" operator="lessThan">
      <formula>$C$4</formula>
    </cfRule>
  </conditionalFormatting>
  <conditionalFormatting sqref="BB38">
    <cfRule type="cellIs" dxfId="1008" priority="1107" stopIfTrue="1" operator="lessThan">
      <formula>$C$4</formula>
    </cfRule>
  </conditionalFormatting>
  <conditionalFormatting sqref="BB39">
    <cfRule type="cellIs" dxfId="1007" priority="1108" stopIfTrue="1" operator="lessThan">
      <formula>$C$4</formula>
    </cfRule>
  </conditionalFormatting>
  <conditionalFormatting sqref="BB40">
    <cfRule type="cellIs" dxfId="1006" priority="1109" stopIfTrue="1" operator="lessThan">
      <formula>$C$4</formula>
    </cfRule>
  </conditionalFormatting>
  <conditionalFormatting sqref="BB41">
    <cfRule type="cellIs" dxfId="1005" priority="1110" stopIfTrue="1" operator="lessThan">
      <formula>$C$4</formula>
    </cfRule>
  </conditionalFormatting>
  <conditionalFormatting sqref="BB42">
    <cfRule type="cellIs" dxfId="1004" priority="1111" stopIfTrue="1" operator="lessThan">
      <formula>$C$4</formula>
    </cfRule>
  </conditionalFormatting>
  <conditionalFormatting sqref="BB43">
    <cfRule type="cellIs" dxfId="1003" priority="1112" stopIfTrue="1" operator="lessThan">
      <formula>$C$4</formula>
    </cfRule>
  </conditionalFormatting>
  <conditionalFormatting sqref="BB44">
    <cfRule type="cellIs" dxfId="1002" priority="1113" stopIfTrue="1" operator="lessThan">
      <formula>$C$4</formula>
    </cfRule>
  </conditionalFormatting>
  <conditionalFormatting sqref="BB45">
    <cfRule type="cellIs" dxfId="1001" priority="1114" stopIfTrue="1" operator="lessThan">
      <formula>$C$4</formula>
    </cfRule>
  </conditionalFormatting>
  <conditionalFormatting sqref="BB46">
    <cfRule type="cellIs" dxfId="1000" priority="1115" stopIfTrue="1" operator="lessThan">
      <formula>$C$4</formula>
    </cfRule>
  </conditionalFormatting>
  <conditionalFormatting sqref="BB47">
    <cfRule type="cellIs" dxfId="999" priority="1116" stopIfTrue="1" operator="lessThan">
      <formula>$C$4</formula>
    </cfRule>
  </conditionalFormatting>
  <conditionalFormatting sqref="BB48">
    <cfRule type="cellIs" dxfId="998" priority="1117" stopIfTrue="1" operator="lessThan">
      <formula>$C$4</formula>
    </cfRule>
  </conditionalFormatting>
  <conditionalFormatting sqref="BB49">
    <cfRule type="cellIs" dxfId="997" priority="1118" stopIfTrue="1" operator="lessThan">
      <formula>$C$4</formula>
    </cfRule>
  </conditionalFormatting>
  <conditionalFormatting sqref="BB50">
    <cfRule type="cellIs" dxfId="996" priority="1119" stopIfTrue="1" operator="lessThan">
      <formula>$C$4</formula>
    </cfRule>
  </conditionalFormatting>
  <conditionalFormatting sqref="BC11">
    <cfRule type="cellIs" dxfId="995" priority="1120" stopIfTrue="1" operator="lessThan">
      <formula>$C$4</formula>
    </cfRule>
  </conditionalFormatting>
  <conditionalFormatting sqref="BC12">
    <cfRule type="cellIs" dxfId="994" priority="1121" stopIfTrue="1" operator="lessThan">
      <formula>$C$4</formula>
    </cfRule>
  </conditionalFormatting>
  <conditionalFormatting sqref="BC13">
    <cfRule type="cellIs" dxfId="993" priority="1122" stopIfTrue="1" operator="lessThan">
      <formula>$C$4</formula>
    </cfRule>
  </conditionalFormatting>
  <conditionalFormatting sqref="BC14">
    <cfRule type="cellIs" dxfId="992" priority="1123" stopIfTrue="1" operator="lessThan">
      <formula>$C$4</formula>
    </cfRule>
  </conditionalFormatting>
  <conditionalFormatting sqref="BC15">
    <cfRule type="cellIs" dxfId="991" priority="1124" stopIfTrue="1" operator="lessThan">
      <formula>$C$4</formula>
    </cfRule>
  </conditionalFormatting>
  <conditionalFormatting sqref="BC16">
    <cfRule type="cellIs" dxfId="990" priority="1125" stopIfTrue="1" operator="lessThan">
      <formula>$C$4</formula>
    </cfRule>
  </conditionalFormatting>
  <conditionalFormatting sqref="BC17">
    <cfRule type="cellIs" dxfId="989" priority="1126" stopIfTrue="1" operator="lessThan">
      <formula>$C$4</formula>
    </cfRule>
  </conditionalFormatting>
  <conditionalFormatting sqref="BC18">
    <cfRule type="cellIs" dxfId="988" priority="1127" stopIfTrue="1" operator="lessThan">
      <formula>$C$4</formula>
    </cfRule>
  </conditionalFormatting>
  <conditionalFormatting sqref="BC19">
    <cfRule type="cellIs" dxfId="987" priority="1128" stopIfTrue="1" operator="lessThan">
      <formula>$C$4</formula>
    </cfRule>
  </conditionalFormatting>
  <conditionalFormatting sqref="BC20">
    <cfRule type="cellIs" dxfId="986" priority="1129" stopIfTrue="1" operator="lessThan">
      <formula>$C$4</formula>
    </cfRule>
  </conditionalFormatting>
  <conditionalFormatting sqref="BC21">
    <cfRule type="cellIs" dxfId="985" priority="1130" stopIfTrue="1" operator="lessThan">
      <formula>$C$4</formula>
    </cfRule>
  </conditionalFormatting>
  <conditionalFormatting sqref="BC22">
    <cfRule type="cellIs" dxfId="984" priority="1131" stopIfTrue="1" operator="lessThan">
      <formula>$C$4</formula>
    </cfRule>
  </conditionalFormatting>
  <conditionalFormatting sqref="BC23">
    <cfRule type="cellIs" dxfId="983" priority="1132" stopIfTrue="1" operator="lessThan">
      <formula>$C$4</formula>
    </cfRule>
  </conditionalFormatting>
  <conditionalFormatting sqref="BC24">
    <cfRule type="cellIs" dxfId="982" priority="1133" stopIfTrue="1" operator="lessThan">
      <formula>$C$4</formula>
    </cfRule>
  </conditionalFormatting>
  <conditionalFormatting sqref="BC25">
    <cfRule type="cellIs" dxfId="981" priority="1134" stopIfTrue="1" operator="lessThan">
      <formula>$C$4</formula>
    </cfRule>
  </conditionalFormatting>
  <conditionalFormatting sqref="BC26">
    <cfRule type="cellIs" dxfId="980" priority="1135" stopIfTrue="1" operator="lessThan">
      <formula>$C$4</formula>
    </cfRule>
  </conditionalFormatting>
  <conditionalFormatting sqref="BC27">
    <cfRule type="cellIs" dxfId="979" priority="1136" stopIfTrue="1" operator="lessThan">
      <formula>$C$4</formula>
    </cfRule>
  </conditionalFormatting>
  <conditionalFormatting sqref="BC28">
    <cfRule type="cellIs" dxfId="978" priority="1137" stopIfTrue="1" operator="lessThan">
      <formula>$C$4</formula>
    </cfRule>
  </conditionalFormatting>
  <conditionalFormatting sqref="BC29">
    <cfRule type="cellIs" dxfId="977" priority="1138" stopIfTrue="1" operator="lessThan">
      <formula>$C$4</formula>
    </cfRule>
  </conditionalFormatting>
  <conditionalFormatting sqref="BC30">
    <cfRule type="cellIs" dxfId="976" priority="1139" stopIfTrue="1" operator="lessThan">
      <formula>$C$4</formula>
    </cfRule>
  </conditionalFormatting>
  <conditionalFormatting sqref="BC31">
    <cfRule type="cellIs" dxfId="975" priority="1140" stopIfTrue="1" operator="lessThan">
      <formula>$C$4</formula>
    </cfRule>
  </conditionalFormatting>
  <conditionalFormatting sqref="BC32">
    <cfRule type="cellIs" dxfId="974" priority="1141" stopIfTrue="1" operator="lessThan">
      <formula>$C$4</formula>
    </cfRule>
  </conditionalFormatting>
  <conditionalFormatting sqref="BC33">
    <cfRule type="cellIs" dxfId="973" priority="1142" stopIfTrue="1" operator="lessThan">
      <formula>$C$4</formula>
    </cfRule>
  </conditionalFormatting>
  <conditionalFormatting sqref="BC34">
    <cfRule type="cellIs" dxfId="972" priority="1143" stopIfTrue="1" operator="lessThan">
      <formula>$C$4</formula>
    </cfRule>
  </conditionalFormatting>
  <conditionalFormatting sqref="BC35">
    <cfRule type="cellIs" dxfId="971" priority="1144" stopIfTrue="1" operator="lessThan">
      <formula>$C$4</formula>
    </cfRule>
  </conditionalFormatting>
  <conditionalFormatting sqref="BC36">
    <cfRule type="cellIs" dxfId="970" priority="1145" stopIfTrue="1" operator="lessThan">
      <formula>$C$4</formula>
    </cfRule>
  </conditionalFormatting>
  <conditionalFormatting sqref="BC37">
    <cfRule type="cellIs" dxfId="969" priority="1146" stopIfTrue="1" operator="lessThan">
      <formula>$C$4</formula>
    </cfRule>
  </conditionalFormatting>
  <conditionalFormatting sqref="BC38">
    <cfRule type="cellIs" dxfId="968" priority="1147" stopIfTrue="1" operator="lessThan">
      <formula>$C$4</formula>
    </cfRule>
  </conditionalFormatting>
  <conditionalFormatting sqref="BC39">
    <cfRule type="cellIs" dxfId="967" priority="1148" stopIfTrue="1" operator="lessThan">
      <formula>$C$4</formula>
    </cfRule>
  </conditionalFormatting>
  <conditionalFormatting sqref="BC40">
    <cfRule type="cellIs" dxfId="966" priority="1149" stopIfTrue="1" operator="lessThan">
      <formula>$C$4</formula>
    </cfRule>
  </conditionalFormatting>
  <conditionalFormatting sqref="BC41">
    <cfRule type="cellIs" dxfId="965" priority="1150" stopIfTrue="1" operator="lessThan">
      <formula>$C$4</formula>
    </cfRule>
  </conditionalFormatting>
  <conditionalFormatting sqref="BC42">
    <cfRule type="cellIs" dxfId="964" priority="1151" stopIfTrue="1" operator="lessThan">
      <formula>$C$4</formula>
    </cfRule>
  </conditionalFormatting>
  <conditionalFormatting sqref="BC43">
    <cfRule type="cellIs" dxfId="963" priority="1152" stopIfTrue="1" operator="lessThan">
      <formula>$C$4</formula>
    </cfRule>
  </conditionalFormatting>
  <conditionalFormatting sqref="BC44">
    <cfRule type="cellIs" dxfId="962" priority="1153" stopIfTrue="1" operator="lessThan">
      <formula>$C$4</formula>
    </cfRule>
  </conditionalFormatting>
  <conditionalFormatting sqref="BC45">
    <cfRule type="cellIs" dxfId="961" priority="1154" stopIfTrue="1" operator="lessThan">
      <formula>$C$4</formula>
    </cfRule>
  </conditionalFormatting>
  <conditionalFormatting sqref="BC46">
    <cfRule type="cellIs" dxfId="960" priority="1155" stopIfTrue="1" operator="lessThan">
      <formula>$C$4</formula>
    </cfRule>
  </conditionalFormatting>
  <conditionalFormatting sqref="BC47">
    <cfRule type="cellIs" dxfId="959" priority="1156" stopIfTrue="1" operator="lessThan">
      <formula>$C$4</formula>
    </cfRule>
  </conditionalFormatting>
  <conditionalFormatting sqref="BC48">
    <cfRule type="cellIs" dxfId="958" priority="1157" stopIfTrue="1" operator="lessThan">
      <formula>$C$4</formula>
    </cfRule>
  </conditionalFormatting>
  <conditionalFormatting sqref="BC49">
    <cfRule type="cellIs" dxfId="957" priority="1158" stopIfTrue="1" operator="lessThan">
      <formula>$C$4</formula>
    </cfRule>
  </conditionalFormatting>
  <conditionalFormatting sqref="BC50">
    <cfRule type="cellIs" dxfId="956" priority="1159" stopIfTrue="1" operator="lessThan">
      <formula>$C$4</formula>
    </cfRule>
  </conditionalFormatting>
  <conditionalFormatting sqref="BD11">
    <cfRule type="cellIs" dxfId="955" priority="1160" stopIfTrue="1" operator="lessThan">
      <formula>$C$4</formula>
    </cfRule>
  </conditionalFormatting>
  <conditionalFormatting sqref="BD12">
    <cfRule type="cellIs" dxfId="954" priority="1161" stopIfTrue="1" operator="lessThan">
      <formula>$C$4</formula>
    </cfRule>
  </conditionalFormatting>
  <conditionalFormatting sqref="BD13">
    <cfRule type="cellIs" dxfId="953" priority="1162" stopIfTrue="1" operator="lessThan">
      <formula>$C$4</formula>
    </cfRule>
  </conditionalFormatting>
  <conditionalFormatting sqref="BD14">
    <cfRule type="cellIs" dxfId="952" priority="1163" stopIfTrue="1" operator="lessThan">
      <formula>$C$4</formula>
    </cfRule>
  </conditionalFormatting>
  <conditionalFormatting sqref="BD15">
    <cfRule type="cellIs" dxfId="951" priority="1164" stopIfTrue="1" operator="lessThan">
      <formula>$C$4</formula>
    </cfRule>
  </conditionalFormatting>
  <conditionalFormatting sqref="BD16">
    <cfRule type="cellIs" dxfId="950" priority="1165" stopIfTrue="1" operator="lessThan">
      <formula>$C$4</formula>
    </cfRule>
  </conditionalFormatting>
  <conditionalFormatting sqref="BD17">
    <cfRule type="cellIs" dxfId="949" priority="1166" stopIfTrue="1" operator="lessThan">
      <formula>$C$4</formula>
    </cfRule>
  </conditionalFormatting>
  <conditionalFormatting sqref="BD18">
    <cfRule type="cellIs" dxfId="948" priority="1167" stopIfTrue="1" operator="lessThan">
      <formula>$C$4</formula>
    </cfRule>
  </conditionalFormatting>
  <conditionalFormatting sqref="BD19">
    <cfRule type="cellIs" dxfId="947" priority="1168" stopIfTrue="1" operator="lessThan">
      <formula>$C$4</formula>
    </cfRule>
  </conditionalFormatting>
  <conditionalFormatting sqref="BD20">
    <cfRule type="cellIs" dxfId="946" priority="1169" stopIfTrue="1" operator="lessThan">
      <formula>$C$4</formula>
    </cfRule>
  </conditionalFormatting>
  <conditionalFormatting sqref="BD21">
    <cfRule type="cellIs" dxfId="945" priority="1170" stopIfTrue="1" operator="lessThan">
      <formula>$C$4</formula>
    </cfRule>
  </conditionalFormatting>
  <conditionalFormatting sqref="BD22">
    <cfRule type="cellIs" dxfId="944" priority="1171" stopIfTrue="1" operator="lessThan">
      <formula>$C$4</formula>
    </cfRule>
  </conditionalFormatting>
  <conditionalFormatting sqref="BD23">
    <cfRule type="cellIs" dxfId="943" priority="1172" stopIfTrue="1" operator="lessThan">
      <formula>$C$4</formula>
    </cfRule>
  </conditionalFormatting>
  <conditionalFormatting sqref="BD24">
    <cfRule type="cellIs" dxfId="942" priority="1173" stopIfTrue="1" operator="lessThan">
      <formula>$C$4</formula>
    </cfRule>
  </conditionalFormatting>
  <conditionalFormatting sqref="BD25">
    <cfRule type="cellIs" dxfId="941" priority="1174" stopIfTrue="1" operator="lessThan">
      <formula>$C$4</formula>
    </cfRule>
  </conditionalFormatting>
  <conditionalFormatting sqref="BD26">
    <cfRule type="cellIs" dxfId="940" priority="1175" stopIfTrue="1" operator="lessThan">
      <formula>$C$4</formula>
    </cfRule>
  </conditionalFormatting>
  <conditionalFormatting sqref="BD27">
    <cfRule type="cellIs" dxfId="939" priority="1176" stopIfTrue="1" operator="lessThan">
      <formula>$C$4</formula>
    </cfRule>
  </conditionalFormatting>
  <conditionalFormatting sqref="BD28">
    <cfRule type="cellIs" dxfId="938" priority="1177" stopIfTrue="1" operator="lessThan">
      <formula>$C$4</formula>
    </cfRule>
  </conditionalFormatting>
  <conditionalFormatting sqref="BD29">
    <cfRule type="cellIs" dxfId="937" priority="1178" stopIfTrue="1" operator="lessThan">
      <formula>$C$4</formula>
    </cfRule>
  </conditionalFormatting>
  <conditionalFormatting sqref="BD30">
    <cfRule type="cellIs" dxfId="936" priority="1179" stopIfTrue="1" operator="lessThan">
      <formula>$C$4</formula>
    </cfRule>
  </conditionalFormatting>
  <conditionalFormatting sqref="BD31">
    <cfRule type="cellIs" dxfId="935" priority="1180" stopIfTrue="1" operator="lessThan">
      <formula>$C$4</formula>
    </cfRule>
  </conditionalFormatting>
  <conditionalFormatting sqref="BD32">
    <cfRule type="cellIs" dxfId="934" priority="1181" stopIfTrue="1" operator="lessThan">
      <formula>$C$4</formula>
    </cfRule>
  </conditionalFormatting>
  <conditionalFormatting sqref="BD33">
    <cfRule type="cellIs" dxfId="933" priority="1182" stopIfTrue="1" operator="lessThan">
      <formula>$C$4</formula>
    </cfRule>
  </conditionalFormatting>
  <conditionalFormatting sqref="BD34">
    <cfRule type="cellIs" dxfId="932" priority="1183" stopIfTrue="1" operator="lessThan">
      <formula>$C$4</formula>
    </cfRule>
  </conditionalFormatting>
  <conditionalFormatting sqref="BD35">
    <cfRule type="cellIs" dxfId="931" priority="1184" stopIfTrue="1" operator="lessThan">
      <formula>$C$4</formula>
    </cfRule>
  </conditionalFormatting>
  <conditionalFormatting sqref="BD36">
    <cfRule type="cellIs" dxfId="930" priority="1185" stopIfTrue="1" operator="lessThan">
      <formula>$C$4</formula>
    </cfRule>
  </conditionalFormatting>
  <conditionalFormatting sqref="BD37">
    <cfRule type="cellIs" dxfId="929" priority="1186" stopIfTrue="1" operator="lessThan">
      <formula>$C$4</formula>
    </cfRule>
  </conditionalFormatting>
  <conditionalFormatting sqref="BD38">
    <cfRule type="cellIs" dxfId="928" priority="1187" stopIfTrue="1" operator="lessThan">
      <formula>$C$4</formula>
    </cfRule>
  </conditionalFormatting>
  <conditionalFormatting sqref="BD39">
    <cfRule type="cellIs" dxfId="927" priority="1188" stopIfTrue="1" operator="lessThan">
      <formula>$C$4</formula>
    </cfRule>
  </conditionalFormatting>
  <conditionalFormatting sqref="BD40">
    <cfRule type="cellIs" dxfId="926" priority="1189" stopIfTrue="1" operator="lessThan">
      <formula>$C$4</formula>
    </cfRule>
  </conditionalFormatting>
  <conditionalFormatting sqref="BD41">
    <cfRule type="cellIs" dxfId="925" priority="1190" stopIfTrue="1" operator="lessThan">
      <formula>$C$4</formula>
    </cfRule>
  </conditionalFormatting>
  <conditionalFormatting sqref="BD42">
    <cfRule type="cellIs" dxfId="924" priority="1191" stopIfTrue="1" operator="lessThan">
      <formula>$C$4</formula>
    </cfRule>
  </conditionalFormatting>
  <conditionalFormatting sqref="BD43">
    <cfRule type="cellIs" dxfId="923" priority="1192" stopIfTrue="1" operator="lessThan">
      <formula>$C$4</formula>
    </cfRule>
  </conditionalFormatting>
  <conditionalFormatting sqref="BD44">
    <cfRule type="cellIs" dxfId="922" priority="1193" stopIfTrue="1" operator="lessThan">
      <formula>$C$4</formula>
    </cfRule>
  </conditionalFormatting>
  <conditionalFormatting sqref="BD45">
    <cfRule type="cellIs" dxfId="921" priority="1194" stopIfTrue="1" operator="lessThan">
      <formula>$C$4</formula>
    </cfRule>
  </conditionalFormatting>
  <conditionalFormatting sqref="BD46">
    <cfRule type="cellIs" dxfId="920" priority="1195" stopIfTrue="1" operator="lessThan">
      <formula>$C$4</formula>
    </cfRule>
  </conditionalFormatting>
  <conditionalFormatting sqref="BD47">
    <cfRule type="cellIs" dxfId="919" priority="1196" stopIfTrue="1" operator="lessThan">
      <formula>$C$4</formula>
    </cfRule>
  </conditionalFormatting>
  <conditionalFormatting sqref="BD48">
    <cfRule type="cellIs" dxfId="918" priority="1197" stopIfTrue="1" operator="lessThan">
      <formula>$C$4</formula>
    </cfRule>
  </conditionalFormatting>
  <conditionalFormatting sqref="BD49">
    <cfRule type="cellIs" dxfId="917" priority="1198" stopIfTrue="1" operator="lessThan">
      <formula>$C$4</formula>
    </cfRule>
  </conditionalFormatting>
  <conditionalFormatting sqref="BD50">
    <cfRule type="cellIs" dxfId="916" priority="1199" stopIfTrue="1" operator="lessThan">
      <formula>$C$4</formula>
    </cfRule>
  </conditionalFormatting>
  <conditionalFormatting sqref="BE11">
    <cfRule type="cellIs" dxfId="915" priority="1200" stopIfTrue="1" operator="lessThan">
      <formula>$C$4</formula>
    </cfRule>
  </conditionalFormatting>
  <conditionalFormatting sqref="BE12">
    <cfRule type="cellIs" dxfId="914" priority="1201" stopIfTrue="1" operator="lessThan">
      <formula>$C$4</formula>
    </cfRule>
  </conditionalFormatting>
  <conditionalFormatting sqref="BE13">
    <cfRule type="cellIs" dxfId="913" priority="1202" stopIfTrue="1" operator="lessThan">
      <formula>$C$4</formula>
    </cfRule>
  </conditionalFormatting>
  <conditionalFormatting sqref="BE14">
    <cfRule type="cellIs" dxfId="912" priority="1203" stopIfTrue="1" operator="lessThan">
      <formula>$C$4</formula>
    </cfRule>
  </conditionalFormatting>
  <conditionalFormatting sqref="BE15">
    <cfRule type="cellIs" dxfId="911" priority="1204" stopIfTrue="1" operator="lessThan">
      <formula>$C$4</formula>
    </cfRule>
  </conditionalFormatting>
  <conditionalFormatting sqref="BE16">
    <cfRule type="cellIs" dxfId="910" priority="1205" stopIfTrue="1" operator="lessThan">
      <formula>$C$4</formula>
    </cfRule>
  </conditionalFormatting>
  <conditionalFormatting sqref="BE17">
    <cfRule type="cellIs" dxfId="909" priority="1206" stopIfTrue="1" operator="lessThan">
      <formula>$C$4</formula>
    </cfRule>
  </conditionalFormatting>
  <conditionalFormatting sqref="BE18">
    <cfRule type="cellIs" dxfId="908" priority="1207" stopIfTrue="1" operator="lessThan">
      <formula>$C$4</formula>
    </cfRule>
  </conditionalFormatting>
  <conditionalFormatting sqref="BE19">
    <cfRule type="cellIs" dxfId="907" priority="1208" stopIfTrue="1" operator="lessThan">
      <formula>$C$4</formula>
    </cfRule>
  </conditionalFormatting>
  <conditionalFormatting sqref="BE20">
    <cfRule type="cellIs" dxfId="906" priority="1209" stopIfTrue="1" operator="lessThan">
      <formula>$C$4</formula>
    </cfRule>
  </conditionalFormatting>
  <conditionalFormatting sqref="BE21">
    <cfRule type="cellIs" dxfId="905" priority="1210" stopIfTrue="1" operator="lessThan">
      <formula>$C$4</formula>
    </cfRule>
  </conditionalFormatting>
  <conditionalFormatting sqref="BE22">
    <cfRule type="cellIs" dxfId="904" priority="1211" stopIfTrue="1" operator="lessThan">
      <formula>$C$4</formula>
    </cfRule>
  </conditionalFormatting>
  <conditionalFormatting sqref="BE23">
    <cfRule type="cellIs" dxfId="903" priority="1212" stopIfTrue="1" operator="lessThan">
      <formula>$C$4</formula>
    </cfRule>
  </conditionalFormatting>
  <conditionalFormatting sqref="BE24">
    <cfRule type="cellIs" dxfId="902" priority="1213" stopIfTrue="1" operator="lessThan">
      <formula>$C$4</formula>
    </cfRule>
  </conditionalFormatting>
  <conditionalFormatting sqref="BE25">
    <cfRule type="cellIs" dxfId="901" priority="1214" stopIfTrue="1" operator="lessThan">
      <formula>$C$4</formula>
    </cfRule>
  </conditionalFormatting>
  <conditionalFormatting sqref="BE26">
    <cfRule type="cellIs" dxfId="900" priority="1215" stopIfTrue="1" operator="lessThan">
      <formula>$C$4</formula>
    </cfRule>
  </conditionalFormatting>
  <conditionalFormatting sqref="BE27">
    <cfRule type="cellIs" dxfId="899" priority="1216" stopIfTrue="1" operator="lessThan">
      <formula>$C$4</formula>
    </cfRule>
  </conditionalFormatting>
  <conditionalFormatting sqref="BE28">
    <cfRule type="cellIs" dxfId="898" priority="1217" stopIfTrue="1" operator="lessThan">
      <formula>$C$4</formula>
    </cfRule>
  </conditionalFormatting>
  <conditionalFormatting sqref="BE29">
    <cfRule type="cellIs" dxfId="897" priority="1218" stopIfTrue="1" operator="lessThan">
      <formula>$C$4</formula>
    </cfRule>
  </conditionalFormatting>
  <conditionalFormatting sqref="BE30">
    <cfRule type="cellIs" dxfId="896" priority="1219" stopIfTrue="1" operator="lessThan">
      <formula>$C$4</formula>
    </cfRule>
  </conditionalFormatting>
  <conditionalFormatting sqref="BE31">
    <cfRule type="cellIs" dxfId="895" priority="1220" stopIfTrue="1" operator="lessThan">
      <formula>$C$4</formula>
    </cfRule>
  </conditionalFormatting>
  <conditionalFormatting sqref="BE32">
    <cfRule type="cellIs" dxfId="894" priority="1221" stopIfTrue="1" operator="lessThan">
      <formula>$C$4</formula>
    </cfRule>
  </conditionalFormatting>
  <conditionalFormatting sqref="BE33">
    <cfRule type="cellIs" dxfId="893" priority="1222" stopIfTrue="1" operator="lessThan">
      <formula>$C$4</formula>
    </cfRule>
  </conditionalFormatting>
  <conditionalFormatting sqref="BE34">
    <cfRule type="cellIs" dxfId="892" priority="1223" stopIfTrue="1" operator="lessThan">
      <formula>$C$4</formula>
    </cfRule>
  </conditionalFormatting>
  <conditionalFormatting sqref="BE35">
    <cfRule type="cellIs" dxfId="891" priority="1224" stopIfTrue="1" operator="lessThan">
      <formula>$C$4</formula>
    </cfRule>
  </conditionalFormatting>
  <conditionalFormatting sqref="BE36">
    <cfRule type="cellIs" dxfId="890" priority="1225" stopIfTrue="1" operator="lessThan">
      <formula>$C$4</formula>
    </cfRule>
  </conditionalFormatting>
  <conditionalFormatting sqref="BE37">
    <cfRule type="cellIs" dxfId="889" priority="1226" stopIfTrue="1" operator="lessThan">
      <formula>$C$4</formula>
    </cfRule>
  </conditionalFormatting>
  <conditionalFormatting sqref="BE38">
    <cfRule type="cellIs" dxfId="888" priority="1227" stopIfTrue="1" operator="lessThan">
      <formula>$C$4</formula>
    </cfRule>
  </conditionalFormatting>
  <conditionalFormatting sqref="BE39">
    <cfRule type="cellIs" dxfId="887" priority="1228" stopIfTrue="1" operator="lessThan">
      <formula>$C$4</formula>
    </cfRule>
  </conditionalFormatting>
  <conditionalFormatting sqref="BE40">
    <cfRule type="cellIs" dxfId="886" priority="1229" stopIfTrue="1" operator="lessThan">
      <formula>$C$4</formula>
    </cfRule>
  </conditionalFormatting>
  <conditionalFormatting sqref="BE41">
    <cfRule type="cellIs" dxfId="885" priority="1230" stopIfTrue="1" operator="lessThan">
      <formula>$C$4</formula>
    </cfRule>
  </conditionalFormatting>
  <conditionalFormatting sqref="BE42">
    <cfRule type="cellIs" dxfId="884" priority="1231" stopIfTrue="1" operator="lessThan">
      <formula>$C$4</formula>
    </cfRule>
  </conditionalFormatting>
  <conditionalFormatting sqref="BE43">
    <cfRule type="cellIs" dxfId="883" priority="1232" stopIfTrue="1" operator="lessThan">
      <formula>$C$4</formula>
    </cfRule>
  </conditionalFormatting>
  <conditionalFormatting sqref="BE44">
    <cfRule type="cellIs" dxfId="882" priority="1233" stopIfTrue="1" operator="lessThan">
      <formula>$C$4</formula>
    </cfRule>
  </conditionalFormatting>
  <conditionalFormatting sqref="BE45">
    <cfRule type="cellIs" dxfId="881" priority="1234" stopIfTrue="1" operator="lessThan">
      <formula>$C$4</formula>
    </cfRule>
  </conditionalFormatting>
  <conditionalFormatting sqref="BE46">
    <cfRule type="cellIs" dxfId="880" priority="1235" stopIfTrue="1" operator="lessThan">
      <formula>$C$4</formula>
    </cfRule>
  </conditionalFormatting>
  <conditionalFormatting sqref="BE47">
    <cfRule type="cellIs" dxfId="879" priority="1236" stopIfTrue="1" operator="lessThan">
      <formula>$C$4</formula>
    </cfRule>
  </conditionalFormatting>
  <conditionalFormatting sqref="BE48">
    <cfRule type="cellIs" dxfId="878" priority="1237" stopIfTrue="1" operator="lessThan">
      <formula>$C$4</formula>
    </cfRule>
  </conditionalFormatting>
  <conditionalFormatting sqref="BE49">
    <cfRule type="cellIs" dxfId="877" priority="1238" stopIfTrue="1" operator="lessThan">
      <formula>$C$4</formula>
    </cfRule>
  </conditionalFormatting>
  <conditionalFormatting sqref="BE50">
    <cfRule type="cellIs" dxfId="876" priority="1239" stopIfTrue="1" operator="lessThan">
      <formula>$C$4</formula>
    </cfRule>
  </conditionalFormatting>
  <conditionalFormatting sqref="BF41">
    <cfRule type="cellIs" dxfId="875" priority="1240" stopIfTrue="1" operator="lessThan">
      <formula>$C$4</formula>
    </cfRule>
  </conditionalFormatting>
  <conditionalFormatting sqref="BF42">
    <cfRule type="cellIs" dxfId="874" priority="1241" stopIfTrue="1" operator="lessThan">
      <formula>$C$4</formula>
    </cfRule>
  </conditionalFormatting>
  <conditionalFormatting sqref="BF43">
    <cfRule type="cellIs" dxfId="873" priority="1242" stopIfTrue="1" operator="lessThan">
      <formula>$C$4</formula>
    </cfRule>
  </conditionalFormatting>
  <conditionalFormatting sqref="BF44">
    <cfRule type="cellIs" dxfId="872" priority="1243" stopIfTrue="1" operator="lessThan">
      <formula>$C$4</formula>
    </cfRule>
  </conditionalFormatting>
  <conditionalFormatting sqref="BF45">
    <cfRule type="cellIs" dxfId="871" priority="1244" stopIfTrue="1" operator="lessThan">
      <formula>$C$4</formula>
    </cfRule>
  </conditionalFormatting>
  <conditionalFormatting sqref="BF46">
    <cfRule type="cellIs" dxfId="870" priority="1245" stopIfTrue="1" operator="lessThan">
      <formula>$C$4</formula>
    </cfRule>
  </conditionalFormatting>
  <conditionalFormatting sqref="BF47">
    <cfRule type="cellIs" dxfId="869" priority="1246" stopIfTrue="1" operator="lessThan">
      <formula>$C$4</formula>
    </cfRule>
  </conditionalFormatting>
  <conditionalFormatting sqref="BF48">
    <cfRule type="cellIs" dxfId="868" priority="1247" stopIfTrue="1" operator="lessThan">
      <formula>$C$4</formula>
    </cfRule>
  </conditionalFormatting>
  <conditionalFormatting sqref="BF49">
    <cfRule type="cellIs" dxfId="867" priority="1248" stopIfTrue="1" operator="lessThan">
      <formula>$C$4</formula>
    </cfRule>
  </conditionalFormatting>
  <conditionalFormatting sqref="BF50">
    <cfRule type="cellIs" dxfId="866" priority="1249" stopIfTrue="1" operator="lessThan">
      <formula>$C$4</formula>
    </cfRule>
  </conditionalFormatting>
  <conditionalFormatting sqref="BG47">
    <cfRule type="cellIs" dxfId="865" priority="1286" stopIfTrue="1" operator="lessThan">
      <formula>$C$4</formula>
    </cfRule>
  </conditionalFormatting>
  <conditionalFormatting sqref="BG48">
    <cfRule type="cellIs" dxfId="864" priority="1287" stopIfTrue="1" operator="lessThan">
      <formula>$C$4</formula>
    </cfRule>
  </conditionalFormatting>
  <conditionalFormatting sqref="BG49">
    <cfRule type="cellIs" dxfId="863" priority="1288" stopIfTrue="1" operator="lessThan">
      <formula>$C$4</formula>
    </cfRule>
  </conditionalFormatting>
  <conditionalFormatting sqref="BG50">
    <cfRule type="cellIs" dxfId="862" priority="1289" stopIfTrue="1" operator="lessThan">
      <formula>$C$4</formula>
    </cfRule>
  </conditionalFormatting>
  <conditionalFormatting sqref="BH11">
    <cfRule type="cellIs" dxfId="861" priority="1290" stopIfTrue="1" operator="lessThan">
      <formula>$C$4</formula>
    </cfRule>
  </conditionalFormatting>
  <conditionalFormatting sqref="BH12">
    <cfRule type="cellIs" dxfId="860" priority="1291" stopIfTrue="1" operator="lessThan">
      <formula>$C$4</formula>
    </cfRule>
  </conditionalFormatting>
  <conditionalFormatting sqref="BH13">
    <cfRule type="cellIs" dxfId="859" priority="1292" stopIfTrue="1" operator="lessThan">
      <formula>$C$4</formula>
    </cfRule>
  </conditionalFormatting>
  <conditionalFormatting sqref="BH14">
    <cfRule type="cellIs" dxfId="858" priority="1293" stopIfTrue="1" operator="lessThan">
      <formula>$C$4</formula>
    </cfRule>
  </conditionalFormatting>
  <conditionalFormatting sqref="BH15">
    <cfRule type="cellIs" dxfId="857" priority="1294" stopIfTrue="1" operator="lessThan">
      <formula>$C$4</formula>
    </cfRule>
  </conditionalFormatting>
  <conditionalFormatting sqref="BH16">
    <cfRule type="cellIs" dxfId="856" priority="1295" stopIfTrue="1" operator="lessThan">
      <formula>$C$4</formula>
    </cfRule>
  </conditionalFormatting>
  <conditionalFormatting sqref="BH17">
    <cfRule type="cellIs" dxfId="855" priority="1296" stopIfTrue="1" operator="lessThan">
      <formula>$C$4</formula>
    </cfRule>
  </conditionalFormatting>
  <conditionalFormatting sqref="BH18">
    <cfRule type="cellIs" dxfId="854" priority="1297" stopIfTrue="1" operator="lessThan">
      <formula>$C$4</formula>
    </cfRule>
  </conditionalFormatting>
  <conditionalFormatting sqref="BH19">
    <cfRule type="cellIs" dxfId="853" priority="1298" stopIfTrue="1" operator="lessThan">
      <formula>$C$4</formula>
    </cfRule>
  </conditionalFormatting>
  <conditionalFormatting sqref="BH20">
    <cfRule type="cellIs" dxfId="852" priority="1299" stopIfTrue="1" operator="lessThan">
      <formula>$C$4</formula>
    </cfRule>
  </conditionalFormatting>
  <conditionalFormatting sqref="BH21">
    <cfRule type="cellIs" dxfId="851" priority="1300" stopIfTrue="1" operator="lessThan">
      <formula>$C$4</formula>
    </cfRule>
  </conditionalFormatting>
  <conditionalFormatting sqref="BH22">
    <cfRule type="cellIs" dxfId="850" priority="1301" stopIfTrue="1" operator="lessThan">
      <formula>$C$4</formula>
    </cfRule>
  </conditionalFormatting>
  <conditionalFormatting sqref="BH23">
    <cfRule type="cellIs" dxfId="849" priority="1302" stopIfTrue="1" operator="lessThan">
      <formula>$C$4</formula>
    </cfRule>
  </conditionalFormatting>
  <conditionalFormatting sqref="BH24">
    <cfRule type="cellIs" dxfId="848" priority="1303" stopIfTrue="1" operator="lessThan">
      <formula>$C$4</formula>
    </cfRule>
  </conditionalFormatting>
  <conditionalFormatting sqref="BH25">
    <cfRule type="cellIs" dxfId="847" priority="1304" stopIfTrue="1" operator="lessThan">
      <formula>$C$4</formula>
    </cfRule>
  </conditionalFormatting>
  <conditionalFormatting sqref="BH26">
    <cfRule type="cellIs" dxfId="846" priority="1305" stopIfTrue="1" operator="lessThan">
      <formula>$C$4</formula>
    </cfRule>
  </conditionalFormatting>
  <conditionalFormatting sqref="BH27">
    <cfRule type="cellIs" dxfId="845" priority="1306" stopIfTrue="1" operator="lessThan">
      <formula>$C$4</formula>
    </cfRule>
  </conditionalFormatting>
  <conditionalFormatting sqref="BH28">
    <cfRule type="cellIs" dxfId="844" priority="1307" stopIfTrue="1" operator="lessThan">
      <formula>$C$4</formula>
    </cfRule>
  </conditionalFormatting>
  <conditionalFormatting sqref="BH29">
    <cfRule type="cellIs" dxfId="843" priority="1308" stopIfTrue="1" operator="lessThan">
      <formula>$C$4</formula>
    </cfRule>
  </conditionalFormatting>
  <conditionalFormatting sqref="BH30">
    <cfRule type="cellIs" dxfId="842" priority="1309" stopIfTrue="1" operator="lessThan">
      <formula>$C$4</formula>
    </cfRule>
  </conditionalFormatting>
  <conditionalFormatting sqref="BH31">
    <cfRule type="cellIs" dxfId="841" priority="1310" stopIfTrue="1" operator="lessThan">
      <formula>$C$4</formula>
    </cfRule>
  </conditionalFormatting>
  <conditionalFormatting sqref="BH32">
    <cfRule type="cellIs" dxfId="840" priority="1311" stopIfTrue="1" operator="lessThan">
      <formula>$C$4</formula>
    </cfRule>
  </conditionalFormatting>
  <conditionalFormatting sqref="BH33">
    <cfRule type="cellIs" dxfId="839" priority="1312" stopIfTrue="1" operator="lessThan">
      <formula>$C$4</formula>
    </cfRule>
  </conditionalFormatting>
  <conditionalFormatting sqref="BH34">
    <cfRule type="cellIs" dxfId="838" priority="1313" stopIfTrue="1" operator="lessThan">
      <formula>$C$4</formula>
    </cfRule>
  </conditionalFormatting>
  <conditionalFormatting sqref="BH35">
    <cfRule type="cellIs" dxfId="837" priority="1314" stopIfTrue="1" operator="lessThan">
      <formula>$C$4</formula>
    </cfRule>
  </conditionalFormatting>
  <conditionalFormatting sqref="BH36">
    <cfRule type="cellIs" dxfId="836" priority="1315" stopIfTrue="1" operator="lessThan">
      <formula>$C$4</formula>
    </cfRule>
  </conditionalFormatting>
  <conditionalFormatting sqref="BH37">
    <cfRule type="cellIs" dxfId="835" priority="1316" stopIfTrue="1" operator="lessThan">
      <formula>$C$4</formula>
    </cfRule>
  </conditionalFormatting>
  <conditionalFormatting sqref="BH38">
    <cfRule type="cellIs" dxfId="834" priority="1317" stopIfTrue="1" operator="lessThan">
      <formula>$C$4</formula>
    </cfRule>
  </conditionalFormatting>
  <conditionalFormatting sqref="BH39">
    <cfRule type="cellIs" dxfId="833" priority="1318" stopIfTrue="1" operator="lessThan">
      <formula>$C$4</formula>
    </cfRule>
  </conditionalFormatting>
  <conditionalFormatting sqref="BH40">
    <cfRule type="cellIs" dxfId="832" priority="1319" stopIfTrue="1" operator="lessThan">
      <formula>$C$4</formula>
    </cfRule>
  </conditionalFormatting>
  <conditionalFormatting sqref="BH41">
    <cfRule type="cellIs" dxfId="831" priority="1320" stopIfTrue="1" operator="lessThan">
      <formula>$C$4</formula>
    </cfRule>
  </conditionalFormatting>
  <conditionalFormatting sqref="BH42">
    <cfRule type="cellIs" dxfId="830" priority="1321" stopIfTrue="1" operator="lessThan">
      <formula>$C$4</formula>
    </cfRule>
  </conditionalFormatting>
  <conditionalFormatting sqref="BH43">
    <cfRule type="cellIs" dxfId="829" priority="1322" stopIfTrue="1" operator="lessThan">
      <formula>$C$4</formula>
    </cfRule>
  </conditionalFormatting>
  <conditionalFormatting sqref="BH44">
    <cfRule type="cellIs" dxfId="828" priority="1323" stopIfTrue="1" operator="lessThan">
      <formula>$C$4</formula>
    </cfRule>
  </conditionalFormatting>
  <conditionalFormatting sqref="BH45">
    <cfRule type="cellIs" dxfId="827" priority="1324" stopIfTrue="1" operator="lessThan">
      <formula>$C$4</formula>
    </cfRule>
  </conditionalFormatting>
  <conditionalFormatting sqref="BH46">
    <cfRule type="cellIs" dxfId="826" priority="1325" stopIfTrue="1" operator="lessThan">
      <formula>$C$4</formula>
    </cfRule>
  </conditionalFormatting>
  <conditionalFormatting sqref="BH47">
    <cfRule type="cellIs" dxfId="825" priority="1326" stopIfTrue="1" operator="lessThan">
      <formula>$C$4</formula>
    </cfRule>
  </conditionalFormatting>
  <conditionalFormatting sqref="BH48">
    <cfRule type="cellIs" dxfId="824" priority="1327" stopIfTrue="1" operator="lessThan">
      <formula>$C$4</formula>
    </cfRule>
  </conditionalFormatting>
  <conditionalFormatting sqref="BH49">
    <cfRule type="cellIs" dxfId="823" priority="1328" stopIfTrue="1" operator="lessThan">
      <formula>$C$4</formula>
    </cfRule>
  </conditionalFormatting>
  <conditionalFormatting sqref="BH50">
    <cfRule type="cellIs" dxfId="822" priority="1329" stopIfTrue="1" operator="lessThan">
      <formula>$C$4</formula>
    </cfRule>
  </conditionalFormatting>
  <conditionalFormatting sqref="BI11">
    <cfRule type="cellIs" dxfId="821" priority="1330" stopIfTrue="1" operator="lessThan">
      <formula>$C$4</formula>
    </cfRule>
  </conditionalFormatting>
  <conditionalFormatting sqref="BI12">
    <cfRule type="cellIs" dxfId="820" priority="1331" stopIfTrue="1" operator="lessThan">
      <formula>$C$4</formula>
    </cfRule>
  </conditionalFormatting>
  <conditionalFormatting sqref="BI13">
    <cfRule type="cellIs" dxfId="819" priority="1332" stopIfTrue="1" operator="lessThan">
      <formula>$C$4</formula>
    </cfRule>
  </conditionalFormatting>
  <conditionalFormatting sqref="BI14">
    <cfRule type="cellIs" dxfId="818" priority="1333" stopIfTrue="1" operator="lessThan">
      <formula>$C$4</formula>
    </cfRule>
  </conditionalFormatting>
  <conditionalFormatting sqref="BI15">
    <cfRule type="cellIs" dxfId="817" priority="1334" stopIfTrue="1" operator="lessThan">
      <formula>$C$4</formula>
    </cfRule>
  </conditionalFormatting>
  <conditionalFormatting sqref="BI16">
    <cfRule type="cellIs" dxfId="816" priority="1335" stopIfTrue="1" operator="lessThan">
      <formula>$C$4</formula>
    </cfRule>
  </conditionalFormatting>
  <conditionalFormatting sqref="BI17">
    <cfRule type="cellIs" dxfId="815" priority="1336" stopIfTrue="1" operator="lessThan">
      <formula>$C$4</formula>
    </cfRule>
  </conditionalFormatting>
  <conditionalFormatting sqref="BI18">
    <cfRule type="cellIs" dxfId="814" priority="1337" stopIfTrue="1" operator="lessThan">
      <formula>$C$4</formula>
    </cfRule>
  </conditionalFormatting>
  <conditionalFormatting sqref="BI19">
    <cfRule type="cellIs" dxfId="813" priority="1338" stopIfTrue="1" operator="lessThan">
      <formula>$C$4</formula>
    </cfRule>
  </conditionalFormatting>
  <conditionalFormatting sqref="BI20">
    <cfRule type="cellIs" dxfId="812" priority="1339" stopIfTrue="1" operator="lessThan">
      <formula>$C$4</formula>
    </cfRule>
  </conditionalFormatting>
  <conditionalFormatting sqref="BI21">
    <cfRule type="cellIs" dxfId="811" priority="1340" stopIfTrue="1" operator="lessThan">
      <formula>$C$4</formula>
    </cfRule>
  </conditionalFormatting>
  <conditionalFormatting sqref="BI22">
    <cfRule type="cellIs" dxfId="810" priority="1341" stopIfTrue="1" operator="lessThan">
      <formula>$C$4</formula>
    </cfRule>
  </conditionalFormatting>
  <conditionalFormatting sqref="BI23">
    <cfRule type="cellIs" dxfId="809" priority="1342" stopIfTrue="1" operator="lessThan">
      <formula>$C$4</formula>
    </cfRule>
  </conditionalFormatting>
  <conditionalFormatting sqref="BI24">
    <cfRule type="cellIs" dxfId="808" priority="1343" stopIfTrue="1" operator="lessThan">
      <formula>$C$4</formula>
    </cfRule>
  </conditionalFormatting>
  <conditionalFormatting sqref="BI25">
    <cfRule type="cellIs" dxfId="807" priority="1344" stopIfTrue="1" operator="lessThan">
      <formula>$C$4</formula>
    </cfRule>
  </conditionalFormatting>
  <conditionalFormatting sqref="BI26">
    <cfRule type="cellIs" dxfId="806" priority="1345" stopIfTrue="1" operator="lessThan">
      <formula>$C$4</formula>
    </cfRule>
  </conditionalFormatting>
  <conditionalFormatting sqref="BI27">
    <cfRule type="cellIs" dxfId="805" priority="1346" stopIfTrue="1" operator="lessThan">
      <formula>$C$4</formula>
    </cfRule>
  </conditionalFormatting>
  <conditionalFormatting sqref="BI28">
    <cfRule type="cellIs" dxfId="804" priority="1347" stopIfTrue="1" operator="lessThan">
      <formula>$C$4</formula>
    </cfRule>
  </conditionalFormatting>
  <conditionalFormatting sqref="BI29">
    <cfRule type="cellIs" dxfId="803" priority="1348" stopIfTrue="1" operator="lessThan">
      <formula>$C$4</formula>
    </cfRule>
  </conditionalFormatting>
  <conditionalFormatting sqref="BI30">
    <cfRule type="cellIs" dxfId="802" priority="1349" stopIfTrue="1" operator="lessThan">
      <formula>$C$4</formula>
    </cfRule>
  </conditionalFormatting>
  <conditionalFormatting sqref="BI31">
    <cfRule type="cellIs" dxfId="801" priority="1350" stopIfTrue="1" operator="lessThan">
      <formula>$C$4</formula>
    </cfRule>
  </conditionalFormatting>
  <conditionalFormatting sqref="BI32">
    <cfRule type="cellIs" dxfId="800" priority="1351" stopIfTrue="1" operator="lessThan">
      <formula>$C$4</formula>
    </cfRule>
  </conditionalFormatting>
  <conditionalFormatting sqref="BI33">
    <cfRule type="cellIs" dxfId="799" priority="1352" stopIfTrue="1" operator="lessThan">
      <formula>$C$4</formula>
    </cfRule>
  </conditionalFormatting>
  <conditionalFormatting sqref="BI34">
    <cfRule type="cellIs" dxfId="798" priority="1353" stopIfTrue="1" operator="lessThan">
      <formula>$C$4</formula>
    </cfRule>
  </conditionalFormatting>
  <conditionalFormatting sqref="BI35">
    <cfRule type="cellIs" dxfId="797" priority="1354" stopIfTrue="1" operator="lessThan">
      <formula>$C$4</formula>
    </cfRule>
  </conditionalFormatting>
  <conditionalFormatting sqref="BI36">
    <cfRule type="cellIs" dxfId="796" priority="1355" stopIfTrue="1" operator="lessThan">
      <formula>$C$4</formula>
    </cfRule>
  </conditionalFormatting>
  <conditionalFormatting sqref="BI37">
    <cfRule type="cellIs" dxfId="795" priority="1356" stopIfTrue="1" operator="lessThan">
      <formula>$C$4</formula>
    </cfRule>
  </conditionalFormatting>
  <conditionalFormatting sqref="BI38">
    <cfRule type="cellIs" dxfId="794" priority="1357" stopIfTrue="1" operator="lessThan">
      <formula>$C$4</formula>
    </cfRule>
  </conditionalFormatting>
  <conditionalFormatting sqref="BI39">
    <cfRule type="cellIs" dxfId="793" priority="1358" stopIfTrue="1" operator="lessThan">
      <formula>$C$4</formula>
    </cfRule>
  </conditionalFormatting>
  <conditionalFormatting sqref="BI40">
    <cfRule type="cellIs" dxfId="792" priority="1359" stopIfTrue="1" operator="lessThan">
      <formula>$C$4</formula>
    </cfRule>
  </conditionalFormatting>
  <conditionalFormatting sqref="BI41">
    <cfRule type="cellIs" dxfId="791" priority="1360" stopIfTrue="1" operator="lessThan">
      <formula>$C$4</formula>
    </cfRule>
  </conditionalFormatting>
  <conditionalFormatting sqref="BI42">
    <cfRule type="cellIs" dxfId="790" priority="1361" stopIfTrue="1" operator="lessThan">
      <formula>$C$4</formula>
    </cfRule>
  </conditionalFormatting>
  <conditionalFormatting sqref="BI43">
    <cfRule type="cellIs" dxfId="789" priority="1362" stopIfTrue="1" operator="lessThan">
      <formula>$C$4</formula>
    </cfRule>
  </conditionalFormatting>
  <conditionalFormatting sqref="BI44">
    <cfRule type="cellIs" dxfId="788" priority="1363" stopIfTrue="1" operator="lessThan">
      <formula>$C$4</formula>
    </cfRule>
  </conditionalFormatting>
  <conditionalFormatting sqref="BI45">
    <cfRule type="cellIs" dxfId="787" priority="1364" stopIfTrue="1" operator="lessThan">
      <formula>$C$4</formula>
    </cfRule>
  </conditionalFormatting>
  <conditionalFormatting sqref="BI46">
    <cfRule type="cellIs" dxfId="786" priority="1365" stopIfTrue="1" operator="lessThan">
      <formula>$C$4</formula>
    </cfRule>
  </conditionalFormatting>
  <conditionalFormatting sqref="BI47">
    <cfRule type="cellIs" dxfId="785" priority="1366" stopIfTrue="1" operator="lessThan">
      <formula>$C$4</formula>
    </cfRule>
  </conditionalFormatting>
  <conditionalFormatting sqref="BI48">
    <cfRule type="cellIs" dxfId="784" priority="1367" stopIfTrue="1" operator="lessThan">
      <formula>$C$4</formula>
    </cfRule>
  </conditionalFormatting>
  <conditionalFormatting sqref="BI49">
    <cfRule type="cellIs" dxfId="783" priority="1368" stopIfTrue="1" operator="lessThan">
      <formula>$C$4</formula>
    </cfRule>
  </conditionalFormatting>
  <conditionalFormatting sqref="BI50">
    <cfRule type="cellIs" dxfId="782" priority="1369" stopIfTrue="1" operator="lessThan">
      <formula>$C$4</formula>
    </cfRule>
  </conditionalFormatting>
  <conditionalFormatting sqref="BJ11">
    <cfRule type="cellIs" dxfId="781" priority="1370" stopIfTrue="1" operator="lessThan">
      <formula>$C$4</formula>
    </cfRule>
  </conditionalFormatting>
  <conditionalFormatting sqref="BJ12">
    <cfRule type="cellIs" dxfId="780" priority="1371" stopIfTrue="1" operator="lessThan">
      <formula>$C$4</formula>
    </cfRule>
  </conditionalFormatting>
  <conditionalFormatting sqref="BJ13">
    <cfRule type="cellIs" dxfId="779" priority="1372" stopIfTrue="1" operator="lessThan">
      <formula>$C$4</formula>
    </cfRule>
  </conditionalFormatting>
  <conditionalFormatting sqref="BJ14">
    <cfRule type="cellIs" dxfId="778" priority="1373" stopIfTrue="1" operator="lessThan">
      <formula>$C$4</formula>
    </cfRule>
  </conditionalFormatting>
  <conditionalFormatting sqref="BJ15">
    <cfRule type="cellIs" dxfId="777" priority="1374" stopIfTrue="1" operator="lessThan">
      <formula>$C$4</formula>
    </cfRule>
  </conditionalFormatting>
  <conditionalFormatting sqref="BJ16">
    <cfRule type="cellIs" dxfId="776" priority="1375" stopIfTrue="1" operator="lessThan">
      <formula>$C$4</formula>
    </cfRule>
  </conditionalFormatting>
  <conditionalFormatting sqref="BJ17">
    <cfRule type="cellIs" dxfId="775" priority="1376" stopIfTrue="1" operator="lessThan">
      <formula>$C$4</formula>
    </cfRule>
  </conditionalFormatting>
  <conditionalFormatting sqref="BJ18">
    <cfRule type="cellIs" dxfId="774" priority="1377" stopIfTrue="1" operator="lessThan">
      <formula>$C$4</formula>
    </cfRule>
  </conditionalFormatting>
  <conditionalFormatting sqref="BJ19">
    <cfRule type="cellIs" dxfId="773" priority="1378" stopIfTrue="1" operator="lessThan">
      <formula>$C$4</formula>
    </cfRule>
  </conditionalFormatting>
  <conditionalFormatting sqref="BJ20">
    <cfRule type="cellIs" dxfId="772" priority="1379" stopIfTrue="1" operator="lessThan">
      <formula>$C$4</formula>
    </cfRule>
  </conditionalFormatting>
  <conditionalFormatting sqref="BJ21">
    <cfRule type="cellIs" dxfId="771" priority="1380" stopIfTrue="1" operator="lessThan">
      <formula>$C$4</formula>
    </cfRule>
  </conditionalFormatting>
  <conditionalFormatting sqref="BJ22">
    <cfRule type="cellIs" dxfId="770" priority="1381" stopIfTrue="1" operator="lessThan">
      <formula>$C$4</formula>
    </cfRule>
  </conditionalFormatting>
  <conditionalFormatting sqref="BJ23">
    <cfRule type="cellIs" dxfId="769" priority="1382" stopIfTrue="1" operator="lessThan">
      <formula>$C$4</formula>
    </cfRule>
  </conditionalFormatting>
  <conditionalFormatting sqref="BJ24">
    <cfRule type="cellIs" dxfId="768" priority="1383" stopIfTrue="1" operator="lessThan">
      <formula>$C$4</formula>
    </cfRule>
  </conditionalFormatting>
  <conditionalFormatting sqref="BJ25">
    <cfRule type="cellIs" dxfId="767" priority="1384" stopIfTrue="1" operator="lessThan">
      <formula>$C$4</formula>
    </cfRule>
  </conditionalFormatting>
  <conditionalFormatting sqref="BJ26">
    <cfRule type="cellIs" dxfId="766" priority="1385" stopIfTrue="1" operator="lessThan">
      <formula>$C$4</formula>
    </cfRule>
  </conditionalFormatting>
  <conditionalFormatting sqref="BJ27">
    <cfRule type="cellIs" dxfId="765" priority="1386" stopIfTrue="1" operator="lessThan">
      <formula>$C$4</formula>
    </cfRule>
  </conditionalFormatting>
  <conditionalFormatting sqref="BJ28">
    <cfRule type="cellIs" dxfId="764" priority="1387" stopIfTrue="1" operator="lessThan">
      <formula>$C$4</formula>
    </cfRule>
  </conditionalFormatting>
  <conditionalFormatting sqref="BJ29">
    <cfRule type="cellIs" dxfId="763" priority="1388" stopIfTrue="1" operator="lessThan">
      <formula>$C$4</formula>
    </cfRule>
  </conditionalFormatting>
  <conditionalFormatting sqref="BJ30">
    <cfRule type="cellIs" dxfId="762" priority="1389" stopIfTrue="1" operator="lessThan">
      <formula>$C$4</formula>
    </cfRule>
  </conditionalFormatting>
  <conditionalFormatting sqref="BJ31">
    <cfRule type="cellIs" dxfId="761" priority="1390" stopIfTrue="1" operator="lessThan">
      <formula>$C$4</formula>
    </cfRule>
  </conditionalFormatting>
  <conditionalFormatting sqref="BJ32">
    <cfRule type="cellIs" dxfId="760" priority="1391" stopIfTrue="1" operator="lessThan">
      <formula>$C$4</formula>
    </cfRule>
  </conditionalFormatting>
  <conditionalFormatting sqref="BJ33">
    <cfRule type="cellIs" dxfId="759" priority="1392" stopIfTrue="1" operator="lessThan">
      <formula>$C$4</formula>
    </cfRule>
  </conditionalFormatting>
  <conditionalFormatting sqref="BJ34">
    <cfRule type="cellIs" dxfId="758" priority="1393" stopIfTrue="1" operator="lessThan">
      <formula>$C$4</formula>
    </cfRule>
  </conditionalFormatting>
  <conditionalFormatting sqref="BJ35">
    <cfRule type="cellIs" dxfId="757" priority="1394" stopIfTrue="1" operator="lessThan">
      <formula>$C$4</formula>
    </cfRule>
  </conditionalFormatting>
  <conditionalFormatting sqref="BJ36">
    <cfRule type="cellIs" dxfId="756" priority="1395" stopIfTrue="1" operator="lessThan">
      <formula>$C$4</formula>
    </cfRule>
  </conditionalFormatting>
  <conditionalFormatting sqref="BJ37">
    <cfRule type="cellIs" dxfId="755" priority="1396" stopIfTrue="1" operator="lessThan">
      <formula>$C$4</formula>
    </cfRule>
  </conditionalFormatting>
  <conditionalFormatting sqref="BJ38">
    <cfRule type="cellIs" dxfId="754" priority="1397" stopIfTrue="1" operator="lessThan">
      <formula>$C$4</formula>
    </cfRule>
  </conditionalFormatting>
  <conditionalFormatting sqref="BJ39">
    <cfRule type="cellIs" dxfId="753" priority="1398" stopIfTrue="1" operator="lessThan">
      <formula>$C$4</formula>
    </cfRule>
  </conditionalFormatting>
  <conditionalFormatting sqref="BJ40">
    <cfRule type="cellIs" dxfId="752" priority="1399" stopIfTrue="1" operator="lessThan">
      <formula>$C$4</formula>
    </cfRule>
  </conditionalFormatting>
  <conditionalFormatting sqref="BJ41">
    <cfRule type="cellIs" dxfId="751" priority="1400" stopIfTrue="1" operator="lessThan">
      <formula>$C$4</formula>
    </cfRule>
  </conditionalFormatting>
  <conditionalFormatting sqref="BJ42">
    <cfRule type="cellIs" dxfId="750" priority="1401" stopIfTrue="1" operator="lessThan">
      <formula>$C$4</formula>
    </cfRule>
  </conditionalFormatting>
  <conditionalFormatting sqref="BJ43">
    <cfRule type="cellIs" dxfId="749" priority="1402" stopIfTrue="1" operator="lessThan">
      <formula>$C$4</formula>
    </cfRule>
  </conditionalFormatting>
  <conditionalFormatting sqref="BJ44">
    <cfRule type="cellIs" dxfId="748" priority="1403" stopIfTrue="1" operator="lessThan">
      <formula>$C$4</formula>
    </cfRule>
  </conditionalFormatting>
  <conditionalFormatting sqref="BJ45">
    <cfRule type="cellIs" dxfId="747" priority="1404" stopIfTrue="1" operator="lessThan">
      <formula>$C$4</formula>
    </cfRule>
  </conditionalFormatting>
  <conditionalFormatting sqref="BJ46">
    <cfRule type="cellIs" dxfId="746" priority="1405" stopIfTrue="1" operator="lessThan">
      <formula>$C$4</formula>
    </cfRule>
  </conditionalFormatting>
  <conditionalFormatting sqref="BJ47">
    <cfRule type="cellIs" dxfId="745" priority="1406" stopIfTrue="1" operator="lessThan">
      <formula>$C$4</formula>
    </cfRule>
  </conditionalFormatting>
  <conditionalFormatting sqref="BJ48">
    <cfRule type="cellIs" dxfId="744" priority="1407" stopIfTrue="1" operator="lessThan">
      <formula>$C$4</formula>
    </cfRule>
  </conditionalFormatting>
  <conditionalFormatting sqref="BJ49">
    <cfRule type="cellIs" dxfId="743" priority="1408" stopIfTrue="1" operator="lessThan">
      <formula>$C$4</formula>
    </cfRule>
  </conditionalFormatting>
  <conditionalFormatting sqref="BJ50">
    <cfRule type="cellIs" dxfId="742" priority="1409" stopIfTrue="1" operator="lessThan">
      <formula>$C$4</formula>
    </cfRule>
  </conditionalFormatting>
  <conditionalFormatting sqref="BK46">
    <cfRule type="cellIs" dxfId="741" priority="1410" stopIfTrue="1" operator="lessThan">
      <formula>$C$4</formula>
    </cfRule>
  </conditionalFormatting>
  <conditionalFormatting sqref="BK47">
    <cfRule type="cellIs" dxfId="740" priority="1411" stopIfTrue="1" operator="lessThan">
      <formula>$C$4</formula>
    </cfRule>
  </conditionalFormatting>
  <conditionalFormatting sqref="BK48">
    <cfRule type="cellIs" dxfId="739" priority="1412" stopIfTrue="1" operator="lessThan">
      <formula>$C$4</formula>
    </cfRule>
  </conditionalFormatting>
  <conditionalFormatting sqref="BK49">
    <cfRule type="cellIs" dxfId="738" priority="1413" stopIfTrue="1" operator="lessThan">
      <formula>$C$4</formula>
    </cfRule>
  </conditionalFormatting>
  <conditionalFormatting sqref="BK50">
    <cfRule type="cellIs" dxfId="737" priority="1414" stopIfTrue="1" operator="lessThan">
      <formula>$C$4</formula>
    </cfRule>
  </conditionalFormatting>
  <conditionalFormatting sqref="BL46">
    <cfRule type="cellIs" dxfId="736" priority="1415" stopIfTrue="1" operator="lessThan">
      <formula>$C$4</formula>
    </cfRule>
  </conditionalFormatting>
  <conditionalFormatting sqref="BL47">
    <cfRule type="cellIs" dxfId="735" priority="1416" stopIfTrue="1" operator="lessThan">
      <formula>$C$4</formula>
    </cfRule>
  </conditionalFormatting>
  <conditionalFormatting sqref="BL48">
    <cfRule type="cellIs" dxfId="734" priority="1417" stopIfTrue="1" operator="lessThan">
      <formula>$C$4</formula>
    </cfRule>
  </conditionalFormatting>
  <conditionalFormatting sqref="BL49">
    <cfRule type="cellIs" dxfId="733" priority="1418" stopIfTrue="1" operator="lessThan">
      <formula>$C$4</formula>
    </cfRule>
  </conditionalFormatting>
  <conditionalFormatting sqref="BL50">
    <cfRule type="cellIs" dxfId="732" priority="1419" stopIfTrue="1" operator="lessThan">
      <formula>$C$4</formula>
    </cfRule>
  </conditionalFormatting>
  <conditionalFormatting sqref="BM46">
    <cfRule type="cellIs" dxfId="731" priority="1420" stopIfTrue="1" operator="lessThan">
      <formula>$C$4</formula>
    </cfRule>
  </conditionalFormatting>
  <conditionalFormatting sqref="BM47">
    <cfRule type="cellIs" dxfId="730" priority="1421" stopIfTrue="1" operator="lessThan">
      <formula>$C$4</formula>
    </cfRule>
  </conditionalFormatting>
  <conditionalFormatting sqref="BM48">
    <cfRule type="cellIs" dxfId="729" priority="1422" stopIfTrue="1" operator="lessThan">
      <formula>$C$4</formula>
    </cfRule>
  </conditionalFormatting>
  <conditionalFormatting sqref="BM49">
    <cfRule type="cellIs" dxfId="728" priority="1423" stopIfTrue="1" operator="lessThan">
      <formula>$C$4</formula>
    </cfRule>
  </conditionalFormatting>
  <conditionalFormatting sqref="BM50">
    <cfRule type="cellIs" dxfId="727" priority="1424" stopIfTrue="1" operator="lessThan">
      <formula>$C$4</formula>
    </cfRule>
  </conditionalFormatting>
  <conditionalFormatting sqref="BN46">
    <cfRule type="cellIs" dxfId="726" priority="1425" stopIfTrue="1" operator="lessThan">
      <formula>$C$4</formula>
    </cfRule>
  </conditionalFormatting>
  <conditionalFormatting sqref="BN47">
    <cfRule type="cellIs" dxfId="725" priority="1426" stopIfTrue="1" operator="lessThan">
      <formula>$C$4</formula>
    </cfRule>
  </conditionalFormatting>
  <conditionalFormatting sqref="BN48">
    <cfRule type="cellIs" dxfId="724" priority="1427" stopIfTrue="1" operator="lessThan">
      <formula>$C$4</formula>
    </cfRule>
  </conditionalFormatting>
  <conditionalFormatting sqref="BN49">
    <cfRule type="cellIs" dxfId="723" priority="1428" stopIfTrue="1" operator="lessThan">
      <formula>$C$4</formula>
    </cfRule>
  </conditionalFormatting>
  <conditionalFormatting sqref="BN50">
    <cfRule type="cellIs" dxfId="722" priority="1429" stopIfTrue="1" operator="lessThan">
      <formula>$C$4</formula>
    </cfRule>
  </conditionalFormatting>
  <conditionalFormatting sqref="BO11">
    <cfRule type="cellIs" dxfId="721" priority="1430" stopIfTrue="1" operator="lessThan">
      <formula>$C$4</formula>
    </cfRule>
  </conditionalFormatting>
  <conditionalFormatting sqref="BO12">
    <cfRule type="cellIs" dxfId="720" priority="1431" stopIfTrue="1" operator="lessThan">
      <formula>$C$4</formula>
    </cfRule>
  </conditionalFormatting>
  <conditionalFormatting sqref="BO13">
    <cfRule type="cellIs" dxfId="719" priority="1432" stopIfTrue="1" operator="lessThan">
      <formula>$C$4</formula>
    </cfRule>
  </conditionalFormatting>
  <conditionalFormatting sqref="BO14">
    <cfRule type="cellIs" dxfId="718" priority="1433" stopIfTrue="1" operator="lessThan">
      <formula>$C$4</formula>
    </cfRule>
  </conditionalFormatting>
  <conditionalFormatting sqref="BO15">
    <cfRule type="cellIs" dxfId="717" priority="1434" stopIfTrue="1" operator="lessThan">
      <formula>$C$4</formula>
    </cfRule>
  </conditionalFormatting>
  <conditionalFormatting sqref="BO16">
    <cfRule type="cellIs" dxfId="716" priority="1435" stopIfTrue="1" operator="lessThan">
      <formula>$C$4</formula>
    </cfRule>
  </conditionalFormatting>
  <conditionalFormatting sqref="BO17">
    <cfRule type="cellIs" dxfId="715" priority="1436" stopIfTrue="1" operator="lessThan">
      <formula>$C$4</formula>
    </cfRule>
  </conditionalFormatting>
  <conditionalFormatting sqref="BO18">
    <cfRule type="cellIs" dxfId="714" priority="1437" stopIfTrue="1" operator="lessThan">
      <formula>$C$4</formula>
    </cfRule>
  </conditionalFormatting>
  <conditionalFormatting sqref="BO19">
    <cfRule type="cellIs" dxfId="713" priority="1438" stopIfTrue="1" operator="lessThan">
      <formula>$C$4</formula>
    </cfRule>
  </conditionalFormatting>
  <conditionalFormatting sqref="BO20">
    <cfRule type="cellIs" dxfId="712" priority="1439" stopIfTrue="1" operator="lessThan">
      <formula>$C$4</formula>
    </cfRule>
  </conditionalFormatting>
  <conditionalFormatting sqref="BO21">
    <cfRule type="cellIs" dxfId="711" priority="1440" stopIfTrue="1" operator="lessThan">
      <formula>$C$4</formula>
    </cfRule>
  </conditionalFormatting>
  <conditionalFormatting sqref="BO22">
    <cfRule type="cellIs" dxfId="710" priority="1441" stopIfTrue="1" operator="lessThan">
      <formula>$C$4</formula>
    </cfRule>
  </conditionalFormatting>
  <conditionalFormatting sqref="BO23">
    <cfRule type="cellIs" dxfId="709" priority="1442" stopIfTrue="1" operator="lessThan">
      <formula>$C$4</formula>
    </cfRule>
  </conditionalFormatting>
  <conditionalFormatting sqref="BO24">
    <cfRule type="cellIs" dxfId="708" priority="1443" stopIfTrue="1" operator="lessThan">
      <formula>$C$4</formula>
    </cfRule>
  </conditionalFormatting>
  <conditionalFormatting sqref="BO25">
    <cfRule type="cellIs" dxfId="707" priority="1444" stopIfTrue="1" operator="lessThan">
      <formula>$C$4</formula>
    </cfRule>
  </conditionalFormatting>
  <conditionalFormatting sqref="BO26">
    <cfRule type="cellIs" dxfId="706" priority="1445" stopIfTrue="1" operator="lessThan">
      <formula>$C$4</formula>
    </cfRule>
  </conditionalFormatting>
  <conditionalFormatting sqref="BO27">
    <cfRule type="cellIs" dxfId="705" priority="1446" stopIfTrue="1" operator="lessThan">
      <formula>$C$4</formula>
    </cfRule>
  </conditionalFormatting>
  <conditionalFormatting sqref="BO28">
    <cfRule type="cellIs" dxfId="704" priority="1447" stopIfTrue="1" operator="lessThan">
      <formula>$C$4</formula>
    </cfRule>
  </conditionalFormatting>
  <conditionalFormatting sqref="BO29">
    <cfRule type="cellIs" dxfId="703" priority="1448" stopIfTrue="1" operator="lessThan">
      <formula>$C$4</formula>
    </cfRule>
  </conditionalFormatting>
  <conditionalFormatting sqref="BO30">
    <cfRule type="cellIs" dxfId="702" priority="1449" stopIfTrue="1" operator="lessThan">
      <formula>$C$4</formula>
    </cfRule>
  </conditionalFormatting>
  <conditionalFormatting sqref="BO31">
    <cfRule type="cellIs" dxfId="701" priority="1450" stopIfTrue="1" operator="lessThan">
      <formula>$C$4</formula>
    </cfRule>
  </conditionalFormatting>
  <conditionalFormatting sqref="BO32">
    <cfRule type="cellIs" dxfId="700" priority="1451" stopIfTrue="1" operator="lessThan">
      <formula>$C$4</formula>
    </cfRule>
  </conditionalFormatting>
  <conditionalFormatting sqref="BO33">
    <cfRule type="cellIs" dxfId="699" priority="1452" stopIfTrue="1" operator="lessThan">
      <formula>$C$4</formula>
    </cfRule>
  </conditionalFormatting>
  <conditionalFormatting sqref="BO34">
    <cfRule type="cellIs" dxfId="698" priority="1453" stopIfTrue="1" operator="lessThan">
      <formula>$C$4</formula>
    </cfRule>
  </conditionalFormatting>
  <conditionalFormatting sqref="BO35">
    <cfRule type="cellIs" dxfId="697" priority="1454" stopIfTrue="1" operator="lessThan">
      <formula>$C$4</formula>
    </cfRule>
  </conditionalFormatting>
  <conditionalFormatting sqref="BO36">
    <cfRule type="cellIs" dxfId="696" priority="1455" stopIfTrue="1" operator="lessThan">
      <formula>$C$4</formula>
    </cfRule>
  </conditionalFormatting>
  <conditionalFormatting sqref="BO37">
    <cfRule type="cellIs" dxfId="695" priority="1456" stopIfTrue="1" operator="lessThan">
      <formula>$C$4</formula>
    </cfRule>
  </conditionalFormatting>
  <conditionalFormatting sqref="BO38">
    <cfRule type="cellIs" dxfId="694" priority="1457" stopIfTrue="1" operator="lessThan">
      <formula>$C$4</formula>
    </cfRule>
  </conditionalFormatting>
  <conditionalFormatting sqref="BO39">
    <cfRule type="cellIs" dxfId="693" priority="1458" stopIfTrue="1" operator="lessThan">
      <formula>$C$4</formula>
    </cfRule>
  </conditionalFormatting>
  <conditionalFormatting sqref="BO40">
    <cfRule type="cellIs" dxfId="692" priority="1459" stopIfTrue="1" operator="lessThan">
      <formula>$C$4</formula>
    </cfRule>
  </conditionalFormatting>
  <conditionalFormatting sqref="BO41">
    <cfRule type="cellIs" dxfId="691" priority="1460" stopIfTrue="1" operator="lessThan">
      <formula>$C$4</formula>
    </cfRule>
  </conditionalFormatting>
  <conditionalFormatting sqref="BO42">
    <cfRule type="cellIs" dxfId="690" priority="1461" stopIfTrue="1" operator="lessThan">
      <formula>$C$4</formula>
    </cfRule>
  </conditionalFormatting>
  <conditionalFormatting sqref="BO43">
    <cfRule type="cellIs" dxfId="689" priority="1462" stopIfTrue="1" operator="lessThan">
      <formula>$C$4</formula>
    </cfRule>
  </conditionalFormatting>
  <conditionalFormatting sqref="BO44">
    <cfRule type="cellIs" dxfId="688" priority="1463" stopIfTrue="1" operator="lessThan">
      <formula>$C$4</formula>
    </cfRule>
  </conditionalFormatting>
  <conditionalFormatting sqref="BO45">
    <cfRule type="cellIs" dxfId="687" priority="1464" stopIfTrue="1" operator="lessThan">
      <formula>$C$4</formula>
    </cfRule>
  </conditionalFormatting>
  <conditionalFormatting sqref="BO46">
    <cfRule type="cellIs" dxfId="686" priority="1465" stopIfTrue="1" operator="lessThan">
      <formula>$C$4</formula>
    </cfRule>
  </conditionalFormatting>
  <conditionalFormatting sqref="BO47">
    <cfRule type="cellIs" dxfId="685" priority="1466" stopIfTrue="1" operator="lessThan">
      <formula>$C$4</formula>
    </cfRule>
  </conditionalFormatting>
  <conditionalFormatting sqref="BO48">
    <cfRule type="cellIs" dxfId="684" priority="1467" stopIfTrue="1" operator="lessThan">
      <formula>$C$4</formula>
    </cfRule>
  </conditionalFormatting>
  <conditionalFormatting sqref="BO49">
    <cfRule type="cellIs" dxfId="683" priority="1468" stopIfTrue="1" operator="lessThan">
      <formula>$C$4</formula>
    </cfRule>
  </conditionalFormatting>
  <conditionalFormatting sqref="BO50">
    <cfRule type="cellIs" dxfId="682" priority="1469" stopIfTrue="1" operator="lessThan">
      <formula>$C$4</formula>
    </cfRule>
  </conditionalFormatting>
  <conditionalFormatting sqref="BP11">
    <cfRule type="cellIs" dxfId="681" priority="1470" stopIfTrue="1" operator="lessThan">
      <formula>$C$4</formula>
    </cfRule>
  </conditionalFormatting>
  <conditionalFormatting sqref="BP12">
    <cfRule type="cellIs" dxfId="680" priority="1471" stopIfTrue="1" operator="lessThan">
      <formula>$C$4</formula>
    </cfRule>
  </conditionalFormatting>
  <conditionalFormatting sqref="BP13">
    <cfRule type="cellIs" dxfId="679" priority="1472" stopIfTrue="1" operator="lessThan">
      <formula>$C$4</formula>
    </cfRule>
  </conditionalFormatting>
  <conditionalFormatting sqref="BP14">
    <cfRule type="cellIs" dxfId="678" priority="1473" stopIfTrue="1" operator="lessThan">
      <formula>$C$4</formula>
    </cfRule>
  </conditionalFormatting>
  <conditionalFormatting sqref="BP15">
    <cfRule type="cellIs" dxfId="677" priority="1474" stopIfTrue="1" operator="lessThan">
      <formula>$C$4</formula>
    </cfRule>
  </conditionalFormatting>
  <conditionalFormatting sqref="BP16">
    <cfRule type="cellIs" dxfId="676" priority="1475" stopIfTrue="1" operator="lessThan">
      <formula>$C$4</formula>
    </cfRule>
  </conditionalFormatting>
  <conditionalFormatting sqref="BP17">
    <cfRule type="cellIs" dxfId="675" priority="1476" stopIfTrue="1" operator="lessThan">
      <formula>$C$4</formula>
    </cfRule>
  </conditionalFormatting>
  <conditionalFormatting sqref="BP18">
    <cfRule type="cellIs" dxfId="674" priority="1477" stopIfTrue="1" operator="lessThan">
      <formula>$C$4</formula>
    </cfRule>
  </conditionalFormatting>
  <conditionalFormatting sqref="BP19">
    <cfRule type="cellIs" dxfId="673" priority="1478" stopIfTrue="1" operator="lessThan">
      <formula>$C$4</formula>
    </cfRule>
  </conditionalFormatting>
  <conditionalFormatting sqref="BP20">
    <cfRule type="cellIs" dxfId="672" priority="1479" stopIfTrue="1" operator="lessThan">
      <formula>$C$4</formula>
    </cfRule>
  </conditionalFormatting>
  <conditionalFormatting sqref="BP21">
    <cfRule type="cellIs" dxfId="671" priority="1480" stopIfTrue="1" operator="lessThan">
      <formula>$C$4</formula>
    </cfRule>
  </conditionalFormatting>
  <conditionalFormatting sqref="BP22">
    <cfRule type="cellIs" dxfId="670" priority="1481" stopIfTrue="1" operator="lessThan">
      <formula>$C$4</formula>
    </cfRule>
  </conditionalFormatting>
  <conditionalFormatting sqref="BP23">
    <cfRule type="cellIs" dxfId="669" priority="1482" stopIfTrue="1" operator="lessThan">
      <formula>$C$4</formula>
    </cfRule>
  </conditionalFormatting>
  <conditionalFormatting sqref="BP24">
    <cfRule type="cellIs" dxfId="668" priority="1483" stopIfTrue="1" operator="lessThan">
      <formula>$C$4</formula>
    </cfRule>
  </conditionalFormatting>
  <conditionalFormatting sqref="BP25">
    <cfRule type="cellIs" dxfId="667" priority="1484" stopIfTrue="1" operator="lessThan">
      <formula>$C$4</formula>
    </cfRule>
  </conditionalFormatting>
  <conditionalFormatting sqref="BP26">
    <cfRule type="cellIs" dxfId="666" priority="1485" stopIfTrue="1" operator="lessThan">
      <formula>$C$4</formula>
    </cfRule>
  </conditionalFormatting>
  <conditionalFormatting sqref="BP27">
    <cfRule type="cellIs" dxfId="665" priority="1486" stopIfTrue="1" operator="lessThan">
      <formula>$C$4</formula>
    </cfRule>
  </conditionalFormatting>
  <conditionalFormatting sqref="BP28">
    <cfRule type="cellIs" dxfId="664" priority="1487" stopIfTrue="1" operator="lessThan">
      <formula>$C$4</formula>
    </cfRule>
  </conditionalFormatting>
  <conditionalFormatting sqref="BP29">
    <cfRule type="cellIs" dxfId="663" priority="1488" stopIfTrue="1" operator="lessThan">
      <formula>$C$4</formula>
    </cfRule>
  </conditionalFormatting>
  <conditionalFormatting sqref="BP30">
    <cfRule type="cellIs" dxfId="662" priority="1489" stopIfTrue="1" operator="lessThan">
      <formula>$C$4</formula>
    </cfRule>
  </conditionalFormatting>
  <conditionalFormatting sqref="BP31">
    <cfRule type="cellIs" dxfId="661" priority="1490" stopIfTrue="1" operator="lessThan">
      <formula>$C$4</formula>
    </cfRule>
  </conditionalFormatting>
  <conditionalFormatting sqref="BP32">
    <cfRule type="cellIs" dxfId="660" priority="1491" stopIfTrue="1" operator="lessThan">
      <formula>$C$4</formula>
    </cfRule>
  </conditionalFormatting>
  <conditionalFormatting sqref="BP33">
    <cfRule type="cellIs" dxfId="659" priority="1492" stopIfTrue="1" operator="lessThan">
      <formula>$C$4</formula>
    </cfRule>
  </conditionalFormatting>
  <conditionalFormatting sqref="BP34">
    <cfRule type="cellIs" dxfId="658" priority="1493" stopIfTrue="1" operator="lessThan">
      <formula>$C$4</formula>
    </cfRule>
  </conditionalFormatting>
  <conditionalFormatting sqref="BP35">
    <cfRule type="cellIs" dxfId="657" priority="1494" stopIfTrue="1" operator="lessThan">
      <formula>$C$4</formula>
    </cfRule>
  </conditionalFormatting>
  <conditionalFormatting sqref="BP36">
    <cfRule type="cellIs" dxfId="656" priority="1495" stopIfTrue="1" operator="lessThan">
      <formula>$C$4</formula>
    </cfRule>
  </conditionalFormatting>
  <conditionalFormatting sqref="BP37">
    <cfRule type="cellIs" dxfId="655" priority="1496" stopIfTrue="1" operator="lessThan">
      <formula>$C$4</formula>
    </cfRule>
  </conditionalFormatting>
  <conditionalFormatting sqref="BP38">
    <cfRule type="cellIs" dxfId="654" priority="1497" stopIfTrue="1" operator="lessThan">
      <formula>$C$4</formula>
    </cfRule>
  </conditionalFormatting>
  <conditionalFormatting sqref="BP39">
    <cfRule type="cellIs" dxfId="653" priority="1498" stopIfTrue="1" operator="lessThan">
      <formula>$C$4</formula>
    </cfRule>
  </conditionalFormatting>
  <conditionalFormatting sqref="BP40">
    <cfRule type="cellIs" dxfId="652" priority="1499" stopIfTrue="1" operator="lessThan">
      <formula>$C$4</formula>
    </cfRule>
  </conditionalFormatting>
  <conditionalFormatting sqref="BP41">
    <cfRule type="cellIs" dxfId="651" priority="1500" stopIfTrue="1" operator="lessThan">
      <formula>$C$4</formula>
    </cfRule>
  </conditionalFormatting>
  <conditionalFormatting sqref="BP42">
    <cfRule type="cellIs" dxfId="650" priority="1501" stopIfTrue="1" operator="lessThan">
      <formula>$C$4</formula>
    </cfRule>
  </conditionalFormatting>
  <conditionalFormatting sqref="BP43">
    <cfRule type="cellIs" dxfId="649" priority="1502" stopIfTrue="1" operator="lessThan">
      <formula>$C$4</formula>
    </cfRule>
  </conditionalFormatting>
  <conditionalFormatting sqref="BP44">
    <cfRule type="cellIs" dxfId="648" priority="1503" stopIfTrue="1" operator="lessThan">
      <formula>$C$4</formula>
    </cfRule>
  </conditionalFormatting>
  <conditionalFormatting sqref="BP45">
    <cfRule type="cellIs" dxfId="647" priority="1504" stopIfTrue="1" operator="lessThan">
      <formula>$C$4</formula>
    </cfRule>
  </conditionalFormatting>
  <conditionalFormatting sqref="BP46">
    <cfRule type="cellIs" dxfId="646" priority="1505" stopIfTrue="1" operator="lessThan">
      <formula>$C$4</formula>
    </cfRule>
  </conditionalFormatting>
  <conditionalFormatting sqref="BP47">
    <cfRule type="cellIs" dxfId="645" priority="1506" stopIfTrue="1" operator="lessThan">
      <formula>$C$4</formula>
    </cfRule>
  </conditionalFormatting>
  <conditionalFormatting sqref="BP48">
    <cfRule type="cellIs" dxfId="644" priority="1507" stopIfTrue="1" operator="lessThan">
      <formula>$C$4</formula>
    </cfRule>
  </conditionalFormatting>
  <conditionalFormatting sqref="BP49">
    <cfRule type="cellIs" dxfId="643" priority="1508" stopIfTrue="1" operator="lessThan">
      <formula>$C$4</formula>
    </cfRule>
  </conditionalFormatting>
  <conditionalFormatting sqref="BP50">
    <cfRule type="cellIs" dxfId="642" priority="1509" stopIfTrue="1" operator="lessThan">
      <formula>$C$4</formula>
    </cfRule>
  </conditionalFormatting>
  <conditionalFormatting sqref="BQ11">
    <cfRule type="cellIs" dxfId="641" priority="1510" stopIfTrue="1" operator="lessThan">
      <formula>$C$4</formula>
    </cfRule>
  </conditionalFormatting>
  <conditionalFormatting sqref="BQ12">
    <cfRule type="cellIs" dxfId="640" priority="1511" stopIfTrue="1" operator="lessThan">
      <formula>$C$4</formula>
    </cfRule>
  </conditionalFormatting>
  <conditionalFormatting sqref="BQ13">
    <cfRule type="cellIs" dxfId="639" priority="1512" stopIfTrue="1" operator="lessThan">
      <formula>$C$4</formula>
    </cfRule>
  </conditionalFormatting>
  <conditionalFormatting sqref="BQ14">
    <cfRule type="cellIs" dxfId="638" priority="1513" stopIfTrue="1" operator="lessThan">
      <formula>$C$4</formula>
    </cfRule>
  </conditionalFormatting>
  <conditionalFormatting sqref="BQ15">
    <cfRule type="cellIs" dxfId="637" priority="1514" stopIfTrue="1" operator="lessThan">
      <formula>$C$4</formula>
    </cfRule>
  </conditionalFormatting>
  <conditionalFormatting sqref="BQ16">
    <cfRule type="cellIs" dxfId="636" priority="1515" stopIfTrue="1" operator="lessThan">
      <formula>$C$4</formula>
    </cfRule>
  </conditionalFormatting>
  <conditionalFormatting sqref="BQ17">
    <cfRule type="cellIs" dxfId="635" priority="1516" stopIfTrue="1" operator="lessThan">
      <formula>$C$4</formula>
    </cfRule>
  </conditionalFormatting>
  <conditionalFormatting sqref="BQ18">
    <cfRule type="cellIs" dxfId="634" priority="1517" stopIfTrue="1" operator="lessThan">
      <formula>$C$4</formula>
    </cfRule>
  </conditionalFormatting>
  <conditionalFormatting sqref="BQ19">
    <cfRule type="cellIs" dxfId="633" priority="1518" stopIfTrue="1" operator="lessThan">
      <formula>$C$4</formula>
    </cfRule>
  </conditionalFormatting>
  <conditionalFormatting sqref="BQ20">
    <cfRule type="cellIs" dxfId="632" priority="1519" stopIfTrue="1" operator="lessThan">
      <formula>$C$4</formula>
    </cfRule>
  </conditionalFormatting>
  <conditionalFormatting sqref="BQ21">
    <cfRule type="cellIs" dxfId="631" priority="1520" stopIfTrue="1" operator="lessThan">
      <formula>$C$4</formula>
    </cfRule>
  </conditionalFormatting>
  <conditionalFormatting sqref="BQ22">
    <cfRule type="cellIs" dxfId="630" priority="1521" stopIfTrue="1" operator="lessThan">
      <formula>$C$4</formula>
    </cfRule>
  </conditionalFormatting>
  <conditionalFormatting sqref="BQ23">
    <cfRule type="cellIs" dxfId="629" priority="1522" stopIfTrue="1" operator="lessThan">
      <formula>$C$4</formula>
    </cfRule>
  </conditionalFormatting>
  <conditionalFormatting sqref="BQ24">
    <cfRule type="cellIs" dxfId="628" priority="1523" stopIfTrue="1" operator="lessThan">
      <formula>$C$4</formula>
    </cfRule>
  </conditionalFormatting>
  <conditionalFormatting sqref="BQ25">
    <cfRule type="cellIs" dxfId="627" priority="1524" stopIfTrue="1" operator="lessThan">
      <formula>$C$4</formula>
    </cfRule>
  </conditionalFormatting>
  <conditionalFormatting sqref="BQ26">
    <cfRule type="cellIs" dxfId="626" priority="1525" stopIfTrue="1" operator="lessThan">
      <formula>$C$4</formula>
    </cfRule>
  </conditionalFormatting>
  <conditionalFormatting sqref="BQ27">
    <cfRule type="cellIs" dxfId="625" priority="1526" stopIfTrue="1" operator="lessThan">
      <formula>$C$4</formula>
    </cfRule>
  </conditionalFormatting>
  <conditionalFormatting sqref="BQ28">
    <cfRule type="cellIs" dxfId="624" priority="1527" stopIfTrue="1" operator="lessThan">
      <formula>$C$4</formula>
    </cfRule>
  </conditionalFormatting>
  <conditionalFormatting sqref="BQ29">
    <cfRule type="cellIs" dxfId="623" priority="1528" stopIfTrue="1" operator="lessThan">
      <formula>$C$4</formula>
    </cfRule>
  </conditionalFormatting>
  <conditionalFormatting sqref="BQ30">
    <cfRule type="cellIs" dxfId="622" priority="1529" stopIfTrue="1" operator="lessThan">
      <formula>$C$4</formula>
    </cfRule>
  </conditionalFormatting>
  <conditionalFormatting sqref="BQ31">
    <cfRule type="cellIs" dxfId="621" priority="1530" stopIfTrue="1" operator="lessThan">
      <formula>$C$4</formula>
    </cfRule>
  </conditionalFormatting>
  <conditionalFormatting sqref="BQ32">
    <cfRule type="cellIs" dxfId="620" priority="1531" stopIfTrue="1" operator="lessThan">
      <formula>$C$4</formula>
    </cfRule>
  </conditionalFormatting>
  <conditionalFormatting sqref="BQ33">
    <cfRule type="cellIs" dxfId="619" priority="1532" stopIfTrue="1" operator="lessThan">
      <formula>$C$4</formula>
    </cfRule>
  </conditionalFormatting>
  <conditionalFormatting sqref="BQ34">
    <cfRule type="cellIs" dxfId="618" priority="1533" stopIfTrue="1" operator="lessThan">
      <formula>$C$4</formula>
    </cfRule>
  </conditionalFormatting>
  <conditionalFormatting sqref="BQ35">
    <cfRule type="cellIs" dxfId="617" priority="1534" stopIfTrue="1" operator="lessThan">
      <formula>$C$4</formula>
    </cfRule>
  </conditionalFormatting>
  <conditionalFormatting sqref="BQ36">
    <cfRule type="cellIs" dxfId="616" priority="1535" stopIfTrue="1" operator="lessThan">
      <formula>$C$4</formula>
    </cfRule>
  </conditionalFormatting>
  <conditionalFormatting sqref="BQ37">
    <cfRule type="cellIs" dxfId="615" priority="1536" stopIfTrue="1" operator="lessThan">
      <formula>$C$4</formula>
    </cfRule>
  </conditionalFormatting>
  <conditionalFormatting sqref="BQ38">
    <cfRule type="cellIs" dxfId="614" priority="1537" stopIfTrue="1" operator="lessThan">
      <formula>$C$4</formula>
    </cfRule>
  </conditionalFormatting>
  <conditionalFormatting sqref="BQ39">
    <cfRule type="cellIs" dxfId="613" priority="1538" stopIfTrue="1" operator="lessThan">
      <formula>$C$4</formula>
    </cfRule>
  </conditionalFormatting>
  <conditionalFormatting sqref="BQ40">
    <cfRule type="cellIs" dxfId="612" priority="1539" stopIfTrue="1" operator="lessThan">
      <formula>$C$4</formula>
    </cfRule>
  </conditionalFormatting>
  <conditionalFormatting sqref="BQ41">
    <cfRule type="cellIs" dxfId="611" priority="1540" stopIfTrue="1" operator="lessThan">
      <formula>$C$4</formula>
    </cfRule>
  </conditionalFormatting>
  <conditionalFormatting sqref="BQ42">
    <cfRule type="cellIs" dxfId="610" priority="1541" stopIfTrue="1" operator="lessThan">
      <formula>$C$4</formula>
    </cfRule>
  </conditionalFormatting>
  <conditionalFormatting sqref="BQ43">
    <cfRule type="cellIs" dxfId="609" priority="1542" stopIfTrue="1" operator="lessThan">
      <formula>$C$4</formula>
    </cfRule>
  </conditionalFormatting>
  <conditionalFormatting sqref="BQ44">
    <cfRule type="cellIs" dxfId="608" priority="1543" stopIfTrue="1" operator="lessThan">
      <formula>$C$4</formula>
    </cfRule>
  </conditionalFormatting>
  <conditionalFormatting sqref="BQ45">
    <cfRule type="cellIs" dxfId="607" priority="1544" stopIfTrue="1" operator="lessThan">
      <formula>$C$4</formula>
    </cfRule>
  </conditionalFormatting>
  <conditionalFormatting sqref="BQ46">
    <cfRule type="cellIs" dxfId="606" priority="1545" stopIfTrue="1" operator="lessThan">
      <formula>$C$4</formula>
    </cfRule>
  </conditionalFormatting>
  <conditionalFormatting sqref="BQ47">
    <cfRule type="cellIs" dxfId="605" priority="1546" stopIfTrue="1" operator="lessThan">
      <formula>$C$4</formula>
    </cfRule>
  </conditionalFormatting>
  <conditionalFormatting sqref="BQ48">
    <cfRule type="cellIs" dxfId="604" priority="1547" stopIfTrue="1" operator="lessThan">
      <formula>$C$4</formula>
    </cfRule>
  </conditionalFormatting>
  <conditionalFormatting sqref="BQ49">
    <cfRule type="cellIs" dxfId="603" priority="1548" stopIfTrue="1" operator="lessThan">
      <formula>$C$4</formula>
    </cfRule>
  </conditionalFormatting>
  <conditionalFormatting sqref="BQ50">
    <cfRule type="cellIs" dxfId="602" priority="1549" stopIfTrue="1" operator="lessThan">
      <formula>$C$4</formula>
    </cfRule>
  </conditionalFormatting>
  <conditionalFormatting sqref="BR11">
    <cfRule type="cellIs" dxfId="601" priority="1550" stopIfTrue="1" operator="lessThan">
      <formula>$C$4</formula>
    </cfRule>
  </conditionalFormatting>
  <conditionalFormatting sqref="BR12">
    <cfRule type="cellIs" dxfId="600" priority="1551" stopIfTrue="1" operator="lessThan">
      <formula>$C$4</formula>
    </cfRule>
  </conditionalFormatting>
  <conditionalFormatting sqref="BR13">
    <cfRule type="cellIs" dxfId="599" priority="1552" stopIfTrue="1" operator="lessThan">
      <formula>$C$4</formula>
    </cfRule>
  </conditionalFormatting>
  <conditionalFormatting sqref="BR14">
    <cfRule type="cellIs" dxfId="598" priority="1553" stopIfTrue="1" operator="lessThan">
      <formula>$C$4</formula>
    </cfRule>
  </conditionalFormatting>
  <conditionalFormatting sqref="BR15">
    <cfRule type="cellIs" dxfId="597" priority="1554" stopIfTrue="1" operator="lessThan">
      <formula>$C$4</formula>
    </cfRule>
  </conditionalFormatting>
  <conditionalFormatting sqref="BR16">
    <cfRule type="cellIs" dxfId="596" priority="1555" stopIfTrue="1" operator="lessThan">
      <formula>$C$4</formula>
    </cfRule>
  </conditionalFormatting>
  <conditionalFormatting sqref="BR17">
    <cfRule type="cellIs" dxfId="595" priority="1556" stopIfTrue="1" operator="lessThan">
      <formula>$C$4</formula>
    </cfRule>
  </conditionalFormatting>
  <conditionalFormatting sqref="BR18">
    <cfRule type="cellIs" dxfId="594" priority="1557" stopIfTrue="1" operator="lessThan">
      <formula>$C$4</formula>
    </cfRule>
  </conditionalFormatting>
  <conditionalFormatting sqref="BR19">
    <cfRule type="cellIs" dxfId="593" priority="1558" stopIfTrue="1" operator="lessThan">
      <formula>$C$4</formula>
    </cfRule>
  </conditionalFormatting>
  <conditionalFormatting sqref="BR20">
    <cfRule type="cellIs" dxfId="592" priority="1559" stopIfTrue="1" operator="lessThan">
      <formula>$C$4</formula>
    </cfRule>
  </conditionalFormatting>
  <conditionalFormatting sqref="BR21">
    <cfRule type="cellIs" dxfId="591" priority="1560" stopIfTrue="1" operator="lessThan">
      <formula>$C$4</formula>
    </cfRule>
  </conditionalFormatting>
  <conditionalFormatting sqref="BR22">
    <cfRule type="cellIs" dxfId="590" priority="1561" stopIfTrue="1" operator="lessThan">
      <formula>$C$4</formula>
    </cfRule>
  </conditionalFormatting>
  <conditionalFormatting sqref="BR23">
    <cfRule type="cellIs" dxfId="589" priority="1562" stopIfTrue="1" operator="lessThan">
      <formula>$C$4</formula>
    </cfRule>
  </conditionalFormatting>
  <conditionalFormatting sqref="BR24">
    <cfRule type="cellIs" dxfId="588" priority="1563" stopIfTrue="1" operator="lessThan">
      <formula>$C$4</formula>
    </cfRule>
  </conditionalFormatting>
  <conditionalFormatting sqref="BR25">
    <cfRule type="cellIs" dxfId="587" priority="1564" stopIfTrue="1" operator="lessThan">
      <formula>$C$4</formula>
    </cfRule>
  </conditionalFormatting>
  <conditionalFormatting sqref="BR26">
    <cfRule type="cellIs" dxfId="586" priority="1565" stopIfTrue="1" operator="lessThan">
      <formula>$C$4</formula>
    </cfRule>
  </conditionalFormatting>
  <conditionalFormatting sqref="BR27">
    <cfRule type="cellIs" dxfId="585" priority="1566" stopIfTrue="1" operator="lessThan">
      <formula>$C$4</formula>
    </cfRule>
  </conditionalFormatting>
  <conditionalFormatting sqref="BR28">
    <cfRule type="cellIs" dxfId="584" priority="1567" stopIfTrue="1" operator="lessThan">
      <formula>$C$4</formula>
    </cfRule>
  </conditionalFormatting>
  <conditionalFormatting sqref="BR29">
    <cfRule type="cellIs" dxfId="583" priority="1568" stopIfTrue="1" operator="lessThan">
      <formula>$C$4</formula>
    </cfRule>
  </conditionalFormatting>
  <conditionalFormatting sqref="BR30">
    <cfRule type="cellIs" dxfId="582" priority="1569" stopIfTrue="1" operator="lessThan">
      <formula>$C$4</formula>
    </cfRule>
  </conditionalFormatting>
  <conditionalFormatting sqref="BR31">
    <cfRule type="cellIs" dxfId="581" priority="1570" stopIfTrue="1" operator="lessThan">
      <formula>$C$4</formula>
    </cfRule>
  </conditionalFormatting>
  <conditionalFormatting sqref="BR32">
    <cfRule type="cellIs" dxfId="580" priority="1571" stopIfTrue="1" operator="lessThan">
      <formula>$C$4</formula>
    </cfRule>
  </conditionalFormatting>
  <conditionalFormatting sqref="BR33">
    <cfRule type="cellIs" dxfId="579" priority="1572" stopIfTrue="1" operator="lessThan">
      <formula>$C$4</formula>
    </cfRule>
  </conditionalFormatting>
  <conditionalFormatting sqref="BR34">
    <cfRule type="cellIs" dxfId="578" priority="1573" stopIfTrue="1" operator="lessThan">
      <formula>$C$4</formula>
    </cfRule>
  </conditionalFormatting>
  <conditionalFormatting sqref="BR35">
    <cfRule type="cellIs" dxfId="577" priority="1574" stopIfTrue="1" operator="lessThan">
      <formula>$C$4</formula>
    </cfRule>
  </conditionalFormatting>
  <conditionalFormatting sqref="BR36">
    <cfRule type="cellIs" dxfId="576" priority="1575" stopIfTrue="1" operator="lessThan">
      <formula>$C$4</formula>
    </cfRule>
  </conditionalFormatting>
  <conditionalFormatting sqref="BR37">
    <cfRule type="cellIs" dxfId="575" priority="1576" stopIfTrue="1" operator="lessThan">
      <formula>$C$4</formula>
    </cfRule>
  </conditionalFormatting>
  <conditionalFormatting sqref="BR38">
    <cfRule type="cellIs" dxfId="574" priority="1577" stopIfTrue="1" operator="lessThan">
      <formula>$C$4</formula>
    </cfRule>
  </conditionalFormatting>
  <conditionalFormatting sqref="BR39">
    <cfRule type="cellIs" dxfId="573" priority="1578" stopIfTrue="1" operator="lessThan">
      <formula>$C$4</formula>
    </cfRule>
  </conditionalFormatting>
  <conditionalFormatting sqref="BR40">
    <cfRule type="cellIs" dxfId="572" priority="1579" stopIfTrue="1" operator="lessThan">
      <formula>$C$4</formula>
    </cfRule>
  </conditionalFormatting>
  <conditionalFormatting sqref="BR41">
    <cfRule type="cellIs" dxfId="571" priority="1580" stopIfTrue="1" operator="lessThan">
      <formula>$C$4</formula>
    </cfRule>
  </conditionalFormatting>
  <conditionalFormatting sqref="BR42">
    <cfRule type="cellIs" dxfId="570" priority="1581" stopIfTrue="1" operator="lessThan">
      <formula>$C$4</formula>
    </cfRule>
  </conditionalFormatting>
  <conditionalFormatting sqref="BR43">
    <cfRule type="cellIs" dxfId="569" priority="1582" stopIfTrue="1" operator="lessThan">
      <formula>$C$4</formula>
    </cfRule>
  </conditionalFormatting>
  <conditionalFormatting sqref="BR44">
    <cfRule type="cellIs" dxfId="568" priority="1583" stopIfTrue="1" operator="lessThan">
      <formula>$C$4</formula>
    </cfRule>
  </conditionalFormatting>
  <conditionalFormatting sqref="BR45">
    <cfRule type="cellIs" dxfId="567" priority="1584" stopIfTrue="1" operator="lessThan">
      <formula>$C$4</formula>
    </cfRule>
  </conditionalFormatting>
  <conditionalFormatting sqref="BR46">
    <cfRule type="cellIs" dxfId="566" priority="1585" stopIfTrue="1" operator="lessThan">
      <formula>$C$4</formula>
    </cfRule>
  </conditionalFormatting>
  <conditionalFormatting sqref="BR47">
    <cfRule type="cellIs" dxfId="565" priority="1586" stopIfTrue="1" operator="lessThan">
      <formula>$C$4</formula>
    </cfRule>
  </conditionalFormatting>
  <conditionalFormatting sqref="BR48">
    <cfRule type="cellIs" dxfId="564" priority="1587" stopIfTrue="1" operator="lessThan">
      <formula>$C$4</formula>
    </cfRule>
  </conditionalFormatting>
  <conditionalFormatting sqref="BR49">
    <cfRule type="cellIs" dxfId="563" priority="1588" stopIfTrue="1" operator="lessThan">
      <formula>$C$4</formula>
    </cfRule>
  </conditionalFormatting>
  <conditionalFormatting sqref="BR50">
    <cfRule type="cellIs" dxfId="562" priority="1589" stopIfTrue="1" operator="lessThan">
      <formula>$C$4</formula>
    </cfRule>
  </conditionalFormatting>
  <conditionalFormatting sqref="BS11">
    <cfRule type="cellIs" dxfId="561" priority="1590" stopIfTrue="1" operator="lessThan">
      <formula>$C$4</formula>
    </cfRule>
  </conditionalFormatting>
  <conditionalFormatting sqref="BS12">
    <cfRule type="cellIs" dxfId="560" priority="1591" stopIfTrue="1" operator="lessThan">
      <formula>$C$4</formula>
    </cfRule>
  </conditionalFormatting>
  <conditionalFormatting sqref="BS13">
    <cfRule type="cellIs" dxfId="559" priority="1592" stopIfTrue="1" operator="lessThan">
      <formula>$C$4</formula>
    </cfRule>
  </conditionalFormatting>
  <conditionalFormatting sqref="BS14">
    <cfRule type="cellIs" dxfId="558" priority="1593" stopIfTrue="1" operator="lessThan">
      <formula>$C$4</formula>
    </cfRule>
  </conditionalFormatting>
  <conditionalFormatting sqref="BS15">
    <cfRule type="cellIs" dxfId="557" priority="1594" stopIfTrue="1" operator="lessThan">
      <formula>$C$4</formula>
    </cfRule>
  </conditionalFormatting>
  <conditionalFormatting sqref="BS16">
    <cfRule type="cellIs" dxfId="556" priority="1595" stopIfTrue="1" operator="lessThan">
      <formula>$C$4</formula>
    </cfRule>
  </conditionalFormatting>
  <conditionalFormatting sqref="BS17">
    <cfRule type="cellIs" dxfId="555" priority="1596" stopIfTrue="1" operator="lessThan">
      <formula>$C$4</formula>
    </cfRule>
  </conditionalFormatting>
  <conditionalFormatting sqref="BS18">
    <cfRule type="cellIs" dxfId="554" priority="1597" stopIfTrue="1" operator="lessThan">
      <formula>$C$4</formula>
    </cfRule>
  </conditionalFormatting>
  <conditionalFormatting sqref="BS19">
    <cfRule type="cellIs" dxfId="553" priority="1598" stopIfTrue="1" operator="lessThan">
      <formula>$C$4</formula>
    </cfRule>
  </conditionalFormatting>
  <conditionalFormatting sqref="BS20">
    <cfRule type="cellIs" dxfId="552" priority="1599" stopIfTrue="1" operator="lessThan">
      <formula>$C$4</formula>
    </cfRule>
  </conditionalFormatting>
  <conditionalFormatting sqref="BS21">
    <cfRule type="cellIs" dxfId="551" priority="1600" stopIfTrue="1" operator="lessThan">
      <formula>$C$4</formula>
    </cfRule>
  </conditionalFormatting>
  <conditionalFormatting sqref="BS22">
    <cfRule type="cellIs" dxfId="550" priority="1601" stopIfTrue="1" operator="lessThan">
      <formula>$C$4</formula>
    </cfRule>
  </conditionalFormatting>
  <conditionalFormatting sqref="BS23">
    <cfRule type="cellIs" dxfId="549" priority="1602" stopIfTrue="1" operator="lessThan">
      <formula>$C$4</formula>
    </cfRule>
  </conditionalFormatting>
  <conditionalFormatting sqref="BS24">
    <cfRule type="cellIs" dxfId="548" priority="1603" stopIfTrue="1" operator="lessThan">
      <formula>$C$4</formula>
    </cfRule>
  </conditionalFormatting>
  <conditionalFormatting sqref="BS25">
    <cfRule type="cellIs" dxfId="547" priority="1604" stopIfTrue="1" operator="lessThan">
      <formula>$C$4</formula>
    </cfRule>
  </conditionalFormatting>
  <conditionalFormatting sqref="BS26">
    <cfRule type="cellIs" dxfId="546" priority="1605" stopIfTrue="1" operator="lessThan">
      <formula>$C$4</formula>
    </cfRule>
  </conditionalFormatting>
  <conditionalFormatting sqref="BS27">
    <cfRule type="cellIs" dxfId="545" priority="1606" stopIfTrue="1" operator="lessThan">
      <formula>$C$4</formula>
    </cfRule>
  </conditionalFormatting>
  <conditionalFormatting sqref="BS28">
    <cfRule type="cellIs" dxfId="544" priority="1607" stopIfTrue="1" operator="lessThan">
      <formula>$C$4</formula>
    </cfRule>
  </conditionalFormatting>
  <conditionalFormatting sqref="BS29">
    <cfRule type="cellIs" dxfId="543" priority="1608" stopIfTrue="1" operator="lessThan">
      <formula>$C$4</formula>
    </cfRule>
  </conditionalFormatting>
  <conditionalFormatting sqref="BS30">
    <cfRule type="cellIs" dxfId="542" priority="1609" stopIfTrue="1" operator="lessThan">
      <formula>$C$4</formula>
    </cfRule>
  </conditionalFormatting>
  <conditionalFormatting sqref="BS31">
    <cfRule type="cellIs" dxfId="541" priority="1610" stopIfTrue="1" operator="lessThan">
      <formula>$C$4</formula>
    </cfRule>
  </conditionalFormatting>
  <conditionalFormatting sqref="BS32">
    <cfRule type="cellIs" dxfId="540" priority="1611" stopIfTrue="1" operator="lessThan">
      <formula>$C$4</formula>
    </cfRule>
  </conditionalFormatting>
  <conditionalFormatting sqref="BS33">
    <cfRule type="cellIs" dxfId="539" priority="1612" stopIfTrue="1" operator="lessThan">
      <formula>$C$4</formula>
    </cfRule>
  </conditionalFormatting>
  <conditionalFormatting sqref="BS34">
    <cfRule type="cellIs" dxfId="538" priority="1613" stopIfTrue="1" operator="lessThan">
      <formula>$C$4</formula>
    </cfRule>
  </conditionalFormatting>
  <conditionalFormatting sqref="BS35">
    <cfRule type="cellIs" dxfId="537" priority="1614" stopIfTrue="1" operator="lessThan">
      <formula>$C$4</formula>
    </cfRule>
  </conditionalFormatting>
  <conditionalFormatting sqref="BS36">
    <cfRule type="cellIs" dxfId="536" priority="1615" stopIfTrue="1" operator="lessThan">
      <formula>$C$4</formula>
    </cfRule>
  </conditionalFormatting>
  <conditionalFormatting sqref="BS37">
    <cfRule type="cellIs" dxfId="535" priority="1616" stopIfTrue="1" operator="lessThan">
      <formula>$C$4</formula>
    </cfRule>
  </conditionalFormatting>
  <conditionalFormatting sqref="BS38">
    <cfRule type="cellIs" dxfId="534" priority="1617" stopIfTrue="1" operator="lessThan">
      <formula>$C$4</formula>
    </cfRule>
  </conditionalFormatting>
  <conditionalFormatting sqref="BS39">
    <cfRule type="cellIs" dxfId="533" priority="1618" stopIfTrue="1" operator="lessThan">
      <formula>$C$4</formula>
    </cfRule>
  </conditionalFormatting>
  <conditionalFormatting sqref="BS40">
    <cfRule type="cellIs" dxfId="532" priority="1619" stopIfTrue="1" operator="lessThan">
      <formula>$C$4</formula>
    </cfRule>
  </conditionalFormatting>
  <conditionalFormatting sqref="BS41">
    <cfRule type="cellIs" dxfId="531" priority="1620" stopIfTrue="1" operator="lessThan">
      <formula>$C$4</formula>
    </cfRule>
  </conditionalFormatting>
  <conditionalFormatting sqref="BS42">
    <cfRule type="cellIs" dxfId="530" priority="1621" stopIfTrue="1" operator="lessThan">
      <formula>$C$4</formula>
    </cfRule>
  </conditionalFormatting>
  <conditionalFormatting sqref="BS43">
    <cfRule type="cellIs" dxfId="529" priority="1622" stopIfTrue="1" operator="lessThan">
      <formula>$C$4</formula>
    </cfRule>
  </conditionalFormatting>
  <conditionalFormatting sqref="BS44">
    <cfRule type="cellIs" dxfId="528" priority="1623" stopIfTrue="1" operator="lessThan">
      <formula>$C$4</formula>
    </cfRule>
  </conditionalFormatting>
  <conditionalFormatting sqref="BS45">
    <cfRule type="cellIs" dxfId="527" priority="1624" stopIfTrue="1" operator="lessThan">
      <formula>$C$4</formula>
    </cfRule>
  </conditionalFormatting>
  <conditionalFormatting sqref="BS46">
    <cfRule type="cellIs" dxfId="526" priority="1625" stopIfTrue="1" operator="lessThan">
      <formula>$C$4</formula>
    </cfRule>
  </conditionalFormatting>
  <conditionalFormatting sqref="BS47">
    <cfRule type="cellIs" dxfId="525" priority="1626" stopIfTrue="1" operator="lessThan">
      <formula>$C$4</formula>
    </cfRule>
  </conditionalFormatting>
  <conditionalFormatting sqref="BS48">
    <cfRule type="cellIs" dxfId="524" priority="1627" stopIfTrue="1" operator="lessThan">
      <formula>$C$4</formula>
    </cfRule>
  </conditionalFormatting>
  <conditionalFormatting sqref="BS49">
    <cfRule type="cellIs" dxfId="523" priority="1628" stopIfTrue="1" operator="lessThan">
      <formula>$C$4</formula>
    </cfRule>
  </conditionalFormatting>
  <conditionalFormatting sqref="BS50">
    <cfRule type="cellIs" dxfId="522" priority="1629" stopIfTrue="1" operator="lessThan">
      <formula>$C$4</formula>
    </cfRule>
  </conditionalFormatting>
  <conditionalFormatting sqref="BT11">
    <cfRule type="cellIs" dxfId="521" priority="1630" stopIfTrue="1" operator="lessThan">
      <formula>$C$4</formula>
    </cfRule>
  </conditionalFormatting>
  <conditionalFormatting sqref="BT12">
    <cfRule type="cellIs" dxfId="520" priority="1631" stopIfTrue="1" operator="lessThan">
      <formula>$C$4</formula>
    </cfRule>
  </conditionalFormatting>
  <conditionalFormatting sqref="BT13">
    <cfRule type="cellIs" dxfId="519" priority="1632" stopIfTrue="1" operator="lessThan">
      <formula>$C$4</formula>
    </cfRule>
  </conditionalFormatting>
  <conditionalFormatting sqref="BT14">
    <cfRule type="cellIs" dxfId="518" priority="1633" stopIfTrue="1" operator="lessThan">
      <formula>$C$4</formula>
    </cfRule>
  </conditionalFormatting>
  <conditionalFormatting sqref="BT15">
    <cfRule type="cellIs" dxfId="517" priority="1634" stopIfTrue="1" operator="lessThan">
      <formula>$C$4</formula>
    </cfRule>
  </conditionalFormatting>
  <conditionalFormatting sqref="BT16">
    <cfRule type="cellIs" dxfId="516" priority="1635" stopIfTrue="1" operator="lessThan">
      <formula>$C$4</formula>
    </cfRule>
  </conditionalFormatting>
  <conditionalFormatting sqref="BT17">
    <cfRule type="cellIs" dxfId="515" priority="1636" stopIfTrue="1" operator="lessThan">
      <formula>$C$4</formula>
    </cfRule>
  </conditionalFormatting>
  <conditionalFormatting sqref="BT18">
    <cfRule type="cellIs" dxfId="514" priority="1637" stopIfTrue="1" operator="lessThan">
      <formula>$C$4</formula>
    </cfRule>
  </conditionalFormatting>
  <conditionalFormatting sqref="BT19">
    <cfRule type="cellIs" dxfId="513" priority="1638" stopIfTrue="1" operator="lessThan">
      <formula>$C$4</formula>
    </cfRule>
  </conditionalFormatting>
  <conditionalFormatting sqref="BT20">
    <cfRule type="cellIs" dxfId="512" priority="1639" stopIfTrue="1" operator="lessThan">
      <formula>$C$4</formula>
    </cfRule>
  </conditionalFormatting>
  <conditionalFormatting sqref="BT21">
    <cfRule type="cellIs" dxfId="511" priority="1640" stopIfTrue="1" operator="lessThan">
      <formula>$C$4</formula>
    </cfRule>
  </conditionalFormatting>
  <conditionalFormatting sqref="BT22">
    <cfRule type="cellIs" dxfId="510" priority="1641" stopIfTrue="1" operator="lessThan">
      <formula>$C$4</formula>
    </cfRule>
  </conditionalFormatting>
  <conditionalFormatting sqref="BT23">
    <cfRule type="cellIs" dxfId="509" priority="1642" stopIfTrue="1" operator="lessThan">
      <formula>$C$4</formula>
    </cfRule>
  </conditionalFormatting>
  <conditionalFormatting sqref="BT24">
    <cfRule type="cellIs" dxfId="508" priority="1643" stopIfTrue="1" operator="lessThan">
      <formula>$C$4</formula>
    </cfRule>
  </conditionalFormatting>
  <conditionalFormatting sqref="BT25">
    <cfRule type="cellIs" dxfId="507" priority="1644" stopIfTrue="1" operator="lessThan">
      <formula>$C$4</formula>
    </cfRule>
  </conditionalFormatting>
  <conditionalFormatting sqref="BT26">
    <cfRule type="cellIs" dxfId="506" priority="1645" stopIfTrue="1" operator="lessThan">
      <formula>$C$4</formula>
    </cfRule>
  </conditionalFormatting>
  <conditionalFormatting sqref="BT27">
    <cfRule type="cellIs" dxfId="505" priority="1646" stopIfTrue="1" operator="lessThan">
      <formula>$C$4</formula>
    </cfRule>
  </conditionalFormatting>
  <conditionalFormatting sqref="BT28">
    <cfRule type="cellIs" dxfId="504" priority="1647" stopIfTrue="1" operator="lessThan">
      <formula>$C$4</formula>
    </cfRule>
  </conditionalFormatting>
  <conditionalFormatting sqref="BT29">
    <cfRule type="cellIs" dxfId="503" priority="1648" stopIfTrue="1" operator="lessThan">
      <formula>$C$4</formula>
    </cfRule>
  </conditionalFormatting>
  <conditionalFormatting sqref="BT30">
    <cfRule type="cellIs" dxfId="502" priority="1649" stopIfTrue="1" operator="lessThan">
      <formula>$C$4</formula>
    </cfRule>
  </conditionalFormatting>
  <conditionalFormatting sqref="BT31">
    <cfRule type="cellIs" dxfId="501" priority="1650" stopIfTrue="1" operator="lessThan">
      <formula>$C$4</formula>
    </cfRule>
  </conditionalFormatting>
  <conditionalFormatting sqref="BT32">
    <cfRule type="cellIs" dxfId="500" priority="1651" stopIfTrue="1" operator="lessThan">
      <formula>$C$4</formula>
    </cfRule>
  </conditionalFormatting>
  <conditionalFormatting sqref="BT33">
    <cfRule type="cellIs" dxfId="499" priority="1652" stopIfTrue="1" operator="lessThan">
      <formula>$C$4</formula>
    </cfRule>
  </conditionalFormatting>
  <conditionalFormatting sqref="BT34">
    <cfRule type="cellIs" dxfId="498" priority="1653" stopIfTrue="1" operator="lessThan">
      <formula>$C$4</formula>
    </cfRule>
  </conditionalFormatting>
  <conditionalFormatting sqref="BT35">
    <cfRule type="cellIs" dxfId="497" priority="1654" stopIfTrue="1" operator="lessThan">
      <formula>$C$4</formula>
    </cfRule>
  </conditionalFormatting>
  <conditionalFormatting sqref="BT36">
    <cfRule type="cellIs" dxfId="496" priority="1655" stopIfTrue="1" operator="lessThan">
      <formula>$C$4</formula>
    </cfRule>
  </conditionalFormatting>
  <conditionalFormatting sqref="BT37">
    <cfRule type="cellIs" dxfId="495" priority="1656" stopIfTrue="1" operator="lessThan">
      <formula>$C$4</formula>
    </cfRule>
  </conditionalFormatting>
  <conditionalFormatting sqref="BT38">
    <cfRule type="cellIs" dxfId="494" priority="1657" stopIfTrue="1" operator="lessThan">
      <formula>$C$4</formula>
    </cfRule>
  </conditionalFormatting>
  <conditionalFormatting sqref="BT39">
    <cfRule type="cellIs" dxfId="493" priority="1658" stopIfTrue="1" operator="lessThan">
      <formula>$C$4</formula>
    </cfRule>
  </conditionalFormatting>
  <conditionalFormatting sqref="BT40">
    <cfRule type="cellIs" dxfId="492" priority="1659" stopIfTrue="1" operator="lessThan">
      <formula>$C$4</formula>
    </cfRule>
  </conditionalFormatting>
  <conditionalFormatting sqref="BT41">
    <cfRule type="cellIs" dxfId="491" priority="1660" stopIfTrue="1" operator="lessThan">
      <formula>$C$4</formula>
    </cfRule>
  </conditionalFormatting>
  <conditionalFormatting sqref="BT42">
    <cfRule type="cellIs" dxfId="490" priority="1661" stopIfTrue="1" operator="lessThan">
      <formula>$C$4</formula>
    </cfRule>
  </conditionalFormatting>
  <conditionalFormatting sqref="BT43">
    <cfRule type="cellIs" dxfId="489" priority="1662" stopIfTrue="1" operator="lessThan">
      <formula>$C$4</formula>
    </cfRule>
  </conditionalFormatting>
  <conditionalFormatting sqref="BT44">
    <cfRule type="cellIs" dxfId="488" priority="1663" stopIfTrue="1" operator="lessThan">
      <formula>$C$4</formula>
    </cfRule>
  </conditionalFormatting>
  <conditionalFormatting sqref="BT45">
    <cfRule type="cellIs" dxfId="487" priority="1664" stopIfTrue="1" operator="lessThan">
      <formula>$C$4</formula>
    </cfRule>
  </conditionalFormatting>
  <conditionalFormatting sqref="BT46">
    <cfRule type="cellIs" dxfId="486" priority="1665" stopIfTrue="1" operator="lessThan">
      <formula>$C$4</formula>
    </cfRule>
  </conditionalFormatting>
  <conditionalFormatting sqref="BT47">
    <cfRule type="cellIs" dxfId="485" priority="1666" stopIfTrue="1" operator="lessThan">
      <formula>$C$4</formula>
    </cfRule>
  </conditionalFormatting>
  <conditionalFormatting sqref="BT48">
    <cfRule type="cellIs" dxfId="484" priority="1667" stopIfTrue="1" operator="lessThan">
      <formula>$C$4</formula>
    </cfRule>
  </conditionalFormatting>
  <conditionalFormatting sqref="BT49">
    <cfRule type="cellIs" dxfId="483" priority="1668" stopIfTrue="1" operator="lessThan">
      <formula>$C$4</formula>
    </cfRule>
  </conditionalFormatting>
  <conditionalFormatting sqref="BT50">
    <cfRule type="cellIs" dxfId="482" priority="1669" stopIfTrue="1" operator="lessThan">
      <formula>$C$4</formula>
    </cfRule>
  </conditionalFormatting>
  <conditionalFormatting sqref="BU11">
    <cfRule type="cellIs" dxfId="481" priority="1670" stopIfTrue="1" operator="lessThan">
      <formula>$C$4</formula>
    </cfRule>
  </conditionalFormatting>
  <conditionalFormatting sqref="BU12">
    <cfRule type="cellIs" dxfId="480" priority="1671" stopIfTrue="1" operator="lessThan">
      <formula>$C$4</formula>
    </cfRule>
  </conditionalFormatting>
  <conditionalFormatting sqref="BU13">
    <cfRule type="cellIs" dxfId="479" priority="1672" stopIfTrue="1" operator="lessThan">
      <formula>$C$4</formula>
    </cfRule>
  </conditionalFormatting>
  <conditionalFormatting sqref="BU14">
    <cfRule type="cellIs" dxfId="478" priority="1673" stopIfTrue="1" operator="lessThan">
      <formula>$C$4</formula>
    </cfRule>
  </conditionalFormatting>
  <conditionalFormatting sqref="BU15">
    <cfRule type="cellIs" dxfId="477" priority="1674" stopIfTrue="1" operator="lessThan">
      <formula>$C$4</formula>
    </cfRule>
  </conditionalFormatting>
  <conditionalFormatting sqref="BU16">
    <cfRule type="cellIs" dxfId="476" priority="1675" stopIfTrue="1" operator="lessThan">
      <formula>$C$4</formula>
    </cfRule>
  </conditionalFormatting>
  <conditionalFormatting sqref="BU17">
    <cfRule type="cellIs" dxfId="475" priority="1676" stopIfTrue="1" operator="lessThan">
      <formula>$C$4</formula>
    </cfRule>
  </conditionalFormatting>
  <conditionalFormatting sqref="BU18">
    <cfRule type="cellIs" dxfId="474" priority="1677" stopIfTrue="1" operator="lessThan">
      <formula>$C$4</formula>
    </cfRule>
  </conditionalFormatting>
  <conditionalFormatting sqref="BU19">
    <cfRule type="cellIs" dxfId="473" priority="1678" stopIfTrue="1" operator="lessThan">
      <formula>$C$4</formula>
    </cfRule>
  </conditionalFormatting>
  <conditionalFormatting sqref="BU20">
    <cfRule type="cellIs" dxfId="472" priority="1679" stopIfTrue="1" operator="lessThan">
      <formula>$C$4</formula>
    </cfRule>
  </conditionalFormatting>
  <conditionalFormatting sqref="BU21">
    <cfRule type="cellIs" dxfId="471" priority="1680" stopIfTrue="1" operator="lessThan">
      <formula>$C$4</formula>
    </cfRule>
  </conditionalFormatting>
  <conditionalFormatting sqref="BU22">
    <cfRule type="cellIs" dxfId="470" priority="1681" stopIfTrue="1" operator="lessThan">
      <formula>$C$4</formula>
    </cfRule>
  </conditionalFormatting>
  <conditionalFormatting sqref="BU23">
    <cfRule type="cellIs" dxfId="469" priority="1682" stopIfTrue="1" operator="lessThan">
      <formula>$C$4</formula>
    </cfRule>
  </conditionalFormatting>
  <conditionalFormatting sqref="BU24">
    <cfRule type="cellIs" dxfId="468" priority="1683" stopIfTrue="1" operator="lessThan">
      <formula>$C$4</formula>
    </cfRule>
  </conditionalFormatting>
  <conditionalFormatting sqref="BU25">
    <cfRule type="cellIs" dxfId="467" priority="1684" stopIfTrue="1" operator="lessThan">
      <formula>$C$4</formula>
    </cfRule>
  </conditionalFormatting>
  <conditionalFormatting sqref="BU26">
    <cfRule type="cellIs" dxfId="466" priority="1685" stopIfTrue="1" operator="lessThan">
      <formula>$C$4</formula>
    </cfRule>
  </conditionalFormatting>
  <conditionalFormatting sqref="BU27">
    <cfRule type="cellIs" dxfId="465" priority="1686" stopIfTrue="1" operator="lessThan">
      <formula>$C$4</formula>
    </cfRule>
  </conditionalFormatting>
  <conditionalFormatting sqref="BU28">
    <cfRule type="cellIs" dxfId="464" priority="1687" stopIfTrue="1" operator="lessThan">
      <formula>$C$4</formula>
    </cfRule>
  </conditionalFormatting>
  <conditionalFormatting sqref="BU29">
    <cfRule type="cellIs" dxfId="463" priority="1688" stopIfTrue="1" operator="lessThan">
      <formula>$C$4</formula>
    </cfRule>
  </conditionalFormatting>
  <conditionalFormatting sqref="BU30">
    <cfRule type="cellIs" dxfId="462" priority="1689" stopIfTrue="1" operator="lessThan">
      <formula>$C$4</formula>
    </cfRule>
  </conditionalFormatting>
  <conditionalFormatting sqref="BU31">
    <cfRule type="cellIs" dxfId="461" priority="1690" stopIfTrue="1" operator="lessThan">
      <formula>$C$4</formula>
    </cfRule>
  </conditionalFormatting>
  <conditionalFormatting sqref="BU32">
    <cfRule type="cellIs" dxfId="460" priority="1691" stopIfTrue="1" operator="lessThan">
      <formula>$C$4</formula>
    </cfRule>
  </conditionalFormatting>
  <conditionalFormatting sqref="BU33">
    <cfRule type="cellIs" dxfId="459" priority="1692" stopIfTrue="1" operator="lessThan">
      <formula>$C$4</formula>
    </cfRule>
  </conditionalFormatting>
  <conditionalFormatting sqref="BU34">
    <cfRule type="cellIs" dxfId="458" priority="1693" stopIfTrue="1" operator="lessThan">
      <formula>$C$4</formula>
    </cfRule>
  </conditionalFormatting>
  <conditionalFormatting sqref="BU35">
    <cfRule type="cellIs" dxfId="457" priority="1694" stopIfTrue="1" operator="lessThan">
      <formula>$C$4</formula>
    </cfRule>
  </conditionalFormatting>
  <conditionalFormatting sqref="BU36">
    <cfRule type="cellIs" dxfId="456" priority="1695" stopIfTrue="1" operator="lessThan">
      <formula>$C$4</formula>
    </cfRule>
  </conditionalFormatting>
  <conditionalFormatting sqref="BU37">
    <cfRule type="cellIs" dxfId="455" priority="1696" stopIfTrue="1" operator="lessThan">
      <formula>$C$4</formula>
    </cfRule>
  </conditionalFormatting>
  <conditionalFormatting sqref="BU38">
    <cfRule type="cellIs" dxfId="454" priority="1697" stopIfTrue="1" operator="lessThan">
      <formula>$C$4</formula>
    </cfRule>
  </conditionalFormatting>
  <conditionalFormatting sqref="BU39">
    <cfRule type="cellIs" dxfId="453" priority="1698" stopIfTrue="1" operator="lessThan">
      <formula>$C$4</formula>
    </cfRule>
  </conditionalFormatting>
  <conditionalFormatting sqref="BU40">
    <cfRule type="cellIs" dxfId="452" priority="1699" stopIfTrue="1" operator="lessThan">
      <formula>$C$4</formula>
    </cfRule>
  </conditionalFormatting>
  <conditionalFormatting sqref="BU41">
    <cfRule type="cellIs" dxfId="451" priority="1700" stopIfTrue="1" operator="lessThan">
      <formula>$C$4</formula>
    </cfRule>
  </conditionalFormatting>
  <conditionalFormatting sqref="BU42">
    <cfRule type="cellIs" dxfId="450" priority="1701" stopIfTrue="1" operator="lessThan">
      <formula>$C$4</formula>
    </cfRule>
  </conditionalFormatting>
  <conditionalFormatting sqref="BU43">
    <cfRule type="cellIs" dxfId="449" priority="1702" stopIfTrue="1" operator="lessThan">
      <formula>$C$4</formula>
    </cfRule>
  </conditionalFormatting>
  <conditionalFormatting sqref="BU44">
    <cfRule type="cellIs" dxfId="448" priority="1703" stopIfTrue="1" operator="lessThan">
      <formula>$C$4</formula>
    </cfRule>
  </conditionalFormatting>
  <conditionalFormatting sqref="BU45">
    <cfRule type="cellIs" dxfId="447" priority="1704" stopIfTrue="1" operator="lessThan">
      <formula>$C$4</formula>
    </cfRule>
  </conditionalFormatting>
  <conditionalFormatting sqref="BU46">
    <cfRule type="cellIs" dxfId="446" priority="1705" stopIfTrue="1" operator="lessThan">
      <formula>$C$4</formula>
    </cfRule>
  </conditionalFormatting>
  <conditionalFormatting sqref="BU47">
    <cfRule type="cellIs" dxfId="445" priority="1706" stopIfTrue="1" operator="lessThan">
      <formula>$C$4</formula>
    </cfRule>
  </conditionalFormatting>
  <conditionalFormatting sqref="BU48">
    <cfRule type="cellIs" dxfId="444" priority="1707" stopIfTrue="1" operator="lessThan">
      <formula>$C$4</formula>
    </cfRule>
  </conditionalFormatting>
  <conditionalFormatting sqref="BU49">
    <cfRule type="cellIs" dxfId="443" priority="1708" stopIfTrue="1" operator="lessThan">
      <formula>$C$4</formula>
    </cfRule>
  </conditionalFormatting>
  <conditionalFormatting sqref="BU50">
    <cfRule type="cellIs" dxfId="442" priority="1709" stopIfTrue="1" operator="lessThan">
      <formula>$C$4</formula>
    </cfRule>
  </conditionalFormatting>
  <conditionalFormatting sqref="BV11">
    <cfRule type="cellIs" dxfId="441" priority="1710" stopIfTrue="1" operator="lessThan">
      <formula>$C$4</formula>
    </cfRule>
  </conditionalFormatting>
  <conditionalFormatting sqref="BV12">
    <cfRule type="cellIs" dxfId="440" priority="1711" stopIfTrue="1" operator="lessThan">
      <formula>$C$4</formula>
    </cfRule>
  </conditionalFormatting>
  <conditionalFormatting sqref="BV13">
    <cfRule type="cellIs" dxfId="439" priority="1712" stopIfTrue="1" operator="lessThan">
      <formula>$C$4</formula>
    </cfRule>
  </conditionalFormatting>
  <conditionalFormatting sqref="BV14">
    <cfRule type="cellIs" dxfId="438" priority="1713" stopIfTrue="1" operator="lessThan">
      <formula>$C$4</formula>
    </cfRule>
  </conditionalFormatting>
  <conditionalFormatting sqref="BV15">
    <cfRule type="cellIs" dxfId="437" priority="1714" stopIfTrue="1" operator="lessThan">
      <formula>$C$4</formula>
    </cfRule>
  </conditionalFormatting>
  <conditionalFormatting sqref="BV16">
    <cfRule type="cellIs" dxfId="436" priority="1715" stopIfTrue="1" operator="lessThan">
      <formula>$C$4</formula>
    </cfRule>
  </conditionalFormatting>
  <conditionalFormatting sqref="BV17">
    <cfRule type="cellIs" dxfId="435" priority="1716" stopIfTrue="1" operator="lessThan">
      <formula>$C$4</formula>
    </cfRule>
  </conditionalFormatting>
  <conditionalFormatting sqref="BV18">
    <cfRule type="cellIs" dxfId="434" priority="1717" stopIfTrue="1" operator="lessThan">
      <formula>$C$4</formula>
    </cfRule>
  </conditionalFormatting>
  <conditionalFormatting sqref="BV19">
    <cfRule type="cellIs" dxfId="433" priority="1718" stopIfTrue="1" operator="lessThan">
      <formula>$C$4</formula>
    </cfRule>
  </conditionalFormatting>
  <conditionalFormatting sqref="BV20">
    <cfRule type="cellIs" dxfId="432" priority="1719" stopIfTrue="1" operator="lessThan">
      <formula>$C$4</formula>
    </cfRule>
  </conditionalFormatting>
  <conditionalFormatting sqref="BV21">
    <cfRule type="cellIs" dxfId="431" priority="1720" stopIfTrue="1" operator="lessThan">
      <formula>$C$4</formula>
    </cfRule>
  </conditionalFormatting>
  <conditionalFormatting sqref="BV22">
    <cfRule type="cellIs" dxfId="430" priority="1721" stopIfTrue="1" operator="lessThan">
      <formula>$C$4</formula>
    </cfRule>
  </conditionalFormatting>
  <conditionalFormatting sqref="BV23">
    <cfRule type="cellIs" dxfId="429" priority="1722" stopIfTrue="1" operator="lessThan">
      <formula>$C$4</formula>
    </cfRule>
  </conditionalFormatting>
  <conditionalFormatting sqref="BV24">
    <cfRule type="cellIs" dxfId="428" priority="1723" stopIfTrue="1" operator="lessThan">
      <formula>$C$4</formula>
    </cfRule>
  </conditionalFormatting>
  <conditionalFormatting sqref="BV25">
    <cfRule type="cellIs" dxfId="427" priority="1724" stopIfTrue="1" operator="lessThan">
      <formula>$C$4</formula>
    </cfRule>
  </conditionalFormatting>
  <conditionalFormatting sqref="BV26">
    <cfRule type="cellIs" dxfId="426" priority="1725" stopIfTrue="1" operator="lessThan">
      <formula>$C$4</formula>
    </cfRule>
  </conditionalFormatting>
  <conditionalFormatting sqref="BV27">
    <cfRule type="cellIs" dxfId="425" priority="1726" stopIfTrue="1" operator="lessThan">
      <formula>$C$4</formula>
    </cfRule>
  </conditionalFormatting>
  <conditionalFormatting sqref="BV28">
    <cfRule type="cellIs" dxfId="424" priority="1727" stopIfTrue="1" operator="lessThan">
      <formula>$C$4</formula>
    </cfRule>
  </conditionalFormatting>
  <conditionalFormatting sqref="BV29">
    <cfRule type="cellIs" dxfId="423" priority="1728" stopIfTrue="1" operator="lessThan">
      <formula>$C$4</formula>
    </cfRule>
  </conditionalFormatting>
  <conditionalFormatting sqref="BV30">
    <cfRule type="cellIs" dxfId="422" priority="1729" stopIfTrue="1" operator="lessThan">
      <formula>$C$4</formula>
    </cfRule>
  </conditionalFormatting>
  <conditionalFormatting sqref="BV31">
    <cfRule type="cellIs" dxfId="421" priority="1730" stopIfTrue="1" operator="lessThan">
      <formula>$C$4</formula>
    </cfRule>
  </conditionalFormatting>
  <conditionalFormatting sqref="BV32">
    <cfRule type="cellIs" dxfId="420" priority="1731" stopIfTrue="1" operator="lessThan">
      <formula>$C$4</formula>
    </cfRule>
  </conditionalFormatting>
  <conditionalFormatting sqref="BV33">
    <cfRule type="cellIs" dxfId="419" priority="1732" stopIfTrue="1" operator="lessThan">
      <formula>$C$4</formula>
    </cfRule>
  </conditionalFormatting>
  <conditionalFormatting sqref="BV34">
    <cfRule type="cellIs" dxfId="418" priority="1733" stopIfTrue="1" operator="lessThan">
      <formula>$C$4</formula>
    </cfRule>
  </conditionalFormatting>
  <conditionalFormatting sqref="BV35">
    <cfRule type="cellIs" dxfId="417" priority="1734" stopIfTrue="1" operator="lessThan">
      <formula>$C$4</formula>
    </cfRule>
  </conditionalFormatting>
  <conditionalFormatting sqref="BV36">
    <cfRule type="cellIs" dxfId="416" priority="1735" stopIfTrue="1" operator="lessThan">
      <formula>$C$4</formula>
    </cfRule>
  </conditionalFormatting>
  <conditionalFormatting sqref="BV37">
    <cfRule type="cellIs" dxfId="415" priority="1736" stopIfTrue="1" operator="lessThan">
      <formula>$C$4</formula>
    </cfRule>
  </conditionalFormatting>
  <conditionalFormatting sqref="BV38">
    <cfRule type="cellIs" dxfId="414" priority="1737" stopIfTrue="1" operator="lessThan">
      <formula>$C$4</formula>
    </cfRule>
  </conditionalFormatting>
  <conditionalFormatting sqref="BV39">
    <cfRule type="cellIs" dxfId="413" priority="1738" stopIfTrue="1" operator="lessThan">
      <formula>$C$4</formula>
    </cfRule>
  </conditionalFormatting>
  <conditionalFormatting sqref="BV40">
    <cfRule type="cellIs" dxfId="412" priority="1739" stopIfTrue="1" operator="lessThan">
      <formula>$C$4</formula>
    </cfRule>
  </conditionalFormatting>
  <conditionalFormatting sqref="BV41">
    <cfRule type="cellIs" dxfId="411" priority="1740" stopIfTrue="1" operator="lessThan">
      <formula>$C$4</formula>
    </cfRule>
  </conditionalFormatting>
  <conditionalFormatting sqref="BV42">
    <cfRule type="cellIs" dxfId="410" priority="1741" stopIfTrue="1" operator="lessThan">
      <formula>$C$4</formula>
    </cfRule>
  </conditionalFormatting>
  <conditionalFormatting sqref="BV43">
    <cfRule type="cellIs" dxfId="409" priority="1742" stopIfTrue="1" operator="lessThan">
      <formula>$C$4</formula>
    </cfRule>
  </conditionalFormatting>
  <conditionalFormatting sqref="BV44">
    <cfRule type="cellIs" dxfId="408" priority="1743" stopIfTrue="1" operator="lessThan">
      <formula>$C$4</formula>
    </cfRule>
  </conditionalFormatting>
  <conditionalFormatting sqref="BV45">
    <cfRule type="cellIs" dxfId="407" priority="1744" stopIfTrue="1" operator="lessThan">
      <formula>$C$4</formula>
    </cfRule>
  </conditionalFormatting>
  <conditionalFormatting sqref="BV46">
    <cfRule type="cellIs" dxfId="406" priority="1745" stopIfTrue="1" operator="lessThan">
      <formula>$C$4</formula>
    </cfRule>
  </conditionalFormatting>
  <conditionalFormatting sqref="BV47">
    <cfRule type="cellIs" dxfId="405" priority="1746" stopIfTrue="1" operator="lessThan">
      <formula>$C$4</formula>
    </cfRule>
  </conditionalFormatting>
  <conditionalFormatting sqref="BV48">
    <cfRule type="cellIs" dxfId="404" priority="1747" stopIfTrue="1" operator="lessThan">
      <formula>$C$4</formula>
    </cfRule>
  </conditionalFormatting>
  <conditionalFormatting sqref="BV49">
    <cfRule type="cellIs" dxfId="403" priority="1748" stopIfTrue="1" operator="lessThan">
      <formula>$C$4</formula>
    </cfRule>
  </conditionalFormatting>
  <conditionalFormatting sqref="BV50">
    <cfRule type="cellIs" dxfId="402" priority="1749" stopIfTrue="1" operator="lessThan">
      <formula>$C$4</formula>
    </cfRule>
  </conditionalFormatting>
  <conditionalFormatting sqref="BW48">
    <cfRule type="cellIs" dxfId="401" priority="1750" stopIfTrue="1" operator="lessThan">
      <formula>$C$4</formula>
    </cfRule>
  </conditionalFormatting>
  <conditionalFormatting sqref="BW49">
    <cfRule type="cellIs" dxfId="400" priority="1751" stopIfTrue="1" operator="lessThan">
      <formula>$C$4</formula>
    </cfRule>
  </conditionalFormatting>
  <conditionalFormatting sqref="BW50">
    <cfRule type="cellIs" dxfId="399" priority="1752" stopIfTrue="1" operator="lessThan">
      <formula>$C$4</formula>
    </cfRule>
  </conditionalFormatting>
  <conditionalFormatting sqref="BX48">
    <cfRule type="cellIs" dxfId="398" priority="1753" stopIfTrue="1" operator="lessThan">
      <formula>$C$4</formula>
    </cfRule>
  </conditionalFormatting>
  <conditionalFormatting sqref="BX49">
    <cfRule type="cellIs" dxfId="397" priority="1754" stopIfTrue="1" operator="lessThan">
      <formula>$C$4</formula>
    </cfRule>
  </conditionalFormatting>
  <conditionalFormatting sqref="BX50">
    <cfRule type="cellIs" dxfId="396" priority="1755" stopIfTrue="1" operator="lessThan">
      <formula>$C$4</formula>
    </cfRule>
  </conditionalFormatting>
  <conditionalFormatting sqref="BY48">
    <cfRule type="cellIs" dxfId="395" priority="1756" stopIfTrue="1" operator="lessThan">
      <formula>$C$4</formula>
    </cfRule>
  </conditionalFormatting>
  <conditionalFormatting sqref="BY49">
    <cfRule type="cellIs" dxfId="394" priority="1757" stopIfTrue="1" operator="lessThan">
      <formula>$C$4</formula>
    </cfRule>
  </conditionalFormatting>
  <conditionalFormatting sqref="BY50">
    <cfRule type="cellIs" dxfId="393" priority="1758" stopIfTrue="1" operator="lessThan">
      <formula>$C$4</formula>
    </cfRule>
  </conditionalFormatting>
  <conditionalFormatting sqref="BZ48">
    <cfRule type="cellIs" dxfId="392" priority="1759" stopIfTrue="1" operator="lessThan">
      <formula>$C$4</formula>
    </cfRule>
  </conditionalFormatting>
  <conditionalFormatting sqref="BZ49">
    <cfRule type="cellIs" dxfId="391" priority="1760" stopIfTrue="1" operator="lessThan">
      <formula>$C$4</formula>
    </cfRule>
  </conditionalFormatting>
  <conditionalFormatting sqref="BZ50">
    <cfRule type="cellIs" dxfId="390" priority="1761" stopIfTrue="1" operator="lessThan">
      <formula>$C$4</formula>
    </cfRule>
  </conditionalFormatting>
  <conditionalFormatting sqref="CA11">
    <cfRule type="cellIs" dxfId="389" priority="1762" stopIfTrue="1" operator="lessThan">
      <formula>$C$4</formula>
    </cfRule>
  </conditionalFormatting>
  <conditionalFormatting sqref="CA12">
    <cfRule type="cellIs" dxfId="388" priority="1763" stopIfTrue="1" operator="lessThan">
      <formula>$C$4</formula>
    </cfRule>
  </conditionalFormatting>
  <conditionalFormatting sqref="CA13">
    <cfRule type="cellIs" dxfId="387" priority="1764" stopIfTrue="1" operator="lessThan">
      <formula>$C$4</formula>
    </cfRule>
  </conditionalFormatting>
  <conditionalFormatting sqref="CA14">
    <cfRule type="cellIs" dxfId="386" priority="1765" stopIfTrue="1" operator="lessThan">
      <formula>$C$4</formula>
    </cfRule>
  </conditionalFormatting>
  <conditionalFormatting sqref="CA15">
    <cfRule type="cellIs" dxfId="385" priority="1766" stopIfTrue="1" operator="lessThan">
      <formula>$C$4</formula>
    </cfRule>
  </conditionalFormatting>
  <conditionalFormatting sqref="CA16">
    <cfRule type="cellIs" dxfId="384" priority="1767" stopIfTrue="1" operator="lessThan">
      <formula>$C$4</formula>
    </cfRule>
  </conditionalFormatting>
  <conditionalFormatting sqref="CA17">
    <cfRule type="cellIs" dxfId="383" priority="1768" stopIfTrue="1" operator="lessThan">
      <formula>$C$4</formula>
    </cfRule>
  </conditionalFormatting>
  <conditionalFormatting sqref="CA18">
    <cfRule type="cellIs" dxfId="382" priority="1769" stopIfTrue="1" operator="lessThan">
      <formula>$C$4</formula>
    </cfRule>
  </conditionalFormatting>
  <conditionalFormatting sqref="CA19">
    <cfRule type="cellIs" dxfId="381" priority="1770" stopIfTrue="1" operator="lessThan">
      <formula>$C$4</formula>
    </cfRule>
  </conditionalFormatting>
  <conditionalFormatting sqref="CA20">
    <cfRule type="cellIs" dxfId="380" priority="1771" stopIfTrue="1" operator="lessThan">
      <formula>$C$4</formula>
    </cfRule>
  </conditionalFormatting>
  <conditionalFormatting sqref="CA21">
    <cfRule type="cellIs" dxfId="379" priority="1772" stopIfTrue="1" operator="lessThan">
      <formula>$C$4</formula>
    </cfRule>
  </conditionalFormatting>
  <conditionalFormatting sqref="CA22">
    <cfRule type="cellIs" dxfId="378" priority="1773" stopIfTrue="1" operator="lessThan">
      <formula>$C$4</formula>
    </cfRule>
  </conditionalFormatting>
  <conditionalFormatting sqref="CA23">
    <cfRule type="cellIs" dxfId="377" priority="1774" stopIfTrue="1" operator="lessThan">
      <formula>$C$4</formula>
    </cfRule>
  </conditionalFormatting>
  <conditionalFormatting sqref="CA24">
    <cfRule type="cellIs" dxfId="376" priority="1775" stopIfTrue="1" operator="lessThan">
      <formula>$C$4</formula>
    </cfRule>
  </conditionalFormatting>
  <conditionalFormatting sqref="CA25">
    <cfRule type="cellIs" dxfId="375" priority="1776" stopIfTrue="1" operator="lessThan">
      <formula>$C$4</formula>
    </cfRule>
  </conditionalFormatting>
  <conditionalFormatting sqref="CA26">
    <cfRule type="cellIs" dxfId="374" priority="1777" stopIfTrue="1" operator="lessThan">
      <formula>$C$4</formula>
    </cfRule>
  </conditionalFormatting>
  <conditionalFormatting sqref="CA27">
    <cfRule type="cellIs" dxfId="373" priority="1778" stopIfTrue="1" operator="lessThan">
      <formula>$C$4</formula>
    </cfRule>
  </conditionalFormatting>
  <conditionalFormatting sqref="CA28">
    <cfRule type="cellIs" dxfId="372" priority="1779" stopIfTrue="1" operator="lessThan">
      <formula>$C$4</formula>
    </cfRule>
  </conditionalFormatting>
  <conditionalFormatting sqref="CA29">
    <cfRule type="cellIs" dxfId="371" priority="1780" stopIfTrue="1" operator="lessThan">
      <formula>$C$4</formula>
    </cfRule>
  </conditionalFormatting>
  <conditionalFormatting sqref="CA30">
    <cfRule type="cellIs" dxfId="370" priority="1781" stopIfTrue="1" operator="lessThan">
      <formula>$C$4</formula>
    </cfRule>
  </conditionalFormatting>
  <conditionalFormatting sqref="CA31">
    <cfRule type="cellIs" dxfId="369" priority="1782" stopIfTrue="1" operator="lessThan">
      <formula>$C$4</formula>
    </cfRule>
  </conditionalFormatting>
  <conditionalFormatting sqref="CA32">
    <cfRule type="cellIs" dxfId="368" priority="1783" stopIfTrue="1" operator="lessThan">
      <formula>$C$4</formula>
    </cfRule>
  </conditionalFormatting>
  <conditionalFormatting sqref="CA33">
    <cfRule type="cellIs" dxfId="367" priority="1784" stopIfTrue="1" operator="lessThan">
      <formula>$C$4</formula>
    </cfRule>
  </conditionalFormatting>
  <conditionalFormatting sqref="CA34">
    <cfRule type="cellIs" dxfId="366" priority="1785" stopIfTrue="1" operator="lessThan">
      <formula>$C$4</formula>
    </cfRule>
  </conditionalFormatting>
  <conditionalFormatting sqref="CA35">
    <cfRule type="cellIs" dxfId="365" priority="1786" stopIfTrue="1" operator="lessThan">
      <formula>$C$4</formula>
    </cfRule>
  </conditionalFormatting>
  <conditionalFormatting sqref="CA36">
    <cfRule type="cellIs" dxfId="364" priority="1787" stopIfTrue="1" operator="lessThan">
      <formula>$C$4</formula>
    </cfRule>
  </conditionalFormatting>
  <conditionalFormatting sqref="CA37">
    <cfRule type="cellIs" dxfId="363" priority="1788" stopIfTrue="1" operator="lessThan">
      <formula>$C$4</formula>
    </cfRule>
  </conditionalFormatting>
  <conditionalFormatting sqref="CA38">
    <cfRule type="cellIs" dxfId="362" priority="1789" stopIfTrue="1" operator="lessThan">
      <formula>$C$4</formula>
    </cfRule>
  </conditionalFormatting>
  <conditionalFormatting sqref="CA39">
    <cfRule type="cellIs" dxfId="361" priority="1790" stopIfTrue="1" operator="lessThan">
      <formula>$C$4</formula>
    </cfRule>
  </conditionalFormatting>
  <conditionalFormatting sqref="CA40">
    <cfRule type="cellIs" dxfId="360" priority="1791" stopIfTrue="1" operator="lessThan">
      <formula>$C$4</formula>
    </cfRule>
  </conditionalFormatting>
  <conditionalFormatting sqref="CA41">
    <cfRule type="cellIs" dxfId="359" priority="1792" stopIfTrue="1" operator="lessThan">
      <formula>$C$4</formula>
    </cfRule>
  </conditionalFormatting>
  <conditionalFormatting sqref="CA42">
    <cfRule type="cellIs" dxfId="358" priority="1793" stopIfTrue="1" operator="lessThan">
      <formula>$C$4</formula>
    </cfRule>
  </conditionalFormatting>
  <conditionalFormatting sqref="CA43">
    <cfRule type="cellIs" dxfId="357" priority="1794" stopIfTrue="1" operator="lessThan">
      <formula>$C$4</formula>
    </cfRule>
  </conditionalFormatting>
  <conditionalFormatting sqref="CA44">
    <cfRule type="cellIs" dxfId="356" priority="1795" stopIfTrue="1" operator="lessThan">
      <formula>$C$4</formula>
    </cfRule>
  </conditionalFormatting>
  <conditionalFormatting sqref="CA45">
    <cfRule type="cellIs" dxfId="355" priority="1796" stopIfTrue="1" operator="lessThan">
      <formula>$C$4</formula>
    </cfRule>
  </conditionalFormatting>
  <conditionalFormatting sqref="CA46">
    <cfRule type="cellIs" dxfId="354" priority="1797" stopIfTrue="1" operator="lessThan">
      <formula>$C$4</formula>
    </cfRule>
  </conditionalFormatting>
  <conditionalFormatting sqref="CA47">
    <cfRule type="cellIs" dxfId="353" priority="1798" stopIfTrue="1" operator="lessThan">
      <formula>$C$4</formula>
    </cfRule>
  </conditionalFormatting>
  <conditionalFormatting sqref="CA48">
    <cfRule type="cellIs" dxfId="352" priority="1799" stopIfTrue="1" operator="lessThan">
      <formula>$C$4</formula>
    </cfRule>
  </conditionalFormatting>
  <conditionalFormatting sqref="CA49">
    <cfRule type="cellIs" dxfId="351" priority="1800" stopIfTrue="1" operator="lessThan">
      <formula>$C$4</formula>
    </cfRule>
  </conditionalFormatting>
  <conditionalFormatting sqref="CA50">
    <cfRule type="cellIs" dxfId="350" priority="1801" stopIfTrue="1" operator="lessThan">
      <formula>$C$4</formula>
    </cfRule>
  </conditionalFormatting>
  <conditionalFormatting sqref="CB11">
    <cfRule type="cellIs" dxfId="349" priority="1802" stopIfTrue="1" operator="lessThan">
      <formula>$C$4</formula>
    </cfRule>
  </conditionalFormatting>
  <conditionalFormatting sqref="CB12">
    <cfRule type="cellIs" dxfId="348" priority="1803" stopIfTrue="1" operator="lessThan">
      <formula>$C$4</formula>
    </cfRule>
  </conditionalFormatting>
  <conditionalFormatting sqref="CB13">
    <cfRule type="cellIs" dxfId="347" priority="1804" stopIfTrue="1" operator="lessThan">
      <formula>$C$4</formula>
    </cfRule>
  </conditionalFormatting>
  <conditionalFormatting sqref="CB14">
    <cfRule type="cellIs" dxfId="346" priority="1805" stopIfTrue="1" operator="lessThan">
      <formula>$C$4</formula>
    </cfRule>
  </conditionalFormatting>
  <conditionalFormatting sqref="CB15">
    <cfRule type="cellIs" dxfId="345" priority="1806" stopIfTrue="1" operator="lessThan">
      <formula>$C$4</formula>
    </cfRule>
  </conditionalFormatting>
  <conditionalFormatting sqref="CB16">
    <cfRule type="cellIs" dxfId="344" priority="1807" stopIfTrue="1" operator="lessThan">
      <formula>$C$4</formula>
    </cfRule>
  </conditionalFormatting>
  <conditionalFormatting sqref="CB17">
    <cfRule type="cellIs" dxfId="343" priority="1808" stopIfTrue="1" operator="lessThan">
      <formula>$C$4</formula>
    </cfRule>
  </conditionalFormatting>
  <conditionalFormatting sqref="CB18">
    <cfRule type="cellIs" dxfId="342" priority="1809" stopIfTrue="1" operator="lessThan">
      <formula>$C$4</formula>
    </cfRule>
  </conditionalFormatting>
  <conditionalFormatting sqref="CB19">
    <cfRule type="cellIs" dxfId="341" priority="1810" stopIfTrue="1" operator="lessThan">
      <formula>$C$4</formula>
    </cfRule>
  </conditionalFormatting>
  <conditionalFormatting sqref="CB20">
    <cfRule type="cellIs" dxfId="340" priority="1811" stopIfTrue="1" operator="lessThan">
      <formula>$C$4</formula>
    </cfRule>
  </conditionalFormatting>
  <conditionalFormatting sqref="CB21">
    <cfRule type="cellIs" dxfId="339" priority="1812" stopIfTrue="1" operator="lessThan">
      <formula>$C$4</formula>
    </cfRule>
  </conditionalFormatting>
  <conditionalFormatting sqref="CB22">
    <cfRule type="cellIs" dxfId="338" priority="1813" stopIfTrue="1" operator="lessThan">
      <formula>$C$4</formula>
    </cfRule>
  </conditionalFormatting>
  <conditionalFormatting sqref="CB23">
    <cfRule type="cellIs" dxfId="337" priority="1814" stopIfTrue="1" operator="lessThan">
      <formula>$C$4</formula>
    </cfRule>
  </conditionalFormatting>
  <conditionalFormatting sqref="CB24">
    <cfRule type="cellIs" dxfId="336" priority="1815" stopIfTrue="1" operator="lessThan">
      <formula>$C$4</formula>
    </cfRule>
  </conditionalFormatting>
  <conditionalFormatting sqref="CB25">
    <cfRule type="cellIs" dxfId="335" priority="1816" stopIfTrue="1" operator="lessThan">
      <formula>$C$4</formula>
    </cfRule>
  </conditionalFormatting>
  <conditionalFormatting sqref="CB26">
    <cfRule type="cellIs" dxfId="334" priority="1817" stopIfTrue="1" operator="lessThan">
      <formula>$C$4</formula>
    </cfRule>
  </conditionalFormatting>
  <conditionalFormatting sqref="CB27">
    <cfRule type="cellIs" dxfId="333" priority="1818" stopIfTrue="1" operator="lessThan">
      <formula>$C$4</formula>
    </cfRule>
  </conditionalFormatting>
  <conditionalFormatting sqref="CB28">
    <cfRule type="cellIs" dxfId="332" priority="1819" stopIfTrue="1" operator="lessThan">
      <formula>$C$4</formula>
    </cfRule>
  </conditionalFormatting>
  <conditionalFormatting sqref="CB29">
    <cfRule type="cellIs" dxfId="331" priority="1820" stopIfTrue="1" operator="lessThan">
      <formula>$C$4</formula>
    </cfRule>
  </conditionalFormatting>
  <conditionalFormatting sqref="CB30">
    <cfRule type="cellIs" dxfId="330" priority="1821" stopIfTrue="1" operator="lessThan">
      <formula>$C$4</formula>
    </cfRule>
  </conditionalFormatting>
  <conditionalFormatting sqref="CB31">
    <cfRule type="cellIs" dxfId="329" priority="1822" stopIfTrue="1" operator="lessThan">
      <formula>$C$4</formula>
    </cfRule>
  </conditionalFormatting>
  <conditionalFormatting sqref="CB32">
    <cfRule type="cellIs" dxfId="328" priority="1823" stopIfTrue="1" operator="lessThan">
      <formula>$C$4</formula>
    </cfRule>
  </conditionalFormatting>
  <conditionalFormatting sqref="CB33">
    <cfRule type="cellIs" dxfId="327" priority="1824" stopIfTrue="1" operator="lessThan">
      <formula>$C$4</formula>
    </cfRule>
  </conditionalFormatting>
  <conditionalFormatting sqref="CB34">
    <cfRule type="cellIs" dxfId="326" priority="1825" stopIfTrue="1" operator="lessThan">
      <formula>$C$4</formula>
    </cfRule>
  </conditionalFormatting>
  <conditionalFormatting sqref="CB35">
    <cfRule type="cellIs" dxfId="325" priority="1826" stopIfTrue="1" operator="lessThan">
      <formula>$C$4</formula>
    </cfRule>
  </conditionalFormatting>
  <conditionalFormatting sqref="CB36">
    <cfRule type="cellIs" dxfId="324" priority="1827" stopIfTrue="1" operator="lessThan">
      <formula>$C$4</formula>
    </cfRule>
  </conditionalFormatting>
  <conditionalFormatting sqref="CB37">
    <cfRule type="cellIs" dxfId="323" priority="1828" stopIfTrue="1" operator="lessThan">
      <formula>$C$4</formula>
    </cfRule>
  </conditionalFormatting>
  <conditionalFormatting sqref="CB38">
    <cfRule type="cellIs" dxfId="322" priority="1829" stopIfTrue="1" operator="lessThan">
      <formula>$C$4</formula>
    </cfRule>
  </conditionalFormatting>
  <conditionalFormatting sqref="CB39">
    <cfRule type="cellIs" dxfId="321" priority="1830" stopIfTrue="1" operator="lessThan">
      <formula>$C$4</formula>
    </cfRule>
  </conditionalFormatting>
  <conditionalFormatting sqref="CB40">
    <cfRule type="cellIs" dxfId="320" priority="1831" stopIfTrue="1" operator="lessThan">
      <formula>$C$4</formula>
    </cfRule>
  </conditionalFormatting>
  <conditionalFormatting sqref="CB41">
    <cfRule type="cellIs" dxfId="319" priority="1832" stopIfTrue="1" operator="lessThan">
      <formula>$C$4</formula>
    </cfRule>
  </conditionalFormatting>
  <conditionalFormatting sqref="CB42">
    <cfRule type="cellIs" dxfId="318" priority="1833" stopIfTrue="1" operator="lessThan">
      <formula>$C$4</formula>
    </cfRule>
  </conditionalFormatting>
  <conditionalFormatting sqref="CB43">
    <cfRule type="cellIs" dxfId="317" priority="1834" stopIfTrue="1" operator="lessThan">
      <formula>$C$4</formula>
    </cfRule>
  </conditionalFormatting>
  <conditionalFormatting sqref="CB44">
    <cfRule type="cellIs" dxfId="316" priority="1835" stopIfTrue="1" operator="lessThan">
      <formula>$C$4</formula>
    </cfRule>
  </conditionalFormatting>
  <conditionalFormatting sqref="CB45">
    <cfRule type="cellIs" dxfId="315" priority="1836" stopIfTrue="1" operator="lessThan">
      <formula>$C$4</formula>
    </cfRule>
  </conditionalFormatting>
  <conditionalFormatting sqref="CB46">
    <cfRule type="cellIs" dxfId="314" priority="1837" stopIfTrue="1" operator="lessThan">
      <formula>$C$4</formula>
    </cfRule>
  </conditionalFormatting>
  <conditionalFormatting sqref="CB47">
    <cfRule type="cellIs" dxfId="313" priority="1838" stopIfTrue="1" operator="lessThan">
      <formula>$C$4</formula>
    </cfRule>
  </conditionalFormatting>
  <conditionalFormatting sqref="CB48">
    <cfRule type="cellIs" dxfId="312" priority="1839" stopIfTrue="1" operator="lessThan">
      <formula>$C$4</formula>
    </cfRule>
  </conditionalFormatting>
  <conditionalFormatting sqref="CB49">
    <cfRule type="cellIs" dxfId="311" priority="1840" stopIfTrue="1" operator="lessThan">
      <formula>$C$4</formula>
    </cfRule>
  </conditionalFormatting>
  <conditionalFormatting sqref="CB50">
    <cfRule type="cellIs" dxfId="310" priority="1841" stopIfTrue="1" operator="lessThan">
      <formula>$C$4</formula>
    </cfRule>
  </conditionalFormatting>
  <conditionalFormatting sqref="CC11">
    <cfRule type="cellIs" dxfId="309" priority="1842" stopIfTrue="1" operator="lessThan">
      <formula>$C$4</formula>
    </cfRule>
  </conditionalFormatting>
  <conditionalFormatting sqref="CC12">
    <cfRule type="cellIs" dxfId="308" priority="1843" stopIfTrue="1" operator="lessThan">
      <formula>$C$4</formula>
    </cfRule>
  </conditionalFormatting>
  <conditionalFormatting sqref="CC13">
    <cfRule type="cellIs" dxfId="307" priority="1844" stopIfTrue="1" operator="lessThan">
      <formula>$C$4</formula>
    </cfRule>
  </conditionalFormatting>
  <conditionalFormatting sqref="CC14">
    <cfRule type="cellIs" dxfId="306" priority="1845" stopIfTrue="1" operator="lessThan">
      <formula>$C$4</formula>
    </cfRule>
  </conditionalFormatting>
  <conditionalFormatting sqref="CC15">
    <cfRule type="cellIs" dxfId="305" priority="1846" stopIfTrue="1" operator="lessThan">
      <formula>$C$4</formula>
    </cfRule>
  </conditionalFormatting>
  <conditionalFormatting sqref="CC16">
    <cfRule type="cellIs" dxfId="304" priority="1847" stopIfTrue="1" operator="lessThan">
      <formula>$C$4</formula>
    </cfRule>
  </conditionalFormatting>
  <conditionalFormatting sqref="CC17">
    <cfRule type="cellIs" dxfId="303" priority="1848" stopIfTrue="1" operator="lessThan">
      <formula>$C$4</formula>
    </cfRule>
  </conditionalFormatting>
  <conditionalFormatting sqref="CC18">
    <cfRule type="cellIs" dxfId="302" priority="1849" stopIfTrue="1" operator="lessThan">
      <formula>$C$4</formula>
    </cfRule>
  </conditionalFormatting>
  <conditionalFormatting sqref="CC19">
    <cfRule type="cellIs" dxfId="301" priority="1850" stopIfTrue="1" operator="lessThan">
      <formula>$C$4</formula>
    </cfRule>
  </conditionalFormatting>
  <conditionalFormatting sqref="CC20">
    <cfRule type="cellIs" dxfId="300" priority="1851" stopIfTrue="1" operator="lessThan">
      <formula>$C$4</formula>
    </cfRule>
  </conditionalFormatting>
  <conditionalFormatting sqref="CC21">
    <cfRule type="cellIs" dxfId="299" priority="1852" stopIfTrue="1" operator="lessThan">
      <formula>$C$4</formula>
    </cfRule>
  </conditionalFormatting>
  <conditionalFormatting sqref="CC22">
    <cfRule type="cellIs" dxfId="298" priority="1853" stopIfTrue="1" operator="lessThan">
      <formula>$C$4</formula>
    </cfRule>
  </conditionalFormatting>
  <conditionalFormatting sqref="CC23">
    <cfRule type="cellIs" dxfId="297" priority="1854" stopIfTrue="1" operator="lessThan">
      <formula>$C$4</formula>
    </cfRule>
  </conditionalFormatting>
  <conditionalFormatting sqref="CC24">
    <cfRule type="cellIs" dxfId="296" priority="1855" stopIfTrue="1" operator="lessThan">
      <formula>$C$4</formula>
    </cfRule>
  </conditionalFormatting>
  <conditionalFormatting sqref="CC25">
    <cfRule type="cellIs" dxfId="295" priority="1856" stopIfTrue="1" operator="lessThan">
      <formula>$C$4</formula>
    </cfRule>
  </conditionalFormatting>
  <conditionalFormatting sqref="CC26">
    <cfRule type="cellIs" dxfId="294" priority="1857" stopIfTrue="1" operator="lessThan">
      <formula>$C$4</formula>
    </cfRule>
  </conditionalFormatting>
  <conditionalFormatting sqref="CC27">
    <cfRule type="cellIs" dxfId="293" priority="1858" stopIfTrue="1" operator="lessThan">
      <formula>$C$4</formula>
    </cfRule>
  </conditionalFormatting>
  <conditionalFormatting sqref="CC28">
    <cfRule type="cellIs" dxfId="292" priority="1859" stopIfTrue="1" operator="lessThan">
      <formula>$C$4</formula>
    </cfRule>
  </conditionalFormatting>
  <conditionalFormatting sqref="CC29">
    <cfRule type="cellIs" dxfId="291" priority="1860" stopIfTrue="1" operator="lessThan">
      <formula>$C$4</formula>
    </cfRule>
  </conditionalFormatting>
  <conditionalFormatting sqref="CC30">
    <cfRule type="cellIs" dxfId="290" priority="1861" stopIfTrue="1" operator="lessThan">
      <formula>$C$4</formula>
    </cfRule>
  </conditionalFormatting>
  <conditionalFormatting sqref="CC31">
    <cfRule type="cellIs" dxfId="289" priority="1862" stopIfTrue="1" operator="lessThan">
      <formula>$C$4</formula>
    </cfRule>
  </conditionalFormatting>
  <conditionalFormatting sqref="CC32">
    <cfRule type="cellIs" dxfId="288" priority="1863" stopIfTrue="1" operator="lessThan">
      <formula>$C$4</formula>
    </cfRule>
  </conditionalFormatting>
  <conditionalFormatting sqref="CC33">
    <cfRule type="cellIs" dxfId="287" priority="1864" stopIfTrue="1" operator="lessThan">
      <formula>$C$4</formula>
    </cfRule>
  </conditionalFormatting>
  <conditionalFormatting sqref="CC34">
    <cfRule type="cellIs" dxfId="286" priority="1865" stopIfTrue="1" operator="lessThan">
      <formula>$C$4</formula>
    </cfRule>
  </conditionalFormatting>
  <conditionalFormatting sqref="CC35">
    <cfRule type="cellIs" dxfId="285" priority="1866" stopIfTrue="1" operator="lessThan">
      <formula>$C$4</formula>
    </cfRule>
  </conditionalFormatting>
  <conditionalFormatting sqref="CC36">
    <cfRule type="cellIs" dxfId="284" priority="1867" stopIfTrue="1" operator="lessThan">
      <formula>$C$4</formula>
    </cfRule>
  </conditionalFormatting>
  <conditionalFormatting sqref="CC37">
    <cfRule type="cellIs" dxfId="283" priority="1868" stopIfTrue="1" operator="lessThan">
      <formula>$C$4</formula>
    </cfRule>
  </conditionalFormatting>
  <conditionalFormatting sqref="CC38">
    <cfRule type="cellIs" dxfId="282" priority="1869" stopIfTrue="1" operator="lessThan">
      <formula>$C$4</formula>
    </cfRule>
  </conditionalFormatting>
  <conditionalFormatting sqref="CC39">
    <cfRule type="cellIs" dxfId="281" priority="1870" stopIfTrue="1" operator="lessThan">
      <formula>$C$4</formula>
    </cfRule>
  </conditionalFormatting>
  <conditionalFormatting sqref="CC40">
    <cfRule type="cellIs" dxfId="280" priority="1871" stopIfTrue="1" operator="lessThan">
      <formula>$C$4</formula>
    </cfRule>
  </conditionalFormatting>
  <conditionalFormatting sqref="CC41">
    <cfRule type="cellIs" dxfId="279" priority="1872" stopIfTrue="1" operator="lessThan">
      <formula>$C$4</formula>
    </cfRule>
  </conditionalFormatting>
  <conditionalFormatting sqref="CC42">
    <cfRule type="cellIs" dxfId="278" priority="1873" stopIfTrue="1" operator="lessThan">
      <formula>$C$4</formula>
    </cfRule>
  </conditionalFormatting>
  <conditionalFormatting sqref="CC43">
    <cfRule type="cellIs" dxfId="277" priority="1874" stopIfTrue="1" operator="lessThan">
      <formula>$C$4</formula>
    </cfRule>
  </conditionalFormatting>
  <conditionalFormatting sqref="CC44">
    <cfRule type="cellIs" dxfId="276" priority="1875" stopIfTrue="1" operator="lessThan">
      <formula>$C$4</formula>
    </cfRule>
  </conditionalFormatting>
  <conditionalFormatting sqref="CC45">
    <cfRule type="cellIs" dxfId="275" priority="1876" stopIfTrue="1" operator="lessThan">
      <formula>$C$4</formula>
    </cfRule>
  </conditionalFormatting>
  <conditionalFormatting sqref="CC46">
    <cfRule type="cellIs" dxfId="274" priority="1877" stopIfTrue="1" operator="lessThan">
      <formula>$C$4</formula>
    </cfRule>
  </conditionalFormatting>
  <conditionalFormatting sqref="CC47">
    <cfRule type="cellIs" dxfId="273" priority="1878" stopIfTrue="1" operator="lessThan">
      <formula>$C$4</formula>
    </cfRule>
  </conditionalFormatting>
  <conditionalFormatting sqref="CC48">
    <cfRule type="cellIs" dxfId="272" priority="1879" stopIfTrue="1" operator="lessThan">
      <formula>$C$4</formula>
    </cfRule>
  </conditionalFormatting>
  <conditionalFormatting sqref="CC49">
    <cfRule type="cellIs" dxfId="271" priority="1880" stopIfTrue="1" operator="lessThan">
      <formula>$C$4</formula>
    </cfRule>
  </conditionalFormatting>
  <conditionalFormatting sqref="CC50">
    <cfRule type="cellIs" dxfId="270" priority="1881" stopIfTrue="1" operator="lessThan">
      <formula>$C$4</formula>
    </cfRule>
  </conditionalFormatting>
  <conditionalFormatting sqref="CD11">
    <cfRule type="cellIs" dxfId="269" priority="1882" stopIfTrue="1" operator="lessThan">
      <formula>$C$4</formula>
    </cfRule>
  </conditionalFormatting>
  <conditionalFormatting sqref="CD12">
    <cfRule type="cellIs" dxfId="268" priority="1883" stopIfTrue="1" operator="lessThan">
      <formula>$C$4</formula>
    </cfRule>
  </conditionalFormatting>
  <conditionalFormatting sqref="CD13">
    <cfRule type="cellIs" dxfId="267" priority="1884" stopIfTrue="1" operator="lessThan">
      <formula>$C$4</formula>
    </cfRule>
  </conditionalFormatting>
  <conditionalFormatting sqref="CD14">
    <cfRule type="cellIs" dxfId="266" priority="1885" stopIfTrue="1" operator="lessThan">
      <formula>$C$4</formula>
    </cfRule>
  </conditionalFormatting>
  <conditionalFormatting sqref="CD15">
    <cfRule type="cellIs" dxfId="265" priority="1886" stopIfTrue="1" operator="lessThan">
      <formula>$C$4</formula>
    </cfRule>
  </conditionalFormatting>
  <conditionalFormatting sqref="CD16">
    <cfRule type="cellIs" dxfId="264" priority="1887" stopIfTrue="1" operator="lessThan">
      <formula>$C$4</formula>
    </cfRule>
  </conditionalFormatting>
  <conditionalFormatting sqref="CD17">
    <cfRule type="cellIs" dxfId="263" priority="1888" stopIfTrue="1" operator="lessThan">
      <formula>$C$4</formula>
    </cfRule>
  </conditionalFormatting>
  <conditionalFormatting sqref="CD18">
    <cfRule type="cellIs" dxfId="262" priority="1889" stopIfTrue="1" operator="lessThan">
      <formula>$C$4</formula>
    </cfRule>
  </conditionalFormatting>
  <conditionalFormatting sqref="CD19">
    <cfRule type="cellIs" dxfId="261" priority="1890" stopIfTrue="1" operator="lessThan">
      <formula>$C$4</formula>
    </cfRule>
  </conditionalFormatting>
  <conditionalFormatting sqref="CD20">
    <cfRule type="cellIs" dxfId="260" priority="1891" stopIfTrue="1" operator="lessThan">
      <formula>$C$4</formula>
    </cfRule>
  </conditionalFormatting>
  <conditionalFormatting sqref="CD21">
    <cfRule type="cellIs" dxfId="259" priority="1892" stopIfTrue="1" operator="lessThan">
      <formula>$C$4</formula>
    </cfRule>
  </conditionalFormatting>
  <conditionalFormatting sqref="CD22">
    <cfRule type="cellIs" dxfId="258" priority="1893" stopIfTrue="1" operator="lessThan">
      <formula>$C$4</formula>
    </cfRule>
  </conditionalFormatting>
  <conditionalFormatting sqref="CD23">
    <cfRule type="cellIs" dxfId="257" priority="1894" stopIfTrue="1" operator="lessThan">
      <formula>$C$4</formula>
    </cfRule>
  </conditionalFormatting>
  <conditionalFormatting sqref="CD24">
    <cfRule type="cellIs" dxfId="256" priority="1895" stopIfTrue="1" operator="lessThan">
      <formula>$C$4</formula>
    </cfRule>
  </conditionalFormatting>
  <conditionalFormatting sqref="CD25">
    <cfRule type="cellIs" dxfId="255" priority="1896" stopIfTrue="1" operator="lessThan">
      <formula>$C$4</formula>
    </cfRule>
  </conditionalFormatting>
  <conditionalFormatting sqref="CD26">
    <cfRule type="cellIs" dxfId="254" priority="1897" stopIfTrue="1" operator="lessThan">
      <formula>$C$4</formula>
    </cfRule>
  </conditionalFormatting>
  <conditionalFormatting sqref="CD27">
    <cfRule type="cellIs" dxfId="253" priority="1898" stopIfTrue="1" operator="lessThan">
      <formula>$C$4</formula>
    </cfRule>
  </conditionalFormatting>
  <conditionalFormatting sqref="CD28">
    <cfRule type="cellIs" dxfId="252" priority="1899" stopIfTrue="1" operator="lessThan">
      <formula>$C$4</formula>
    </cfRule>
  </conditionalFormatting>
  <conditionalFormatting sqref="CD29">
    <cfRule type="cellIs" dxfId="251" priority="1900" stopIfTrue="1" operator="lessThan">
      <formula>$C$4</formula>
    </cfRule>
  </conditionalFormatting>
  <conditionalFormatting sqref="CD30">
    <cfRule type="cellIs" dxfId="250" priority="1901" stopIfTrue="1" operator="lessThan">
      <formula>$C$4</formula>
    </cfRule>
  </conditionalFormatting>
  <conditionalFormatting sqref="CD31">
    <cfRule type="cellIs" dxfId="249" priority="1902" stopIfTrue="1" operator="lessThan">
      <formula>$C$4</formula>
    </cfRule>
  </conditionalFormatting>
  <conditionalFormatting sqref="CD32">
    <cfRule type="cellIs" dxfId="248" priority="1903" stopIfTrue="1" operator="lessThan">
      <formula>$C$4</formula>
    </cfRule>
  </conditionalFormatting>
  <conditionalFormatting sqref="CD33">
    <cfRule type="cellIs" dxfId="247" priority="1904" stopIfTrue="1" operator="lessThan">
      <formula>$C$4</formula>
    </cfRule>
  </conditionalFormatting>
  <conditionalFormatting sqref="CD34">
    <cfRule type="cellIs" dxfId="246" priority="1905" stopIfTrue="1" operator="lessThan">
      <formula>$C$4</formula>
    </cfRule>
  </conditionalFormatting>
  <conditionalFormatting sqref="CD35">
    <cfRule type="cellIs" dxfId="245" priority="1906" stopIfTrue="1" operator="lessThan">
      <formula>$C$4</formula>
    </cfRule>
  </conditionalFormatting>
  <conditionalFormatting sqref="CD36">
    <cfRule type="cellIs" dxfId="244" priority="1907" stopIfTrue="1" operator="lessThan">
      <formula>$C$4</formula>
    </cfRule>
  </conditionalFormatting>
  <conditionalFormatting sqref="CD37">
    <cfRule type="cellIs" dxfId="243" priority="1908" stopIfTrue="1" operator="lessThan">
      <formula>$C$4</formula>
    </cfRule>
  </conditionalFormatting>
  <conditionalFormatting sqref="CD38">
    <cfRule type="cellIs" dxfId="242" priority="1909" stopIfTrue="1" operator="lessThan">
      <formula>$C$4</formula>
    </cfRule>
  </conditionalFormatting>
  <conditionalFormatting sqref="CD39">
    <cfRule type="cellIs" dxfId="241" priority="1910" stopIfTrue="1" operator="lessThan">
      <formula>$C$4</formula>
    </cfRule>
  </conditionalFormatting>
  <conditionalFormatting sqref="CD40">
    <cfRule type="cellIs" dxfId="240" priority="1911" stopIfTrue="1" operator="lessThan">
      <formula>$C$4</formula>
    </cfRule>
  </conditionalFormatting>
  <conditionalFormatting sqref="CD41">
    <cfRule type="cellIs" dxfId="239" priority="1912" stopIfTrue="1" operator="lessThan">
      <formula>$C$4</formula>
    </cfRule>
  </conditionalFormatting>
  <conditionalFormatting sqref="CD42">
    <cfRule type="cellIs" dxfId="238" priority="1913" stopIfTrue="1" operator="lessThan">
      <formula>$C$4</formula>
    </cfRule>
  </conditionalFormatting>
  <conditionalFormatting sqref="CD43">
    <cfRule type="cellIs" dxfId="237" priority="1914" stopIfTrue="1" operator="lessThan">
      <formula>$C$4</formula>
    </cfRule>
  </conditionalFormatting>
  <conditionalFormatting sqref="CD44">
    <cfRule type="cellIs" dxfId="236" priority="1915" stopIfTrue="1" operator="lessThan">
      <formula>$C$4</formula>
    </cfRule>
  </conditionalFormatting>
  <conditionalFormatting sqref="CD45">
    <cfRule type="cellIs" dxfId="235" priority="1916" stopIfTrue="1" operator="lessThan">
      <formula>$C$4</formula>
    </cfRule>
  </conditionalFormatting>
  <conditionalFormatting sqref="CD46">
    <cfRule type="cellIs" dxfId="234" priority="1917" stopIfTrue="1" operator="lessThan">
      <formula>$C$4</formula>
    </cfRule>
  </conditionalFormatting>
  <conditionalFormatting sqref="CD47">
    <cfRule type="cellIs" dxfId="233" priority="1918" stopIfTrue="1" operator="lessThan">
      <formula>$C$4</formula>
    </cfRule>
  </conditionalFormatting>
  <conditionalFormatting sqref="CD48">
    <cfRule type="cellIs" dxfId="232" priority="1919" stopIfTrue="1" operator="lessThan">
      <formula>$C$4</formula>
    </cfRule>
  </conditionalFormatting>
  <conditionalFormatting sqref="CD49">
    <cfRule type="cellIs" dxfId="231" priority="1920" stopIfTrue="1" operator="lessThan">
      <formula>$C$4</formula>
    </cfRule>
  </conditionalFormatting>
  <conditionalFormatting sqref="CD50">
    <cfRule type="cellIs" dxfId="230" priority="1921" stopIfTrue="1" operator="lessThan">
      <formula>$C$4</formula>
    </cfRule>
  </conditionalFormatting>
  <conditionalFormatting sqref="CE11">
    <cfRule type="cellIs" dxfId="229" priority="1922" stopIfTrue="1" operator="lessThan">
      <formula>$C$4</formula>
    </cfRule>
  </conditionalFormatting>
  <conditionalFormatting sqref="CE12">
    <cfRule type="cellIs" dxfId="228" priority="1923" stopIfTrue="1" operator="lessThan">
      <formula>$C$4</formula>
    </cfRule>
  </conditionalFormatting>
  <conditionalFormatting sqref="CE13">
    <cfRule type="cellIs" dxfId="227" priority="1924" stopIfTrue="1" operator="lessThan">
      <formula>$C$4</formula>
    </cfRule>
  </conditionalFormatting>
  <conditionalFormatting sqref="CE14">
    <cfRule type="cellIs" dxfId="226" priority="1925" stopIfTrue="1" operator="lessThan">
      <formula>$C$4</formula>
    </cfRule>
  </conditionalFormatting>
  <conditionalFormatting sqref="CE15">
    <cfRule type="cellIs" dxfId="225" priority="1926" stopIfTrue="1" operator="lessThan">
      <formula>$C$4</formula>
    </cfRule>
  </conditionalFormatting>
  <conditionalFormatting sqref="CE16">
    <cfRule type="cellIs" dxfId="224" priority="1927" stopIfTrue="1" operator="lessThan">
      <formula>$C$4</formula>
    </cfRule>
  </conditionalFormatting>
  <conditionalFormatting sqref="CE17">
    <cfRule type="cellIs" dxfId="223" priority="1928" stopIfTrue="1" operator="lessThan">
      <formula>$C$4</formula>
    </cfRule>
  </conditionalFormatting>
  <conditionalFormatting sqref="CE18">
    <cfRule type="cellIs" dxfId="222" priority="1929" stopIfTrue="1" operator="lessThan">
      <formula>$C$4</formula>
    </cfRule>
  </conditionalFormatting>
  <conditionalFormatting sqref="CE19">
    <cfRule type="cellIs" dxfId="221" priority="1930" stopIfTrue="1" operator="lessThan">
      <formula>$C$4</formula>
    </cfRule>
  </conditionalFormatting>
  <conditionalFormatting sqref="CE20">
    <cfRule type="cellIs" dxfId="220" priority="1931" stopIfTrue="1" operator="lessThan">
      <formula>$C$4</formula>
    </cfRule>
  </conditionalFormatting>
  <conditionalFormatting sqref="CE21">
    <cfRule type="cellIs" dxfId="219" priority="1932" stopIfTrue="1" operator="lessThan">
      <formula>$C$4</formula>
    </cfRule>
  </conditionalFormatting>
  <conditionalFormatting sqref="CE22">
    <cfRule type="cellIs" dxfId="218" priority="1933" stopIfTrue="1" operator="lessThan">
      <formula>$C$4</formula>
    </cfRule>
  </conditionalFormatting>
  <conditionalFormatting sqref="CE23">
    <cfRule type="cellIs" dxfId="217" priority="1934" stopIfTrue="1" operator="lessThan">
      <formula>$C$4</formula>
    </cfRule>
  </conditionalFormatting>
  <conditionalFormatting sqref="CE24">
    <cfRule type="cellIs" dxfId="216" priority="1935" stopIfTrue="1" operator="lessThan">
      <formula>$C$4</formula>
    </cfRule>
  </conditionalFormatting>
  <conditionalFormatting sqref="CE25">
    <cfRule type="cellIs" dxfId="215" priority="1936" stopIfTrue="1" operator="lessThan">
      <formula>$C$4</formula>
    </cfRule>
  </conditionalFormatting>
  <conditionalFormatting sqref="CE26">
    <cfRule type="cellIs" dxfId="214" priority="1937" stopIfTrue="1" operator="lessThan">
      <formula>$C$4</formula>
    </cfRule>
  </conditionalFormatting>
  <conditionalFormatting sqref="CE27">
    <cfRule type="cellIs" dxfId="213" priority="1938" stopIfTrue="1" operator="lessThan">
      <formula>$C$4</formula>
    </cfRule>
  </conditionalFormatting>
  <conditionalFormatting sqref="CE28">
    <cfRule type="cellIs" dxfId="212" priority="1939" stopIfTrue="1" operator="lessThan">
      <formula>$C$4</formula>
    </cfRule>
  </conditionalFormatting>
  <conditionalFormatting sqref="CE29">
    <cfRule type="cellIs" dxfId="211" priority="1940" stopIfTrue="1" operator="lessThan">
      <formula>$C$4</formula>
    </cfRule>
  </conditionalFormatting>
  <conditionalFormatting sqref="CE30">
    <cfRule type="cellIs" dxfId="210" priority="1941" stopIfTrue="1" operator="lessThan">
      <formula>$C$4</formula>
    </cfRule>
  </conditionalFormatting>
  <conditionalFormatting sqref="CE31">
    <cfRule type="cellIs" dxfId="209" priority="1942" stopIfTrue="1" operator="lessThan">
      <formula>$C$4</formula>
    </cfRule>
  </conditionalFormatting>
  <conditionalFormatting sqref="CE32">
    <cfRule type="cellIs" dxfId="208" priority="1943" stopIfTrue="1" operator="lessThan">
      <formula>$C$4</formula>
    </cfRule>
  </conditionalFormatting>
  <conditionalFormatting sqref="CE33">
    <cfRule type="cellIs" dxfId="207" priority="1944" stopIfTrue="1" operator="lessThan">
      <formula>$C$4</formula>
    </cfRule>
  </conditionalFormatting>
  <conditionalFormatting sqref="CE34">
    <cfRule type="cellIs" dxfId="206" priority="1945" stopIfTrue="1" operator="lessThan">
      <formula>$C$4</formula>
    </cfRule>
  </conditionalFormatting>
  <conditionalFormatting sqref="CE35">
    <cfRule type="cellIs" dxfId="205" priority="1946" stopIfTrue="1" operator="lessThan">
      <formula>$C$4</formula>
    </cfRule>
  </conditionalFormatting>
  <conditionalFormatting sqref="CE36">
    <cfRule type="cellIs" dxfId="204" priority="1947" stopIfTrue="1" operator="lessThan">
      <formula>$C$4</formula>
    </cfRule>
  </conditionalFormatting>
  <conditionalFormatting sqref="CE37">
    <cfRule type="cellIs" dxfId="203" priority="1948" stopIfTrue="1" operator="lessThan">
      <formula>$C$4</formula>
    </cfRule>
  </conditionalFormatting>
  <conditionalFormatting sqref="CE38">
    <cfRule type="cellIs" dxfId="202" priority="1949" stopIfTrue="1" operator="lessThan">
      <formula>$C$4</formula>
    </cfRule>
  </conditionalFormatting>
  <conditionalFormatting sqref="CE39">
    <cfRule type="cellIs" dxfId="201" priority="1950" stopIfTrue="1" operator="lessThan">
      <formula>$C$4</formula>
    </cfRule>
  </conditionalFormatting>
  <conditionalFormatting sqref="CE40">
    <cfRule type="cellIs" dxfId="200" priority="1951" stopIfTrue="1" operator="lessThan">
      <formula>$C$4</formula>
    </cfRule>
  </conditionalFormatting>
  <conditionalFormatting sqref="CE41">
    <cfRule type="cellIs" dxfId="199" priority="1952" stopIfTrue="1" operator="lessThan">
      <formula>$C$4</formula>
    </cfRule>
  </conditionalFormatting>
  <conditionalFormatting sqref="CE42">
    <cfRule type="cellIs" dxfId="198" priority="1953" stopIfTrue="1" operator="lessThan">
      <formula>$C$4</formula>
    </cfRule>
  </conditionalFormatting>
  <conditionalFormatting sqref="CE43">
    <cfRule type="cellIs" dxfId="197" priority="1954" stopIfTrue="1" operator="lessThan">
      <formula>$C$4</formula>
    </cfRule>
  </conditionalFormatting>
  <conditionalFormatting sqref="CE44">
    <cfRule type="cellIs" dxfId="196" priority="1955" stopIfTrue="1" operator="lessThan">
      <formula>$C$4</formula>
    </cfRule>
  </conditionalFormatting>
  <conditionalFormatting sqref="CE45">
    <cfRule type="cellIs" dxfId="195" priority="1956" stopIfTrue="1" operator="lessThan">
      <formula>$C$4</formula>
    </cfRule>
  </conditionalFormatting>
  <conditionalFormatting sqref="CE46">
    <cfRule type="cellIs" dxfId="194" priority="1957" stopIfTrue="1" operator="lessThan">
      <formula>$C$4</formula>
    </cfRule>
  </conditionalFormatting>
  <conditionalFormatting sqref="CE47">
    <cfRule type="cellIs" dxfId="193" priority="1958" stopIfTrue="1" operator="lessThan">
      <formula>$C$4</formula>
    </cfRule>
  </conditionalFormatting>
  <conditionalFormatting sqref="CE48">
    <cfRule type="cellIs" dxfId="192" priority="1959" stopIfTrue="1" operator="lessThan">
      <formula>$C$4</formula>
    </cfRule>
  </conditionalFormatting>
  <conditionalFormatting sqref="CE49">
    <cfRule type="cellIs" dxfId="191" priority="1960" stopIfTrue="1" operator="lessThan">
      <formula>$C$4</formula>
    </cfRule>
  </conditionalFormatting>
  <conditionalFormatting sqref="CE50">
    <cfRule type="cellIs" dxfId="190" priority="1961" stopIfTrue="1" operator="lessThan">
      <formula>$C$4</formula>
    </cfRule>
  </conditionalFormatting>
  <conditionalFormatting sqref="CF11">
    <cfRule type="cellIs" dxfId="189" priority="1962" stopIfTrue="1" operator="lessThan">
      <formula>$C$4</formula>
    </cfRule>
  </conditionalFormatting>
  <conditionalFormatting sqref="CF12">
    <cfRule type="cellIs" dxfId="188" priority="1963" stopIfTrue="1" operator="lessThan">
      <formula>$C$4</formula>
    </cfRule>
  </conditionalFormatting>
  <conditionalFormatting sqref="CF13">
    <cfRule type="cellIs" dxfId="187" priority="1964" stopIfTrue="1" operator="lessThan">
      <formula>$C$4</formula>
    </cfRule>
  </conditionalFormatting>
  <conditionalFormatting sqref="CF14">
    <cfRule type="cellIs" dxfId="186" priority="1965" stopIfTrue="1" operator="lessThan">
      <formula>$C$4</formula>
    </cfRule>
  </conditionalFormatting>
  <conditionalFormatting sqref="CF15">
    <cfRule type="cellIs" dxfId="185" priority="1966" stopIfTrue="1" operator="lessThan">
      <formula>$C$4</formula>
    </cfRule>
  </conditionalFormatting>
  <conditionalFormatting sqref="CF16">
    <cfRule type="cellIs" dxfId="184" priority="1967" stopIfTrue="1" operator="lessThan">
      <formula>$C$4</formula>
    </cfRule>
  </conditionalFormatting>
  <conditionalFormatting sqref="CF17">
    <cfRule type="cellIs" dxfId="183" priority="1968" stopIfTrue="1" operator="lessThan">
      <formula>$C$4</formula>
    </cfRule>
  </conditionalFormatting>
  <conditionalFormatting sqref="CF18">
    <cfRule type="cellIs" dxfId="182" priority="1969" stopIfTrue="1" operator="lessThan">
      <formula>$C$4</formula>
    </cfRule>
  </conditionalFormatting>
  <conditionalFormatting sqref="CF19">
    <cfRule type="cellIs" dxfId="181" priority="1970" stopIfTrue="1" operator="lessThan">
      <formula>$C$4</formula>
    </cfRule>
  </conditionalFormatting>
  <conditionalFormatting sqref="CF20">
    <cfRule type="cellIs" dxfId="180" priority="1971" stopIfTrue="1" operator="lessThan">
      <formula>$C$4</formula>
    </cfRule>
  </conditionalFormatting>
  <conditionalFormatting sqref="CF21">
    <cfRule type="cellIs" dxfId="179" priority="1972" stopIfTrue="1" operator="lessThan">
      <formula>$C$4</formula>
    </cfRule>
  </conditionalFormatting>
  <conditionalFormatting sqref="CF22">
    <cfRule type="cellIs" dxfId="178" priority="1973" stopIfTrue="1" operator="lessThan">
      <formula>$C$4</formula>
    </cfRule>
  </conditionalFormatting>
  <conditionalFormatting sqref="CF23">
    <cfRule type="cellIs" dxfId="177" priority="1974" stopIfTrue="1" operator="lessThan">
      <formula>$C$4</formula>
    </cfRule>
  </conditionalFormatting>
  <conditionalFormatting sqref="CF24">
    <cfRule type="cellIs" dxfId="176" priority="1975" stopIfTrue="1" operator="lessThan">
      <formula>$C$4</formula>
    </cfRule>
  </conditionalFormatting>
  <conditionalFormatting sqref="CF25">
    <cfRule type="cellIs" dxfId="175" priority="1976" stopIfTrue="1" operator="lessThan">
      <formula>$C$4</formula>
    </cfRule>
  </conditionalFormatting>
  <conditionalFormatting sqref="CF26">
    <cfRule type="cellIs" dxfId="174" priority="1977" stopIfTrue="1" operator="lessThan">
      <formula>$C$4</formula>
    </cfRule>
  </conditionalFormatting>
  <conditionalFormatting sqref="CF27">
    <cfRule type="cellIs" dxfId="173" priority="1978" stopIfTrue="1" operator="lessThan">
      <formula>$C$4</formula>
    </cfRule>
  </conditionalFormatting>
  <conditionalFormatting sqref="CF28">
    <cfRule type="cellIs" dxfId="172" priority="1979" stopIfTrue="1" operator="lessThan">
      <formula>$C$4</formula>
    </cfRule>
  </conditionalFormatting>
  <conditionalFormatting sqref="CF29">
    <cfRule type="cellIs" dxfId="171" priority="1980" stopIfTrue="1" operator="lessThan">
      <formula>$C$4</formula>
    </cfRule>
  </conditionalFormatting>
  <conditionalFormatting sqref="CF30">
    <cfRule type="cellIs" dxfId="170" priority="1981" stopIfTrue="1" operator="lessThan">
      <formula>$C$4</formula>
    </cfRule>
  </conditionalFormatting>
  <conditionalFormatting sqref="CF31">
    <cfRule type="cellIs" dxfId="169" priority="1982" stopIfTrue="1" operator="lessThan">
      <formula>$C$4</formula>
    </cfRule>
  </conditionalFormatting>
  <conditionalFormatting sqref="CF32">
    <cfRule type="cellIs" dxfId="168" priority="1983" stopIfTrue="1" operator="lessThan">
      <formula>$C$4</formula>
    </cfRule>
  </conditionalFormatting>
  <conditionalFormatting sqref="CF33">
    <cfRule type="cellIs" dxfId="167" priority="1984" stopIfTrue="1" operator="lessThan">
      <formula>$C$4</formula>
    </cfRule>
  </conditionalFormatting>
  <conditionalFormatting sqref="CF34">
    <cfRule type="cellIs" dxfId="166" priority="1985" stopIfTrue="1" operator="lessThan">
      <formula>$C$4</formula>
    </cfRule>
  </conditionalFormatting>
  <conditionalFormatting sqref="CF35">
    <cfRule type="cellIs" dxfId="165" priority="1986" stopIfTrue="1" operator="lessThan">
      <formula>$C$4</formula>
    </cfRule>
  </conditionalFormatting>
  <conditionalFormatting sqref="CF36">
    <cfRule type="cellIs" dxfId="164" priority="1987" stopIfTrue="1" operator="lessThan">
      <formula>$C$4</formula>
    </cfRule>
  </conditionalFormatting>
  <conditionalFormatting sqref="CF37">
    <cfRule type="cellIs" dxfId="163" priority="1988" stopIfTrue="1" operator="lessThan">
      <formula>$C$4</formula>
    </cfRule>
  </conditionalFormatting>
  <conditionalFormatting sqref="CF38">
    <cfRule type="cellIs" dxfId="162" priority="1989" stopIfTrue="1" operator="lessThan">
      <formula>$C$4</formula>
    </cfRule>
  </conditionalFormatting>
  <conditionalFormatting sqref="CF39">
    <cfRule type="cellIs" dxfId="161" priority="1990" stopIfTrue="1" operator="lessThan">
      <formula>$C$4</formula>
    </cfRule>
  </conditionalFormatting>
  <conditionalFormatting sqref="CF40">
    <cfRule type="cellIs" dxfId="160" priority="1991" stopIfTrue="1" operator="lessThan">
      <formula>$C$4</formula>
    </cfRule>
  </conditionalFormatting>
  <conditionalFormatting sqref="CF41">
    <cfRule type="cellIs" dxfId="159" priority="1992" stopIfTrue="1" operator="lessThan">
      <formula>$C$4</formula>
    </cfRule>
  </conditionalFormatting>
  <conditionalFormatting sqref="CF42">
    <cfRule type="cellIs" dxfId="158" priority="1993" stopIfTrue="1" operator="lessThan">
      <formula>$C$4</formula>
    </cfRule>
  </conditionalFormatting>
  <conditionalFormatting sqref="CF43">
    <cfRule type="cellIs" dxfId="157" priority="1994" stopIfTrue="1" operator="lessThan">
      <formula>$C$4</formula>
    </cfRule>
  </conditionalFormatting>
  <conditionalFormatting sqref="CF44">
    <cfRule type="cellIs" dxfId="156" priority="1995" stopIfTrue="1" operator="lessThan">
      <formula>$C$4</formula>
    </cfRule>
  </conditionalFormatting>
  <conditionalFormatting sqref="CF45">
    <cfRule type="cellIs" dxfId="155" priority="1996" stopIfTrue="1" operator="lessThan">
      <formula>$C$4</formula>
    </cfRule>
  </conditionalFormatting>
  <conditionalFormatting sqref="CF46">
    <cfRule type="cellIs" dxfId="154" priority="1997" stopIfTrue="1" operator="lessThan">
      <formula>$C$4</formula>
    </cfRule>
  </conditionalFormatting>
  <conditionalFormatting sqref="CF47">
    <cfRule type="cellIs" dxfId="153" priority="1998" stopIfTrue="1" operator="lessThan">
      <formula>$C$4</formula>
    </cfRule>
  </conditionalFormatting>
  <conditionalFormatting sqref="CF48">
    <cfRule type="cellIs" dxfId="152" priority="1999" stopIfTrue="1" operator="lessThan">
      <formula>$C$4</formula>
    </cfRule>
  </conditionalFormatting>
  <conditionalFormatting sqref="CF49">
    <cfRule type="cellIs" dxfId="151" priority="2000" stopIfTrue="1" operator="lessThan">
      <formula>$C$4</formula>
    </cfRule>
  </conditionalFormatting>
  <conditionalFormatting sqref="CF50">
    <cfRule type="cellIs" dxfId="150" priority="2001" stopIfTrue="1" operator="lessThan">
      <formula>$C$4</formula>
    </cfRule>
  </conditionalFormatting>
  <conditionalFormatting sqref="CG11">
    <cfRule type="cellIs" dxfId="149" priority="2002" stopIfTrue="1" operator="lessThan">
      <formula>$C$4</formula>
    </cfRule>
  </conditionalFormatting>
  <conditionalFormatting sqref="CG12">
    <cfRule type="cellIs" dxfId="148" priority="2003" stopIfTrue="1" operator="lessThan">
      <formula>$C$4</formula>
    </cfRule>
  </conditionalFormatting>
  <conditionalFormatting sqref="CG13">
    <cfRule type="cellIs" dxfId="147" priority="2004" stopIfTrue="1" operator="lessThan">
      <formula>$C$4</formula>
    </cfRule>
  </conditionalFormatting>
  <conditionalFormatting sqref="CG14">
    <cfRule type="cellIs" dxfId="146" priority="2005" stopIfTrue="1" operator="lessThan">
      <formula>$C$4</formula>
    </cfRule>
  </conditionalFormatting>
  <conditionalFormatting sqref="CG15">
    <cfRule type="cellIs" dxfId="145" priority="2006" stopIfTrue="1" operator="lessThan">
      <formula>$C$4</formula>
    </cfRule>
  </conditionalFormatting>
  <conditionalFormatting sqref="CG16">
    <cfRule type="cellIs" dxfId="144" priority="2007" stopIfTrue="1" operator="lessThan">
      <formula>$C$4</formula>
    </cfRule>
  </conditionalFormatting>
  <conditionalFormatting sqref="CG17">
    <cfRule type="cellIs" dxfId="143" priority="2008" stopIfTrue="1" operator="lessThan">
      <formula>$C$4</formula>
    </cfRule>
  </conditionalFormatting>
  <conditionalFormatting sqref="CG18">
    <cfRule type="cellIs" dxfId="142" priority="2009" stopIfTrue="1" operator="lessThan">
      <formula>$C$4</formula>
    </cfRule>
  </conditionalFormatting>
  <conditionalFormatting sqref="CG19">
    <cfRule type="cellIs" dxfId="141" priority="2010" stopIfTrue="1" operator="lessThan">
      <formula>$C$4</formula>
    </cfRule>
  </conditionalFormatting>
  <conditionalFormatting sqref="CG20">
    <cfRule type="cellIs" dxfId="140" priority="2011" stopIfTrue="1" operator="lessThan">
      <formula>$C$4</formula>
    </cfRule>
  </conditionalFormatting>
  <conditionalFormatting sqref="CG21">
    <cfRule type="cellIs" dxfId="139" priority="2012" stopIfTrue="1" operator="lessThan">
      <formula>$C$4</formula>
    </cfRule>
  </conditionalFormatting>
  <conditionalFormatting sqref="CG22">
    <cfRule type="cellIs" dxfId="138" priority="2013" stopIfTrue="1" operator="lessThan">
      <formula>$C$4</formula>
    </cfRule>
  </conditionalFormatting>
  <conditionalFormatting sqref="CG23">
    <cfRule type="cellIs" dxfId="137" priority="2014" stopIfTrue="1" operator="lessThan">
      <formula>$C$4</formula>
    </cfRule>
  </conditionalFormatting>
  <conditionalFormatting sqref="CG24">
    <cfRule type="cellIs" dxfId="136" priority="2015" stopIfTrue="1" operator="lessThan">
      <formula>$C$4</formula>
    </cfRule>
  </conditionalFormatting>
  <conditionalFormatting sqref="CG25">
    <cfRule type="cellIs" dxfId="135" priority="2016" stopIfTrue="1" operator="lessThan">
      <formula>$C$4</formula>
    </cfRule>
  </conditionalFormatting>
  <conditionalFormatting sqref="CG26">
    <cfRule type="cellIs" dxfId="134" priority="2017" stopIfTrue="1" operator="lessThan">
      <formula>$C$4</formula>
    </cfRule>
  </conditionalFormatting>
  <conditionalFormatting sqref="CG27">
    <cfRule type="cellIs" dxfId="133" priority="2018" stopIfTrue="1" operator="lessThan">
      <formula>$C$4</formula>
    </cfRule>
  </conditionalFormatting>
  <conditionalFormatting sqref="CG28">
    <cfRule type="cellIs" dxfId="132" priority="2019" stopIfTrue="1" operator="lessThan">
      <formula>$C$4</formula>
    </cfRule>
  </conditionalFormatting>
  <conditionalFormatting sqref="CG29">
    <cfRule type="cellIs" dxfId="131" priority="2020" stopIfTrue="1" operator="lessThan">
      <formula>$C$4</formula>
    </cfRule>
  </conditionalFormatting>
  <conditionalFormatting sqref="CG30">
    <cfRule type="cellIs" dxfId="130" priority="2021" stopIfTrue="1" operator="lessThan">
      <formula>$C$4</formula>
    </cfRule>
  </conditionalFormatting>
  <conditionalFormatting sqref="CG31">
    <cfRule type="cellIs" dxfId="129" priority="2022" stopIfTrue="1" operator="lessThan">
      <formula>$C$4</formula>
    </cfRule>
  </conditionalFormatting>
  <conditionalFormatting sqref="CG32">
    <cfRule type="cellIs" dxfId="128" priority="2023" stopIfTrue="1" operator="lessThan">
      <formula>$C$4</formula>
    </cfRule>
  </conditionalFormatting>
  <conditionalFormatting sqref="CG33">
    <cfRule type="cellIs" dxfId="127" priority="2024" stopIfTrue="1" operator="lessThan">
      <formula>$C$4</formula>
    </cfRule>
  </conditionalFormatting>
  <conditionalFormatting sqref="CG34">
    <cfRule type="cellIs" dxfId="126" priority="2025" stopIfTrue="1" operator="lessThan">
      <formula>$C$4</formula>
    </cfRule>
  </conditionalFormatting>
  <conditionalFormatting sqref="CG35">
    <cfRule type="cellIs" dxfId="125" priority="2026" stopIfTrue="1" operator="lessThan">
      <formula>$C$4</formula>
    </cfRule>
  </conditionalFormatting>
  <conditionalFormatting sqref="CG36">
    <cfRule type="cellIs" dxfId="124" priority="2027" stopIfTrue="1" operator="lessThan">
      <formula>$C$4</formula>
    </cfRule>
  </conditionalFormatting>
  <conditionalFormatting sqref="CG37">
    <cfRule type="cellIs" dxfId="123" priority="2028" stopIfTrue="1" operator="lessThan">
      <formula>$C$4</formula>
    </cfRule>
  </conditionalFormatting>
  <conditionalFormatting sqref="CG38">
    <cfRule type="cellIs" dxfId="122" priority="2029" stopIfTrue="1" operator="lessThan">
      <formula>$C$4</formula>
    </cfRule>
  </conditionalFormatting>
  <conditionalFormatting sqref="CG39">
    <cfRule type="cellIs" dxfId="121" priority="2030" stopIfTrue="1" operator="lessThan">
      <formula>$C$4</formula>
    </cfRule>
  </conditionalFormatting>
  <conditionalFormatting sqref="CG40">
    <cfRule type="cellIs" dxfId="120" priority="2031" stopIfTrue="1" operator="lessThan">
      <formula>$C$4</formula>
    </cfRule>
  </conditionalFormatting>
  <conditionalFormatting sqref="CG41">
    <cfRule type="cellIs" dxfId="119" priority="2032" stopIfTrue="1" operator="lessThan">
      <formula>$C$4</formula>
    </cfRule>
  </conditionalFormatting>
  <conditionalFormatting sqref="CG42">
    <cfRule type="cellIs" dxfId="118" priority="2033" stopIfTrue="1" operator="lessThan">
      <formula>$C$4</formula>
    </cfRule>
  </conditionalFormatting>
  <conditionalFormatting sqref="CG43">
    <cfRule type="cellIs" dxfId="117" priority="2034" stopIfTrue="1" operator="lessThan">
      <formula>$C$4</formula>
    </cfRule>
  </conditionalFormatting>
  <conditionalFormatting sqref="CG44">
    <cfRule type="cellIs" dxfId="116" priority="2035" stopIfTrue="1" operator="lessThan">
      <formula>$C$4</formula>
    </cfRule>
  </conditionalFormatting>
  <conditionalFormatting sqref="CG45">
    <cfRule type="cellIs" dxfId="115" priority="2036" stopIfTrue="1" operator="lessThan">
      <formula>$C$4</formula>
    </cfRule>
  </conditionalFormatting>
  <conditionalFormatting sqref="CG46">
    <cfRule type="cellIs" dxfId="114" priority="2037" stopIfTrue="1" operator="lessThan">
      <formula>$C$4</formula>
    </cfRule>
  </conditionalFormatting>
  <conditionalFormatting sqref="CG47">
    <cfRule type="cellIs" dxfId="113" priority="2038" stopIfTrue="1" operator="lessThan">
      <formula>$C$4</formula>
    </cfRule>
  </conditionalFormatting>
  <conditionalFormatting sqref="CG48">
    <cfRule type="cellIs" dxfId="112" priority="2039" stopIfTrue="1" operator="lessThan">
      <formula>$C$4</formula>
    </cfRule>
  </conditionalFormatting>
  <conditionalFormatting sqref="CG49">
    <cfRule type="cellIs" dxfId="111" priority="2040" stopIfTrue="1" operator="lessThan">
      <formula>$C$4</formula>
    </cfRule>
  </conditionalFormatting>
  <conditionalFormatting sqref="CG50">
    <cfRule type="cellIs" dxfId="110" priority="2041" stopIfTrue="1" operator="lessThan">
      <formula>$C$4</formula>
    </cfRule>
  </conditionalFormatting>
  <conditionalFormatting sqref="CH11">
    <cfRule type="cellIs" dxfId="109" priority="2042" stopIfTrue="1" operator="greaterThan">
      <formula>$BJ$2+15</formula>
    </cfRule>
  </conditionalFormatting>
  <conditionalFormatting sqref="CH12">
    <cfRule type="cellIs" dxfId="108" priority="2043" stopIfTrue="1" operator="greaterThan">
      <formula>$BJ$2+15</formula>
    </cfRule>
  </conditionalFormatting>
  <conditionalFormatting sqref="CH13">
    <cfRule type="cellIs" dxfId="107" priority="2044" stopIfTrue="1" operator="greaterThan">
      <formula>$BJ$2+15</formula>
    </cfRule>
  </conditionalFormatting>
  <conditionalFormatting sqref="CH14">
    <cfRule type="cellIs" dxfId="106" priority="2045" stopIfTrue="1" operator="greaterThan">
      <formula>$BJ$2+15</formula>
    </cfRule>
  </conditionalFormatting>
  <conditionalFormatting sqref="CH15">
    <cfRule type="cellIs" dxfId="105" priority="2046" stopIfTrue="1" operator="greaterThan">
      <formula>$BJ$2+15</formula>
    </cfRule>
  </conditionalFormatting>
  <conditionalFormatting sqref="CH16">
    <cfRule type="cellIs" dxfId="104" priority="2047" stopIfTrue="1" operator="greaterThan">
      <formula>$BJ$2+15</formula>
    </cfRule>
  </conditionalFormatting>
  <conditionalFormatting sqref="CH17">
    <cfRule type="cellIs" dxfId="103" priority="2048" stopIfTrue="1" operator="greaterThan">
      <formula>$BJ$2+15</formula>
    </cfRule>
  </conditionalFormatting>
  <conditionalFormatting sqref="CH18">
    <cfRule type="cellIs" dxfId="102" priority="2049" stopIfTrue="1" operator="greaterThan">
      <formula>$BJ$2+15</formula>
    </cfRule>
  </conditionalFormatting>
  <conditionalFormatting sqref="CH19">
    <cfRule type="cellIs" dxfId="101" priority="2050" stopIfTrue="1" operator="greaterThan">
      <formula>$BJ$2+15</formula>
    </cfRule>
  </conditionalFormatting>
  <conditionalFormatting sqref="CH20">
    <cfRule type="cellIs" dxfId="100" priority="2051" stopIfTrue="1" operator="greaterThan">
      <formula>$BJ$2+15</formula>
    </cfRule>
  </conditionalFormatting>
  <conditionalFormatting sqref="CH21">
    <cfRule type="cellIs" dxfId="99" priority="2052" stopIfTrue="1" operator="greaterThan">
      <formula>$BJ$2+15</formula>
    </cfRule>
  </conditionalFormatting>
  <conditionalFormatting sqref="CH22">
    <cfRule type="cellIs" dxfId="98" priority="2053" stopIfTrue="1" operator="greaterThan">
      <formula>$BJ$2+15</formula>
    </cfRule>
  </conditionalFormatting>
  <conditionalFormatting sqref="CH23">
    <cfRule type="cellIs" dxfId="97" priority="2054" stopIfTrue="1" operator="greaterThan">
      <formula>$BJ$2+15</formula>
    </cfRule>
  </conditionalFormatting>
  <conditionalFormatting sqref="CH24">
    <cfRule type="cellIs" dxfId="96" priority="2055" stopIfTrue="1" operator="greaterThan">
      <formula>$BJ$2+15</formula>
    </cfRule>
  </conditionalFormatting>
  <conditionalFormatting sqref="CH25">
    <cfRule type="cellIs" dxfId="95" priority="2056" stopIfTrue="1" operator="greaterThan">
      <formula>$BJ$2+15</formula>
    </cfRule>
  </conditionalFormatting>
  <conditionalFormatting sqref="CH26">
    <cfRule type="cellIs" dxfId="94" priority="2057" stopIfTrue="1" operator="greaterThan">
      <formula>$BJ$2+15</formula>
    </cfRule>
  </conditionalFormatting>
  <conditionalFormatting sqref="CH27">
    <cfRule type="cellIs" dxfId="93" priority="2058" stopIfTrue="1" operator="greaterThan">
      <formula>$BJ$2+15</formula>
    </cfRule>
  </conditionalFormatting>
  <conditionalFormatting sqref="CH28">
    <cfRule type="cellIs" dxfId="92" priority="2059" stopIfTrue="1" operator="greaterThan">
      <formula>$BJ$2+15</formula>
    </cfRule>
  </conditionalFormatting>
  <conditionalFormatting sqref="CH29">
    <cfRule type="cellIs" dxfId="91" priority="2060" stopIfTrue="1" operator="greaterThan">
      <formula>$BJ$2+15</formula>
    </cfRule>
  </conditionalFormatting>
  <conditionalFormatting sqref="CH30">
    <cfRule type="cellIs" dxfId="90" priority="2061" stopIfTrue="1" operator="greaterThan">
      <formula>$BJ$2+15</formula>
    </cfRule>
  </conditionalFormatting>
  <conditionalFormatting sqref="CH31">
    <cfRule type="cellIs" dxfId="89" priority="2062" stopIfTrue="1" operator="greaterThan">
      <formula>$BJ$2+15</formula>
    </cfRule>
  </conditionalFormatting>
  <conditionalFormatting sqref="CH32">
    <cfRule type="cellIs" dxfId="88" priority="2063" stopIfTrue="1" operator="greaterThan">
      <formula>$BJ$2+15</formula>
    </cfRule>
  </conditionalFormatting>
  <conditionalFormatting sqref="CH33">
    <cfRule type="cellIs" dxfId="87" priority="2064" stopIfTrue="1" operator="greaterThan">
      <formula>$BJ$2+15</formula>
    </cfRule>
  </conditionalFormatting>
  <conditionalFormatting sqref="CH34">
    <cfRule type="cellIs" dxfId="86" priority="2065" stopIfTrue="1" operator="greaterThan">
      <formula>$BJ$2+15</formula>
    </cfRule>
  </conditionalFormatting>
  <conditionalFormatting sqref="CH35">
    <cfRule type="cellIs" dxfId="85" priority="2066" stopIfTrue="1" operator="greaterThan">
      <formula>$BJ$2+15</formula>
    </cfRule>
  </conditionalFormatting>
  <conditionalFormatting sqref="CH36">
    <cfRule type="cellIs" dxfId="84" priority="2067" stopIfTrue="1" operator="greaterThan">
      <formula>$BJ$2+15</formula>
    </cfRule>
  </conditionalFormatting>
  <conditionalFormatting sqref="CH37">
    <cfRule type="cellIs" dxfId="83" priority="2068" stopIfTrue="1" operator="greaterThan">
      <formula>$BJ$2+15</formula>
    </cfRule>
  </conditionalFormatting>
  <conditionalFormatting sqref="CH38">
    <cfRule type="cellIs" dxfId="82" priority="2069" stopIfTrue="1" operator="greaterThan">
      <formula>$BJ$2+15</formula>
    </cfRule>
  </conditionalFormatting>
  <conditionalFormatting sqref="CH39">
    <cfRule type="cellIs" dxfId="81" priority="2070" stopIfTrue="1" operator="greaterThan">
      <formula>$BJ$2+15</formula>
    </cfRule>
  </conditionalFormatting>
  <conditionalFormatting sqref="CH40">
    <cfRule type="cellIs" dxfId="80" priority="2071" stopIfTrue="1" operator="greaterThan">
      <formula>$BJ$2+15</formula>
    </cfRule>
  </conditionalFormatting>
  <conditionalFormatting sqref="CH41">
    <cfRule type="cellIs" dxfId="79" priority="2072" stopIfTrue="1" operator="greaterThan">
      <formula>$BJ$2+15</formula>
    </cfRule>
  </conditionalFormatting>
  <conditionalFormatting sqref="CH42">
    <cfRule type="cellIs" dxfId="78" priority="2073" stopIfTrue="1" operator="greaterThan">
      <formula>$BJ$2+15</formula>
    </cfRule>
  </conditionalFormatting>
  <conditionalFormatting sqref="CH43">
    <cfRule type="cellIs" dxfId="77" priority="2074" stopIfTrue="1" operator="greaterThan">
      <formula>$BJ$2+15</formula>
    </cfRule>
  </conditionalFormatting>
  <conditionalFormatting sqref="CH44">
    <cfRule type="cellIs" dxfId="76" priority="2075" stopIfTrue="1" operator="greaterThan">
      <formula>$BJ$2+15</formula>
    </cfRule>
  </conditionalFormatting>
  <conditionalFormatting sqref="CH45">
    <cfRule type="cellIs" dxfId="75" priority="2076" stopIfTrue="1" operator="greaterThan">
      <formula>$BJ$2+15</formula>
    </cfRule>
  </conditionalFormatting>
  <conditionalFormatting sqref="CH46">
    <cfRule type="cellIs" dxfId="74" priority="2077" stopIfTrue="1" operator="greaterThan">
      <formula>$BJ$2+15</formula>
    </cfRule>
  </conditionalFormatting>
  <conditionalFormatting sqref="CH47">
    <cfRule type="cellIs" dxfId="73" priority="2078" stopIfTrue="1" operator="greaterThan">
      <formula>$BJ$2+15</formula>
    </cfRule>
  </conditionalFormatting>
  <conditionalFormatting sqref="CH48">
    <cfRule type="cellIs" dxfId="72" priority="2079" stopIfTrue="1" operator="greaterThan">
      <formula>$BJ$2+15</formula>
    </cfRule>
  </conditionalFormatting>
  <conditionalFormatting sqref="CH49">
    <cfRule type="cellIs" dxfId="71" priority="2080" stopIfTrue="1" operator="greaterThan">
      <formula>$BJ$2+15</formula>
    </cfRule>
  </conditionalFormatting>
  <conditionalFormatting sqref="CH50">
    <cfRule type="cellIs" dxfId="70" priority="2081" stopIfTrue="1" operator="greaterThan">
      <formula>$BJ$2+15</formula>
    </cfRule>
  </conditionalFormatting>
  <conditionalFormatting sqref="S47">
    <cfRule type="cellIs" dxfId="69" priority="2082" stopIfTrue="1" operator="lessThan">
      <formula>$C$4</formula>
    </cfRule>
  </conditionalFormatting>
  <conditionalFormatting sqref="S48">
    <cfRule type="cellIs" dxfId="68" priority="2083" stopIfTrue="1" operator="lessThan">
      <formula>$C$4</formula>
    </cfRule>
  </conditionalFormatting>
  <conditionalFormatting sqref="S49">
    <cfRule type="cellIs" dxfId="67" priority="2084" stopIfTrue="1" operator="lessThan">
      <formula>$C$4</formula>
    </cfRule>
  </conditionalFormatting>
  <conditionalFormatting sqref="S50">
    <cfRule type="cellIs" dxfId="66" priority="2085" stopIfTrue="1" operator="lessThan">
      <formula>$C$4</formula>
    </cfRule>
  </conditionalFormatting>
  <conditionalFormatting sqref="T47">
    <cfRule type="cellIs" dxfId="65" priority="2086" stopIfTrue="1" operator="lessThan">
      <formula>$C$4</formula>
    </cfRule>
  </conditionalFormatting>
  <conditionalFormatting sqref="T48">
    <cfRule type="cellIs" dxfId="64" priority="2087" stopIfTrue="1" operator="lessThan">
      <formula>$C$4</formula>
    </cfRule>
  </conditionalFormatting>
  <conditionalFormatting sqref="T49">
    <cfRule type="cellIs" dxfId="63" priority="2088" stopIfTrue="1" operator="lessThan">
      <formula>$C$4</formula>
    </cfRule>
  </conditionalFormatting>
  <conditionalFormatting sqref="T50">
    <cfRule type="cellIs" dxfId="62" priority="2089" stopIfTrue="1" operator="lessThan">
      <formula>$C$4</formula>
    </cfRule>
  </conditionalFormatting>
  <conditionalFormatting sqref="V47">
    <cfRule type="cellIs" dxfId="61" priority="2090" stopIfTrue="1" operator="lessThan">
      <formula>$C$4</formula>
    </cfRule>
  </conditionalFormatting>
  <conditionalFormatting sqref="V48">
    <cfRule type="cellIs" dxfId="60" priority="2091" stopIfTrue="1" operator="lessThan">
      <formula>$C$4</formula>
    </cfRule>
  </conditionalFormatting>
  <conditionalFormatting sqref="V49">
    <cfRule type="cellIs" dxfId="59" priority="2092" stopIfTrue="1" operator="lessThan">
      <formula>$C$4</formula>
    </cfRule>
  </conditionalFormatting>
  <conditionalFormatting sqref="V50">
    <cfRule type="cellIs" dxfId="58" priority="2093" stopIfTrue="1" operator="lessThan">
      <formula>$C$4</formula>
    </cfRule>
  </conditionalFormatting>
  <conditionalFormatting sqref="W47">
    <cfRule type="cellIs" dxfId="57" priority="2094" stopIfTrue="1" operator="lessThan">
      <formula>$C$4</formula>
    </cfRule>
  </conditionalFormatting>
  <conditionalFormatting sqref="W48">
    <cfRule type="cellIs" dxfId="56" priority="2095" stopIfTrue="1" operator="lessThan">
      <formula>$C$4</formula>
    </cfRule>
  </conditionalFormatting>
  <conditionalFormatting sqref="W49">
    <cfRule type="cellIs" dxfId="55" priority="2096" stopIfTrue="1" operator="lessThan">
      <formula>$C$4</formula>
    </cfRule>
  </conditionalFormatting>
  <conditionalFormatting sqref="W50">
    <cfRule type="cellIs" dxfId="54" priority="2097" stopIfTrue="1" operator="lessThan">
      <formula>$C$4</formula>
    </cfRule>
  </conditionalFormatting>
  <conditionalFormatting sqref="CJ11">
    <cfRule type="cellIs" dxfId="53" priority="2098" stopIfTrue="1" operator="lessThan">
      <formula>$C$4</formula>
    </cfRule>
  </conditionalFormatting>
  <conditionalFormatting sqref="CJ12">
    <cfRule type="cellIs" dxfId="52" priority="2099" stopIfTrue="1" operator="lessThan">
      <formula>$C$4</formula>
    </cfRule>
  </conditionalFormatting>
  <conditionalFormatting sqref="CJ13">
    <cfRule type="cellIs" dxfId="51" priority="2100" stopIfTrue="1" operator="lessThan">
      <formula>$C$4</formula>
    </cfRule>
  </conditionalFormatting>
  <conditionalFormatting sqref="CJ14">
    <cfRule type="cellIs" dxfId="50" priority="2101" stopIfTrue="1" operator="lessThan">
      <formula>$C$4</formula>
    </cfRule>
  </conditionalFormatting>
  <conditionalFormatting sqref="CJ15">
    <cfRule type="cellIs" dxfId="49" priority="2102" stopIfTrue="1" operator="lessThan">
      <formula>$C$4</formula>
    </cfRule>
  </conditionalFormatting>
  <conditionalFormatting sqref="CJ16">
    <cfRule type="cellIs" dxfId="48" priority="2103" stopIfTrue="1" operator="lessThan">
      <formula>$C$4</formula>
    </cfRule>
  </conditionalFormatting>
  <conditionalFormatting sqref="CJ17">
    <cfRule type="cellIs" dxfId="47" priority="2104" stopIfTrue="1" operator="lessThan">
      <formula>$C$4</formula>
    </cfRule>
  </conditionalFormatting>
  <conditionalFormatting sqref="CJ18">
    <cfRule type="cellIs" dxfId="46" priority="2105" stopIfTrue="1" operator="lessThan">
      <formula>$C$4</formula>
    </cfRule>
  </conditionalFormatting>
  <conditionalFormatting sqref="CJ19">
    <cfRule type="cellIs" dxfId="45" priority="2106" stopIfTrue="1" operator="lessThan">
      <formula>$C$4</formula>
    </cfRule>
  </conditionalFormatting>
  <conditionalFormatting sqref="CJ20">
    <cfRule type="cellIs" dxfId="44" priority="2107" stopIfTrue="1" operator="lessThan">
      <formula>$C$4</formula>
    </cfRule>
  </conditionalFormatting>
  <conditionalFormatting sqref="CJ21">
    <cfRule type="cellIs" dxfId="43" priority="2108" stopIfTrue="1" operator="lessThan">
      <formula>$C$4</formula>
    </cfRule>
  </conditionalFormatting>
  <conditionalFormatting sqref="CJ22">
    <cfRule type="cellIs" dxfId="42" priority="2109" stopIfTrue="1" operator="lessThan">
      <formula>$C$4</formula>
    </cfRule>
  </conditionalFormatting>
  <conditionalFormatting sqref="CJ23">
    <cfRule type="cellIs" dxfId="41" priority="2110" stopIfTrue="1" operator="lessThan">
      <formula>$C$4</formula>
    </cfRule>
  </conditionalFormatting>
  <conditionalFormatting sqref="CJ24">
    <cfRule type="cellIs" dxfId="40" priority="2111" stopIfTrue="1" operator="lessThan">
      <formula>$C$4</formula>
    </cfRule>
  </conditionalFormatting>
  <conditionalFormatting sqref="CJ25">
    <cfRule type="cellIs" dxfId="39" priority="2112" stopIfTrue="1" operator="lessThan">
      <formula>$C$4</formula>
    </cfRule>
  </conditionalFormatting>
  <conditionalFormatting sqref="CJ26">
    <cfRule type="cellIs" dxfId="38" priority="2113" stopIfTrue="1" operator="lessThan">
      <formula>$C$4</formula>
    </cfRule>
  </conditionalFormatting>
  <conditionalFormatting sqref="CJ27">
    <cfRule type="cellIs" dxfId="37" priority="2114" stopIfTrue="1" operator="lessThan">
      <formula>$C$4</formula>
    </cfRule>
  </conditionalFormatting>
  <conditionalFormatting sqref="CJ28">
    <cfRule type="cellIs" dxfId="36" priority="2115" stopIfTrue="1" operator="lessThan">
      <formula>$C$4</formula>
    </cfRule>
  </conditionalFormatting>
  <conditionalFormatting sqref="CJ29">
    <cfRule type="cellIs" dxfId="35" priority="2116" stopIfTrue="1" operator="lessThan">
      <formula>$C$4</formula>
    </cfRule>
  </conditionalFormatting>
  <conditionalFormatting sqref="CJ30">
    <cfRule type="cellIs" dxfId="34" priority="2117" stopIfTrue="1" operator="lessThan">
      <formula>$C$4</formula>
    </cfRule>
  </conditionalFormatting>
  <conditionalFormatting sqref="CJ31">
    <cfRule type="cellIs" dxfId="33" priority="2118" stopIfTrue="1" operator="lessThan">
      <formula>$C$4</formula>
    </cfRule>
  </conditionalFormatting>
  <conditionalFormatting sqref="CJ32">
    <cfRule type="cellIs" dxfId="32" priority="2119" stopIfTrue="1" operator="lessThan">
      <formula>$C$4</formula>
    </cfRule>
  </conditionalFormatting>
  <conditionalFormatting sqref="CJ33">
    <cfRule type="cellIs" dxfId="31" priority="2120" stopIfTrue="1" operator="lessThan">
      <formula>$C$4</formula>
    </cfRule>
  </conditionalFormatting>
  <conditionalFormatting sqref="CJ34">
    <cfRule type="cellIs" dxfId="30" priority="2121" stopIfTrue="1" operator="lessThan">
      <formula>$C$4</formula>
    </cfRule>
  </conditionalFormatting>
  <conditionalFormatting sqref="CJ35">
    <cfRule type="cellIs" dxfId="29" priority="2122" stopIfTrue="1" operator="lessThan">
      <formula>$C$4</formula>
    </cfRule>
  </conditionalFormatting>
  <conditionalFormatting sqref="CJ36">
    <cfRule type="cellIs" dxfId="28" priority="2123" stopIfTrue="1" operator="lessThan">
      <formula>$C$4</formula>
    </cfRule>
  </conditionalFormatting>
  <conditionalFormatting sqref="CJ37">
    <cfRule type="cellIs" dxfId="27" priority="2124" stopIfTrue="1" operator="lessThan">
      <formula>$C$4</formula>
    </cfRule>
  </conditionalFormatting>
  <conditionalFormatting sqref="CJ38">
    <cfRule type="cellIs" dxfId="26" priority="2125" stopIfTrue="1" operator="lessThan">
      <formula>$C$4</formula>
    </cfRule>
  </conditionalFormatting>
  <conditionalFormatting sqref="CJ39">
    <cfRule type="cellIs" dxfId="25" priority="2126" stopIfTrue="1" operator="lessThan">
      <formula>$C$4</formula>
    </cfRule>
  </conditionalFormatting>
  <conditionalFormatting sqref="CJ40">
    <cfRule type="cellIs" dxfId="24" priority="2127" stopIfTrue="1" operator="lessThan">
      <formula>$C$4</formula>
    </cfRule>
  </conditionalFormatting>
  <conditionalFormatting sqref="CJ41">
    <cfRule type="cellIs" dxfId="23" priority="2128" stopIfTrue="1" operator="lessThan">
      <formula>$C$4</formula>
    </cfRule>
  </conditionalFormatting>
  <conditionalFormatting sqref="CJ42">
    <cfRule type="cellIs" dxfId="22" priority="2129" stopIfTrue="1" operator="lessThan">
      <formula>$C$4</formula>
    </cfRule>
  </conditionalFormatting>
  <conditionalFormatting sqref="CJ43">
    <cfRule type="cellIs" dxfId="21" priority="2130" stopIfTrue="1" operator="lessThan">
      <formula>$C$4</formula>
    </cfRule>
  </conditionalFormatting>
  <conditionalFormatting sqref="CJ44">
    <cfRule type="cellIs" dxfId="20" priority="2131" stopIfTrue="1" operator="lessThan">
      <formula>$C$4</formula>
    </cfRule>
  </conditionalFormatting>
  <conditionalFormatting sqref="CJ45">
    <cfRule type="cellIs" dxfId="19" priority="2132" stopIfTrue="1" operator="lessThan">
      <formula>$C$4</formula>
    </cfRule>
  </conditionalFormatting>
  <conditionalFormatting sqref="CJ46">
    <cfRule type="cellIs" dxfId="18" priority="2133" stopIfTrue="1" operator="lessThan">
      <formula>$C$4</formula>
    </cfRule>
  </conditionalFormatting>
  <conditionalFormatting sqref="CJ47">
    <cfRule type="cellIs" dxfId="17" priority="2134" stopIfTrue="1" operator="lessThan">
      <formula>$C$4</formula>
    </cfRule>
  </conditionalFormatting>
  <conditionalFormatting sqref="CJ48">
    <cfRule type="cellIs" dxfId="16" priority="2135" stopIfTrue="1" operator="lessThan">
      <formula>$C$4</formula>
    </cfRule>
  </conditionalFormatting>
  <conditionalFormatting sqref="CJ49">
    <cfRule type="cellIs" dxfId="15" priority="2136" stopIfTrue="1" operator="lessThan">
      <formula>$C$4</formula>
    </cfRule>
  </conditionalFormatting>
  <conditionalFormatting sqref="CJ50">
    <cfRule type="cellIs" dxfId="14" priority="2137" stopIfTrue="1" operator="lessThan">
      <formula>$C$4</formula>
    </cfRule>
  </conditionalFormatting>
  <conditionalFormatting sqref="CN10">
    <cfRule type="cellIs" dxfId="13" priority="2138" stopIfTrue="1" operator="lessThan">
      <formula>$C$4</formula>
    </cfRule>
  </conditionalFormatting>
  <conditionalFormatting sqref="CN11">
    <cfRule type="cellIs" dxfId="12" priority="2139" stopIfTrue="1" operator="lessThan">
      <formula>$C$4</formula>
    </cfRule>
  </conditionalFormatting>
  <conditionalFormatting sqref="CN12">
    <cfRule type="cellIs" dxfId="11" priority="2140" stopIfTrue="1" operator="lessThan">
      <formula>$C$4</formula>
    </cfRule>
  </conditionalFormatting>
  <conditionalFormatting sqref="CN13">
    <cfRule type="cellIs" dxfId="10" priority="2141" stopIfTrue="1" operator="lessThan">
      <formula>$C$4</formula>
    </cfRule>
  </conditionalFormatting>
  <conditionalFormatting sqref="CN14">
    <cfRule type="cellIs" dxfId="9" priority="2142" stopIfTrue="1" operator="lessThan">
      <formula>$C$4</formula>
    </cfRule>
  </conditionalFormatting>
  <conditionalFormatting sqref="CN15">
    <cfRule type="cellIs" dxfId="8" priority="2143" stopIfTrue="1" operator="lessThan">
      <formula>$C$4</formula>
    </cfRule>
  </conditionalFormatting>
  <conditionalFormatting sqref="CN16">
    <cfRule type="cellIs" dxfId="7" priority="2144" stopIfTrue="1" operator="lessThan">
      <formula>$C$4</formula>
    </cfRule>
  </conditionalFormatting>
  <conditionalFormatting sqref="CN17">
    <cfRule type="cellIs" dxfId="6" priority="2145" stopIfTrue="1" operator="lessThan">
      <formula>$C$4</formula>
    </cfRule>
  </conditionalFormatting>
  <conditionalFormatting sqref="CN18">
    <cfRule type="cellIs" dxfId="5" priority="2146" stopIfTrue="1" operator="lessThan">
      <formula>$C$4</formula>
    </cfRule>
  </conditionalFormatting>
  <conditionalFormatting sqref="CN19 P11:X46 AU11:AW40 BW38:BZ43 BK44:BL45 BM45:BN45">
    <cfRule type="cellIs" dxfId="4" priority="2147" stopIfTrue="1" operator="lessThan">
      <formula>$C$4</formula>
    </cfRule>
  </conditionalFormatting>
  <conditionalFormatting sqref="AX11:AX40">
    <cfRule type="cellIs" dxfId="3" priority="4" operator="lessThan">
      <formula>$C$4</formula>
    </cfRule>
  </conditionalFormatting>
  <conditionalFormatting sqref="AX44:AX46">
    <cfRule type="cellIs" dxfId="2" priority="3" stopIfTrue="1" operator="lessThan">
      <formula>$C$4</formula>
    </cfRule>
  </conditionalFormatting>
  <conditionalFormatting sqref="AX40:AX43">
    <cfRule type="cellIs" dxfId="1" priority="2" stopIfTrue="1" operator="lessThan">
      <formula>$C$4</formula>
    </cfRule>
  </conditionalFormatting>
  <conditionalFormatting sqref="Y11:Y40">
    <cfRule type="cellIs" dxfId="0" priority="1" operator="lessThan">
      <formula>$C$4</formula>
    </cfRule>
  </conditionalFormatting>
  <dataValidations count="1">
    <dataValidation allowBlank="1" showInputMessage="1" showErrorMessage="1" sqref="U11:U50 X11:X50 AA11:AA50 AD11:AD50 AG11:AG50 AJ11:AJ50 AM11:AM50 AP11:AP50 AS11:AS50 R11:R50"/>
  </dataValidations>
  <pageMargins left="0.69930555555555596" right="0.69930555555555596" top="0.75" bottom="0.75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Se7en</cp:lastModifiedBy>
  <dcterms:created xsi:type="dcterms:W3CDTF">2017-06-13T07:50:53Z</dcterms:created>
  <dcterms:modified xsi:type="dcterms:W3CDTF">2017-06-13T14:33:39Z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