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X MIPA 5" sheetId="1" r:id="rId1"/>
  </sheets>
  <calcPr calcId="124519"/>
</workbook>
</file>

<file path=xl/calcChain.xml><?xml version="1.0" encoding="utf-8"?>
<calcChain xmlns="http://schemas.openxmlformats.org/spreadsheetml/2006/main">
  <c r="CL12" i="1"/>
  <c r="CL13"/>
  <c r="CL60"/>
  <c r="J60" s="1"/>
  <c r="CI60"/>
  <c r="CE60"/>
  <c r="CF60" s="1"/>
  <c r="H60" s="1"/>
  <c r="I60" s="1"/>
  <c r="BO60"/>
  <c r="AW60"/>
  <c r="AX60" s="1"/>
  <c r="E60" s="1"/>
  <c r="F60" s="1"/>
  <c r="AF60"/>
  <c r="O60"/>
  <c r="N60"/>
  <c r="G60"/>
  <c r="CL59"/>
  <c r="J59" s="1"/>
  <c r="CI59"/>
  <c r="CE59"/>
  <c r="CF59" s="1"/>
  <c r="H59" s="1"/>
  <c r="I59" s="1"/>
  <c r="BO59"/>
  <c r="AW59"/>
  <c r="AX59" s="1"/>
  <c r="E59" s="1"/>
  <c r="F59" s="1"/>
  <c r="AF59"/>
  <c r="O59"/>
  <c r="N59"/>
  <c r="G59"/>
  <c r="CL58"/>
  <c r="J58" s="1"/>
  <c r="CI58"/>
  <c r="CE58"/>
  <c r="CF58" s="1"/>
  <c r="H58" s="1"/>
  <c r="I58" s="1"/>
  <c r="BO58"/>
  <c r="AW58"/>
  <c r="AX58" s="1"/>
  <c r="E58" s="1"/>
  <c r="F58" s="1"/>
  <c r="AF58"/>
  <c r="O58"/>
  <c r="N58"/>
  <c r="G58"/>
  <c r="CL57"/>
  <c r="J57" s="1"/>
  <c r="CI57"/>
  <c r="CF57"/>
  <c r="H57" s="1"/>
  <c r="I57" s="1"/>
  <c r="CE57"/>
  <c r="BO57"/>
  <c r="AW57"/>
  <c r="AX57" s="1"/>
  <c r="E57" s="1"/>
  <c r="F57" s="1"/>
  <c r="AF57"/>
  <c r="O57"/>
  <c r="N57"/>
  <c r="G57"/>
  <c r="CL56"/>
  <c r="J56" s="1"/>
  <c r="CI56"/>
  <c r="CE56"/>
  <c r="CF56" s="1"/>
  <c r="H56" s="1"/>
  <c r="I56" s="1"/>
  <c r="BO56"/>
  <c r="AW56"/>
  <c r="AX56" s="1"/>
  <c r="E56" s="1"/>
  <c r="F56" s="1"/>
  <c r="AF56"/>
  <c r="O56"/>
  <c r="N56"/>
  <c r="G56"/>
  <c r="CL55"/>
  <c r="J55" s="1"/>
  <c r="CI55"/>
  <c r="CE55"/>
  <c r="CF55" s="1"/>
  <c r="H55" s="1"/>
  <c r="I55" s="1"/>
  <c r="BO55"/>
  <c r="AW55"/>
  <c r="AX55" s="1"/>
  <c r="E55" s="1"/>
  <c r="F55" s="1"/>
  <c r="AF55"/>
  <c r="O55"/>
  <c r="N55"/>
  <c r="G55"/>
  <c r="CL54"/>
  <c r="J54" s="1"/>
  <c r="CI54"/>
  <c r="CE54"/>
  <c r="CF54" s="1"/>
  <c r="H54" s="1"/>
  <c r="I54" s="1"/>
  <c r="BO54"/>
  <c r="AW54"/>
  <c r="AX54" s="1"/>
  <c r="E54" s="1"/>
  <c r="F54" s="1"/>
  <c r="AF54"/>
  <c r="O54"/>
  <c r="N54"/>
  <c r="G54"/>
  <c r="CL53"/>
  <c r="J53" s="1"/>
  <c r="CI53"/>
  <c r="CF53"/>
  <c r="H53" s="1"/>
  <c r="I53" s="1"/>
  <c r="CE53"/>
  <c r="BO53"/>
  <c r="AW53"/>
  <c r="AX53" s="1"/>
  <c r="E53" s="1"/>
  <c r="F53" s="1"/>
  <c r="AF53"/>
  <c r="O53"/>
  <c r="N53"/>
  <c r="G53"/>
  <c r="CL52"/>
  <c r="J52" s="1"/>
  <c r="CI52"/>
  <c r="CE52"/>
  <c r="CF52" s="1"/>
  <c r="H52" s="1"/>
  <c r="I52" s="1"/>
  <c r="BO52"/>
  <c r="AW52"/>
  <c r="AX52" s="1"/>
  <c r="E52" s="1"/>
  <c r="F52" s="1"/>
  <c r="AF52"/>
  <c r="O52"/>
  <c r="N52"/>
  <c r="G52"/>
  <c r="CL51"/>
  <c r="J51" s="1"/>
  <c r="CI51"/>
  <c r="CE51"/>
  <c r="CF51" s="1"/>
  <c r="H51" s="1"/>
  <c r="I51" s="1"/>
  <c r="BO51"/>
  <c r="AW51"/>
  <c r="AX51" s="1"/>
  <c r="E51" s="1"/>
  <c r="F51" s="1"/>
  <c r="AF51"/>
  <c r="O51"/>
  <c r="N51"/>
  <c r="G51"/>
  <c r="CL50"/>
  <c r="J50" s="1"/>
  <c r="CI50"/>
  <c r="CE50"/>
  <c r="CF50" s="1"/>
  <c r="H50" s="1"/>
  <c r="I50" s="1"/>
  <c r="BO50"/>
  <c r="AW50"/>
  <c r="AX50" s="1"/>
  <c r="E50" s="1"/>
  <c r="F50" s="1"/>
  <c r="AF50"/>
  <c r="O50"/>
  <c r="N50"/>
  <c r="G50"/>
  <c r="CL49"/>
  <c r="J49" s="1"/>
  <c r="CI49"/>
  <c r="CE49"/>
  <c r="CF49" s="1"/>
  <c r="H49" s="1"/>
  <c r="I49" s="1"/>
  <c r="BO49"/>
  <c r="AW49"/>
  <c r="AX49" s="1"/>
  <c r="E49" s="1"/>
  <c r="F49" s="1"/>
  <c r="AF49"/>
  <c r="O49"/>
  <c r="N49"/>
  <c r="G49"/>
  <c r="CL48"/>
  <c r="J48" s="1"/>
  <c r="CI48"/>
  <c r="CE48"/>
  <c r="CF48" s="1"/>
  <c r="H48" s="1"/>
  <c r="I48" s="1"/>
  <c r="BO48"/>
  <c r="AW48"/>
  <c r="AX48" s="1"/>
  <c r="E48" s="1"/>
  <c r="F48" s="1"/>
  <c r="AF48"/>
  <c r="O48"/>
  <c r="N48"/>
  <c r="G48"/>
  <c r="CL47"/>
  <c r="J47" s="1"/>
  <c r="CI47"/>
  <c r="CE47"/>
  <c r="CF47" s="1"/>
  <c r="H47" s="1"/>
  <c r="I47" s="1"/>
  <c r="BO47"/>
  <c r="AW47"/>
  <c r="AX47" s="1"/>
  <c r="E47" s="1"/>
  <c r="F47" s="1"/>
  <c r="AF47"/>
  <c r="O47"/>
  <c r="N47"/>
  <c r="G47"/>
  <c r="CL46"/>
  <c r="CI46"/>
  <c r="CE46"/>
  <c r="CF46" s="1"/>
  <c r="H46" s="1"/>
  <c r="I46" s="1"/>
  <c r="BO46"/>
  <c r="AW46"/>
  <c r="AX46" s="1"/>
  <c r="E46" s="1"/>
  <c r="F46" s="1"/>
  <c r="AF46"/>
  <c r="O46"/>
  <c r="N46"/>
  <c r="J46"/>
  <c r="G46"/>
  <c r="CL45"/>
  <c r="J45" s="1"/>
  <c r="CI45"/>
  <c r="G45" s="1"/>
  <c r="CE45"/>
  <c r="CF45" s="1"/>
  <c r="H45" s="1"/>
  <c r="I45" s="1"/>
  <c r="BO45"/>
  <c r="AW45"/>
  <c r="AX45" s="1"/>
  <c r="E45" s="1"/>
  <c r="F45" s="1"/>
  <c r="AF45"/>
  <c r="N45" s="1"/>
  <c r="O45"/>
  <c r="CL44"/>
  <c r="J44" s="1"/>
  <c r="CI44"/>
  <c r="G44" s="1"/>
  <c r="CE44"/>
  <c r="CF44" s="1"/>
  <c r="H44" s="1"/>
  <c r="I44" s="1"/>
  <c r="BO44"/>
  <c r="AW44"/>
  <c r="AX44" s="1"/>
  <c r="E44" s="1"/>
  <c r="F44" s="1"/>
  <c r="AF44"/>
  <c r="N44" s="1"/>
  <c r="O44"/>
  <c r="CL43"/>
  <c r="J43" s="1"/>
  <c r="CI43"/>
  <c r="G43" s="1"/>
  <c r="CE43"/>
  <c r="CF43" s="1"/>
  <c r="H43" s="1"/>
  <c r="I43" s="1"/>
  <c r="BO43"/>
  <c r="AW43"/>
  <c r="AX43" s="1"/>
  <c r="E43" s="1"/>
  <c r="F43" s="1"/>
  <c r="AF43"/>
  <c r="N43" s="1"/>
  <c r="O43"/>
  <c r="CL42"/>
  <c r="CI42"/>
  <c r="CE42"/>
  <c r="CF42" s="1"/>
  <c r="H42" s="1"/>
  <c r="I42" s="1"/>
  <c r="BO42"/>
  <c r="AW42"/>
  <c r="AX42" s="1"/>
  <c r="E42" s="1"/>
  <c r="F42" s="1"/>
  <c r="AF42"/>
  <c r="O42"/>
  <c r="N42"/>
  <c r="J42"/>
  <c r="G42"/>
  <c r="CL41"/>
  <c r="J41" s="1"/>
  <c r="CI41"/>
  <c r="G41" s="1"/>
  <c r="CE41"/>
  <c r="CF41" s="1"/>
  <c r="H41" s="1"/>
  <c r="I41" s="1"/>
  <c r="BO41"/>
  <c r="AW41"/>
  <c r="AX41" s="1"/>
  <c r="E41" s="1"/>
  <c r="F41" s="1"/>
  <c r="AF41"/>
  <c r="N41" s="1"/>
  <c r="O41"/>
  <c r="CL40"/>
  <c r="J40" s="1"/>
  <c r="CI40"/>
  <c r="G40" s="1"/>
  <c r="CE40"/>
  <c r="CF40" s="1"/>
  <c r="H40" s="1"/>
  <c r="I40" s="1"/>
  <c r="BO40"/>
  <c r="AW40"/>
  <c r="AX40" s="1"/>
  <c r="E40" s="1"/>
  <c r="F40" s="1"/>
  <c r="AF40"/>
  <c r="N40" s="1"/>
  <c r="O40"/>
  <c r="CL39"/>
  <c r="CI39"/>
  <c r="CE39"/>
  <c r="CF39" s="1"/>
  <c r="H39" s="1"/>
  <c r="I39" s="1"/>
  <c r="BO39"/>
  <c r="AW39"/>
  <c r="AX39" s="1"/>
  <c r="E39" s="1"/>
  <c r="F39" s="1"/>
  <c r="AF39"/>
  <c r="O39"/>
  <c r="N39"/>
  <c r="J39"/>
  <c r="G39"/>
  <c r="CL38"/>
  <c r="J38" s="1"/>
  <c r="CI38"/>
  <c r="G38" s="1"/>
  <c r="CE38"/>
  <c r="CF38" s="1"/>
  <c r="H38" s="1"/>
  <c r="I38" s="1"/>
  <c r="BO38"/>
  <c r="AW38"/>
  <c r="AX38" s="1"/>
  <c r="E38" s="1"/>
  <c r="F38" s="1"/>
  <c r="AF38"/>
  <c r="N38" s="1"/>
  <c r="O38"/>
  <c r="CL37"/>
  <c r="J37" s="1"/>
  <c r="CI37"/>
  <c r="CE37"/>
  <c r="CF37" s="1"/>
  <c r="H37" s="1"/>
  <c r="I37" s="1"/>
  <c r="BO37"/>
  <c r="AW37"/>
  <c r="AX37" s="1"/>
  <c r="E37" s="1"/>
  <c r="F37" s="1"/>
  <c r="AF37"/>
  <c r="N37" s="1"/>
  <c r="O37"/>
  <c r="G37"/>
  <c r="CL36"/>
  <c r="CI36"/>
  <c r="G36" s="1"/>
  <c r="CE36"/>
  <c r="CF36" s="1"/>
  <c r="H36" s="1"/>
  <c r="I36" s="1"/>
  <c r="BO36"/>
  <c r="AW36"/>
  <c r="AX36" s="1"/>
  <c r="E36" s="1"/>
  <c r="F36" s="1"/>
  <c r="AF36"/>
  <c r="N36" s="1"/>
  <c r="O36"/>
  <c r="J36"/>
  <c r="CL35"/>
  <c r="CI35"/>
  <c r="G35" s="1"/>
  <c r="CE35"/>
  <c r="CF35" s="1"/>
  <c r="H35" s="1"/>
  <c r="I35" s="1"/>
  <c r="BO35"/>
  <c r="AW35"/>
  <c r="AX35" s="1"/>
  <c r="E35" s="1"/>
  <c r="F35" s="1"/>
  <c r="AF35"/>
  <c r="N35" s="1"/>
  <c r="O35"/>
  <c r="J35"/>
  <c r="CL34"/>
  <c r="CI34"/>
  <c r="G34" s="1"/>
  <c r="CE34"/>
  <c r="CF34" s="1"/>
  <c r="H34" s="1"/>
  <c r="I34" s="1"/>
  <c r="BO34"/>
  <c r="AW34"/>
  <c r="AX34" s="1"/>
  <c r="E34" s="1"/>
  <c r="F34" s="1"/>
  <c r="AF34"/>
  <c r="N34" s="1"/>
  <c r="O34"/>
  <c r="J34"/>
  <c r="CX33"/>
  <c r="CL33"/>
  <c r="CI33"/>
  <c r="CE33"/>
  <c r="CF33" s="1"/>
  <c r="H33" s="1"/>
  <c r="I33" s="1"/>
  <c r="BO33"/>
  <c r="AW33"/>
  <c r="AX33" s="1"/>
  <c r="E33" s="1"/>
  <c r="F33" s="1"/>
  <c r="AF33"/>
  <c r="O33"/>
  <c r="N33"/>
  <c r="J33"/>
  <c r="G33"/>
  <c r="CX32"/>
  <c r="CL32"/>
  <c r="CI32"/>
  <c r="G32" s="1"/>
  <c r="CE32"/>
  <c r="CF32" s="1"/>
  <c r="H32" s="1"/>
  <c r="I32" s="1"/>
  <c r="BO32"/>
  <c r="AW32"/>
  <c r="AX32" s="1"/>
  <c r="E32" s="1"/>
  <c r="F32" s="1"/>
  <c r="AF32"/>
  <c r="N32" s="1"/>
  <c r="O32"/>
  <c r="J32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N31" s="1"/>
  <c r="O31"/>
  <c r="CX30"/>
  <c r="CL30"/>
  <c r="J30" s="1"/>
  <c r="CI30"/>
  <c r="G30" s="1"/>
  <c r="CE30"/>
  <c r="CF30" s="1"/>
  <c r="H30" s="1"/>
  <c r="I30" s="1"/>
  <c r="BO30"/>
  <c r="AW30"/>
  <c r="AX30" s="1"/>
  <c r="E30" s="1"/>
  <c r="F30" s="1"/>
  <c r="AF30"/>
  <c r="N30" s="1"/>
  <c r="O30"/>
  <c r="CX29"/>
  <c r="CL29"/>
  <c r="J29" s="1"/>
  <c r="CI29"/>
  <c r="G29" s="1"/>
  <c r="CE29"/>
  <c r="CF29" s="1"/>
  <c r="H29" s="1"/>
  <c r="I29" s="1"/>
  <c r="BO29"/>
  <c r="AW29"/>
  <c r="AX29" s="1"/>
  <c r="E29" s="1"/>
  <c r="F29" s="1"/>
  <c r="AF29"/>
  <c r="N29" s="1"/>
  <c r="O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N28" s="1"/>
  <c r="O28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O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N25" s="1"/>
  <c r="O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O24"/>
  <c r="CX23"/>
  <c r="CL23"/>
  <c r="J23" s="1"/>
  <c r="CI23"/>
  <c r="CE23"/>
  <c r="CF23" s="1"/>
  <c r="H23" s="1"/>
  <c r="I23" s="1"/>
  <c r="BO23"/>
  <c r="AW23"/>
  <c r="AX23" s="1"/>
  <c r="E23" s="1"/>
  <c r="F23" s="1"/>
  <c r="AF23"/>
  <c r="N23" s="1"/>
  <c r="O23"/>
  <c r="G23"/>
  <c r="CX22"/>
  <c r="CL22"/>
  <c r="CI22"/>
  <c r="CE22"/>
  <c r="CF22" s="1"/>
  <c r="H22" s="1"/>
  <c r="I22" s="1"/>
  <c r="BO22"/>
  <c r="AW22"/>
  <c r="AX22" s="1"/>
  <c r="E22" s="1"/>
  <c r="F22" s="1"/>
  <c r="AF22"/>
  <c r="O22"/>
  <c r="N22"/>
  <c r="J22"/>
  <c r="G22"/>
  <c r="CL21"/>
  <c r="CI21"/>
  <c r="CE21"/>
  <c r="CF21" s="1"/>
  <c r="H21" s="1"/>
  <c r="I21" s="1"/>
  <c r="BO21"/>
  <c r="AW21"/>
  <c r="AX21" s="1"/>
  <c r="E21" s="1"/>
  <c r="F21" s="1"/>
  <c r="AF21"/>
  <c r="O21"/>
  <c r="N21"/>
  <c r="J21"/>
  <c r="G21"/>
  <c r="CX20"/>
  <c r="CL20"/>
  <c r="J20" s="1"/>
  <c r="CI20"/>
  <c r="G20" s="1"/>
  <c r="CE20"/>
  <c r="CF20" s="1"/>
  <c r="H20" s="1"/>
  <c r="I20" s="1"/>
  <c r="BO20"/>
  <c r="AW20"/>
  <c r="AX20" s="1"/>
  <c r="E20" s="1"/>
  <c r="F20" s="1"/>
  <c r="AF20"/>
  <c r="N20" s="1"/>
  <c r="O20"/>
  <c r="CX19"/>
  <c r="CL19"/>
  <c r="CI19"/>
  <c r="G19" s="1"/>
  <c r="CE19"/>
  <c r="CF19" s="1"/>
  <c r="H19" s="1"/>
  <c r="I19" s="1"/>
  <c r="BO19"/>
  <c r="AW19"/>
  <c r="AX19" s="1"/>
  <c r="E19" s="1"/>
  <c r="F19" s="1"/>
  <c r="AF19"/>
  <c r="N19" s="1"/>
  <c r="O19"/>
  <c r="J19"/>
  <c r="CX18"/>
  <c r="CL18"/>
  <c r="J18" s="1"/>
  <c r="CI18"/>
  <c r="G18" s="1"/>
  <c r="CE18"/>
  <c r="CF18" s="1"/>
  <c r="H18" s="1"/>
  <c r="I18" s="1"/>
  <c r="BO18"/>
  <c r="AW18"/>
  <c r="AX18" s="1"/>
  <c r="E18" s="1"/>
  <c r="F18" s="1"/>
  <c r="AF18"/>
  <c r="N18" s="1"/>
  <c r="O18"/>
  <c r="CX17"/>
  <c r="CL17"/>
  <c r="J17" s="1"/>
  <c r="CI17"/>
  <c r="CE17"/>
  <c r="CF17" s="1"/>
  <c r="H17" s="1"/>
  <c r="I17" s="1"/>
  <c r="BO17"/>
  <c r="AW17"/>
  <c r="AX17" s="1"/>
  <c r="E17" s="1"/>
  <c r="F17" s="1"/>
  <c r="AF17"/>
  <c r="O17"/>
  <c r="N17"/>
  <c r="G17"/>
  <c r="CX16"/>
  <c r="CL16"/>
  <c r="J16" s="1"/>
  <c r="CI16"/>
  <c r="G16" s="1"/>
  <c r="CE16"/>
  <c r="CF16" s="1"/>
  <c r="H16" s="1"/>
  <c r="I16" s="1"/>
  <c r="BO16"/>
  <c r="AW16"/>
  <c r="AX16" s="1"/>
  <c r="E16" s="1"/>
  <c r="F16" s="1"/>
  <c r="AF16"/>
  <c r="N16" s="1"/>
  <c r="O16"/>
  <c r="CX15"/>
  <c r="CL15"/>
  <c r="J15" s="1"/>
  <c r="CI15"/>
  <c r="CE15"/>
  <c r="CF15" s="1"/>
  <c r="H15" s="1"/>
  <c r="I15" s="1"/>
  <c r="BO15"/>
  <c r="AW15"/>
  <c r="AX15" s="1"/>
  <c r="E15" s="1"/>
  <c r="F15" s="1"/>
  <c r="AF15"/>
  <c r="N15" s="1"/>
  <c r="O15"/>
  <c r="G15"/>
  <c r="CX14"/>
  <c r="CL14"/>
  <c r="J14" s="1"/>
  <c r="CI14"/>
  <c r="CE14"/>
  <c r="CF14" s="1"/>
  <c r="H14" s="1"/>
  <c r="I14" s="1"/>
  <c r="BO14"/>
  <c r="AW14"/>
  <c r="AX14" s="1"/>
  <c r="E14" s="1"/>
  <c r="F14" s="1"/>
  <c r="AF14"/>
  <c r="O14"/>
  <c r="N14"/>
  <c r="G14"/>
  <c r="CX13"/>
  <c r="J13"/>
  <c r="CI13"/>
  <c r="G13" s="1"/>
  <c r="CE13"/>
  <c r="CF13" s="1"/>
  <c r="H13" s="1"/>
  <c r="I13" s="1"/>
  <c r="BO13"/>
  <c r="AW13"/>
  <c r="AX13" s="1"/>
  <c r="E13" s="1"/>
  <c r="F13" s="1"/>
  <c r="AF13"/>
  <c r="N13" s="1"/>
  <c r="O13"/>
  <c r="CX12"/>
  <c r="CI12"/>
  <c r="G12" s="1"/>
  <c r="CE12"/>
  <c r="CF12" s="1"/>
  <c r="H12" s="1"/>
  <c r="I12" s="1"/>
  <c r="BO12"/>
  <c r="AW12"/>
  <c r="AX12" s="1"/>
  <c r="E12" s="1"/>
  <c r="F12" s="1"/>
  <c r="AF12"/>
  <c r="N12" s="1"/>
  <c r="O12"/>
  <c r="J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</calcChain>
</file>

<file path=xl/sharedStrings.xml><?xml version="1.0" encoding="utf-8"?>
<sst xmlns="http://schemas.openxmlformats.org/spreadsheetml/2006/main" count="176" uniqueCount="99">
  <si>
    <t>PERINGATAN :: KOLOM INI TIDAK BOLEH DIGESER POSISINYA</t>
  </si>
  <si>
    <t>DAFTAR NILAI PESERTA DIDIK SMA NEGERI 8 SEMARANG</t>
  </si>
  <si>
    <t>Guru :</t>
  </si>
  <si>
    <t>Winarti Soelistyani S.Pd</t>
  </si>
  <si>
    <t>Kelas X MIPA 5</t>
  </si>
  <si>
    <t xml:space="preserve">KELAS </t>
  </si>
  <si>
    <t>:</t>
  </si>
  <si>
    <t>Mapel :</t>
  </si>
  <si>
    <t>Biologi [ Kelompok C (Peminatan)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</si>
  <si>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</si>
  <si>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</si>
  <si>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</si>
  <si>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</si>
  <si>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</si>
  <si>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</si>
  <si>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</si>
  <si>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</si>
  <si>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</si>
  <si>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</si>
  <si>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</si>
  <si>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</si>
  <si>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</si>
  <si>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</si>
  <si>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</si>
  <si>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</si>
  <si>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</si>
  <si>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</si>
  <si>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</si>
  <si>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</si>
  <si>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</si>
  <si>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</si>
  <si>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</si>
  <si>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</si>
  <si>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</si>
  <si>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</si>
  <si>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</si>
  <si>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</si>
  <si>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</si>
  <si>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</si>
  <si>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</si>
  <si>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</si>
  <si>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</si>
  <si>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</si>
  <si>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</si>
  <si>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</si>
  <si>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</si>
  <si>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</si>
  <si>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ALFIRHA AULIYADIQNA SUGI PURBANDARI</t>
  </si>
  <si>
    <t>Predikat Pengetahuan</t>
  </si>
  <si>
    <t>ALRICO RIZKI WIBOWO</t>
  </si>
  <si>
    <t>Minimal</t>
  </si>
  <si>
    <t>Maximal</t>
  </si>
  <si>
    <t>Predikat</t>
  </si>
  <si>
    <t>AMELIA DAMAYANTI</t>
  </si>
  <si>
    <t>D</t>
  </si>
  <si>
    <t>ANNISA AMALIA</t>
  </si>
  <si>
    <t>C</t>
  </si>
  <si>
    <t>AVINA DAMAYANTI</t>
  </si>
  <si>
    <t>B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</si>
  <si>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</si>
  <si>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</si>
  <si>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</si>
  <si>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</si>
  <si>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</si>
  <si>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</si>
  <si>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KETERANGAN KETERAMPILAN</t>
  </si>
  <si>
    <t>FARID NAUFALABROR</t>
  </si>
  <si>
    <t>FAUSTINA HELENE TUNGGADEWI</t>
  </si>
  <si>
    <t>IKA ANNISA FITRI ASTUTI</t>
  </si>
  <si>
    <t>INTAN NURHAYATI</t>
  </si>
  <si>
    <t>Predikat Keterampilan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</si>
  <si>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</si>
  <si>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</si>
  <si>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</si>
  <si>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</si>
  <si>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</si>
  <si>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</si>
  <si>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</si>
  <si>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</si>
  <si>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</si>
  <si>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</si>
  <si>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</si>
  <si>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</si>
  <si>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</si>
  <si>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</si>
  <si>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</si>
  <si>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</si>
  <si>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</si>
  <si>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</si>
  <si>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</si>
  <si>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</si>
  <si>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</si>
  <si>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Ruang lingkup Biologi</t>
  </si>
  <si>
    <t>Keanekaragaman Hayati</t>
  </si>
  <si>
    <t>Klasifikasi Mahluk Hidup</t>
  </si>
  <si>
    <t>Metode Ilmiah</t>
  </si>
  <si>
    <t>Bakteri</t>
  </si>
  <si>
    <t>Protista</t>
  </si>
  <si>
    <t>Jamur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</si>
</sst>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12" borderId="2" xfId="0" applyFill="1" applyBorder="1" applyAlignment="1">
      <alignment shrinkToFit="1"/>
    </xf>
    <xf numFmtId="0" fontId="0" fillId="12" borderId="1" xfId="0" applyFill="1" applyBorder="1" applyAlignment="1">
      <alignment shrinkToFit="1"/>
    </xf>
    <xf numFmtId="0" fontId="0" fillId="12" borderId="1" xfId="0" applyFill="1" applyBorder="1"/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6"/>
  <sheetViews>
    <sheetView tabSelected="1" workbookViewId="0">
      <pane xSplit="3" ySplit="10" topLeftCell="D32" activePane="bottomRight" state="frozen"/>
      <selection pane="topRight"/>
      <selection pane="bottomLeft"/>
      <selection pane="bottomRight" activeCell="C47" sqref="C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26</v>
      </c>
      <c r="B1" s="10"/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77" t="s">
        <v>16</v>
      </c>
      <c r="F7" s="78"/>
      <c r="G7" s="78"/>
      <c r="H7" s="78"/>
      <c r="I7" s="78"/>
      <c r="J7" s="79"/>
      <c r="K7" s="54"/>
      <c r="L7" s="13"/>
      <c r="M7" s="13"/>
      <c r="N7" s="85" t="s">
        <v>17</v>
      </c>
      <c r="O7" s="85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86" t="s">
        <v>18</v>
      </c>
      <c r="B8" s="87" t="s">
        <v>19</v>
      </c>
      <c r="C8" s="86" t="s">
        <v>20</v>
      </c>
      <c r="E8" s="80"/>
      <c r="F8" s="81"/>
      <c r="G8" s="81"/>
      <c r="H8" s="81"/>
      <c r="I8" s="81"/>
      <c r="J8" s="82"/>
      <c r="K8" s="55"/>
      <c r="L8" s="13"/>
      <c r="M8" s="17"/>
      <c r="N8" s="85"/>
      <c r="O8" s="85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4" t="s">
        <v>22</v>
      </c>
      <c r="AW8" s="70" t="s">
        <v>23</v>
      </c>
      <c r="AX8" s="65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0" t="s">
        <v>23</v>
      </c>
      <c r="CF8" s="65" t="s">
        <v>24</v>
      </c>
      <c r="CG8" s="37"/>
      <c r="CH8" s="64" t="s">
        <v>26</v>
      </c>
      <c r="CI8" s="64" t="s">
        <v>27</v>
      </c>
      <c r="CJ8" s="37"/>
      <c r="CK8" s="64" t="s">
        <v>26</v>
      </c>
      <c r="CL8" s="64" t="s">
        <v>28</v>
      </c>
      <c r="CN8" s="38" t="s">
        <v>29</v>
      </c>
    </row>
    <row r="9" spans="1:102">
      <c r="A9" s="86"/>
      <c r="B9" s="87"/>
      <c r="C9" s="86"/>
      <c r="E9" s="84" t="s">
        <v>30</v>
      </c>
      <c r="F9" s="84"/>
      <c r="G9" s="84"/>
      <c r="H9" s="88" t="s">
        <v>31</v>
      </c>
      <c r="I9" s="88"/>
      <c r="J9" s="88"/>
      <c r="K9" s="76" t="s">
        <v>32</v>
      </c>
      <c r="L9" s="13"/>
      <c r="M9" s="18" t="s">
        <v>33</v>
      </c>
      <c r="N9" s="84" t="s">
        <v>34</v>
      </c>
      <c r="O9" s="84" t="s">
        <v>22</v>
      </c>
      <c r="P9" s="9"/>
      <c r="Q9" s="61">
        <v>1</v>
      </c>
      <c r="R9" s="62"/>
      <c r="S9" s="63"/>
      <c r="T9" s="61">
        <v>2</v>
      </c>
      <c r="U9" s="62"/>
      <c r="V9" s="63"/>
      <c r="W9" s="61">
        <v>3</v>
      </c>
      <c r="X9" s="62"/>
      <c r="Y9" s="63"/>
      <c r="Z9" s="61">
        <v>4</v>
      </c>
      <c r="AA9" s="62"/>
      <c r="AB9" s="63"/>
      <c r="AC9" s="61">
        <v>5</v>
      </c>
      <c r="AD9" s="62"/>
      <c r="AE9" s="63"/>
      <c r="AF9" s="70" t="s">
        <v>34</v>
      </c>
      <c r="AG9" s="61">
        <v>6</v>
      </c>
      <c r="AH9" s="62"/>
      <c r="AI9" s="63"/>
      <c r="AJ9" s="61">
        <v>7</v>
      </c>
      <c r="AK9" s="62"/>
      <c r="AL9" s="63"/>
      <c r="AM9" s="61">
        <v>8</v>
      </c>
      <c r="AN9" s="62"/>
      <c r="AO9" s="63"/>
      <c r="AP9" s="61">
        <v>9</v>
      </c>
      <c r="AQ9" s="62"/>
      <c r="AR9" s="63"/>
      <c r="AS9" s="61">
        <v>10</v>
      </c>
      <c r="AT9" s="62"/>
      <c r="AU9" s="63"/>
      <c r="AV9" s="75"/>
      <c r="AW9" s="71"/>
      <c r="AX9" s="66"/>
      <c r="AY9" s="37"/>
      <c r="AZ9" s="72">
        <v>1</v>
      </c>
      <c r="BA9" s="62"/>
      <c r="BB9" s="63"/>
      <c r="BC9" s="61">
        <v>2</v>
      </c>
      <c r="BD9" s="62"/>
      <c r="BE9" s="63"/>
      <c r="BF9" s="61">
        <v>3</v>
      </c>
      <c r="BG9" s="62"/>
      <c r="BH9" s="63"/>
      <c r="BI9" s="61">
        <v>4</v>
      </c>
      <c r="BJ9" s="62"/>
      <c r="BK9" s="63"/>
      <c r="BL9" s="61">
        <v>5</v>
      </c>
      <c r="BM9" s="62"/>
      <c r="BN9" s="63"/>
      <c r="BO9" s="70" t="s">
        <v>34</v>
      </c>
      <c r="BP9" s="61">
        <v>6</v>
      </c>
      <c r="BQ9" s="62"/>
      <c r="BR9" s="63"/>
      <c r="BS9" s="61">
        <v>7</v>
      </c>
      <c r="BT9" s="62"/>
      <c r="BU9" s="63"/>
      <c r="BV9" s="61">
        <v>8</v>
      </c>
      <c r="BW9" s="62"/>
      <c r="BX9" s="63"/>
      <c r="BY9" s="61">
        <v>9</v>
      </c>
      <c r="BZ9" s="62"/>
      <c r="CA9" s="63"/>
      <c r="CB9" s="61">
        <v>10</v>
      </c>
      <c r="CC9" s="62"/>
      <c r="CD9" s="63"/>
      <c r="CE9" s="71"/>
      <c r="CF9" s="66"/>
      <c r="CG9" s="37"/>
      <c r="CH9" s="64"/>
      <c r="CI9" s="64"/>
      <c r="CJ9" s="37"/>
      <c r="CK9" s="64"/>
      <c r="CL9" s="64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Ruang lingkup Biologi, Keanekaragaman Hayati, Klasifikasi Mahluk Hidup, Bakteri, Protista, Jamur, </v>
      </c>
    </row>
    <row r="10" spans="1:102">
      <c r="A10" s="86"/>
      <c r="B10" s="87"/>
      <c r="C10" s="86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6"/>
      <c r="L10" s="13"/>
      <c r="M10" s="18" t="s">
        <v>40</v>
      </c>
      <c r="N10" s="84"/>
      <c r="O10" s="84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3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5"/>
      <c r="AW10" s="71"/>
      <c r="AX10" s="67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3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71"/>
      <c r="CF10" s="67"/>
      <c r="CG10" s="37"/>
      <c r="CH10" s="64"/>
      <c r="CI10" s="64"/>
      <c r="CJ10" s="37"/>
      <c r="CK10" s="64"/>
      <c r="CL10" s="64"/>
      <c r="CN10" s="43">
        <v>1</v>
      </c>
      <c r="CO10" s="60" t="s">
        <v>92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Keanekaragaman Hayati, Klasifikasi Mahluk Hidup, Bakteri, Protista, Jamur, Masih perlu peningkatan pemahaman Ruang lingkup Biologi.</v>
      </c>
    </row>
    <row r="11" spans="1:102">
      <c r="A11" s="8">
        <v>1</v>
      </c>
      <c r="B11" s="8">
        <v>2242</v>
      </c>
      <c r="C11" s="8" t="s">
        <v>47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Ruang lingkup Biologi, Keanekaragaman Hayati, Klasifikasi Mahluk Hidup, Bakteri, Protista, Jamur, </v>
      </c>
      <c r="H11" s="50">
        <f t="shared" ref="H11:H42" si="3">CF11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Metode Ilmiah, Protista, </v>
      </c>
      <c r="K11" s="8"/>
      <c r="L11" s="13"/>
      <c r="M11" s="14"/>
      <c r="N11" s="44">
        <f t="shared" ref="N11:N42" si="6">AF11</f>
        <v>84</v>
      </c>
      <c r="O11" s="44">
        <f t="shared" ref="O11:O42" si="7">IF(COUNTBLANK(AV11:AV11),"",AV11)</f>
        <v>66</v>
      </c>
      <c r="Q11" s="57">
        <v>75</v>
      </c>
      <c r="R11" s="57"/>
      <c r="S11" s="45">
        <v>85</v>
      </c>
      <c r="T11" s="57">
        <v>83</v>
      </c>
      <c r="U11" s="57"/>
      <c r="V11" s="45"/>
      <c r="W11" s="57">
        <v>75</v>
      </c>
      <c r="X11" s="44"/>
      <c r="Y11" s="45">
        <v>90</v>
      </c>
      <c r="Z11" s="44">
        <v>85</v>
      </c>
      <c r="AA11" s="44"/>
      <c r="AB11" s="45">
        <v>90</v>
      </c>
      <c r="AC11" s="44"/>
      <c r="AD11" s="44"/>
      <c r="AE11" s="45">
        <v>90</v>
      </c>
      <c r="AF11" s="45">
        <f t="shared" ref="AF11:AF42" si="8">IF(AND(Q11="",R11="",S11=""),"",ROUND(AVERAGE(Q11:AE11),0))</f>
        <v>84</v>
      </c>
      <c r="AG11" s="44"/>
      <c r="AH11" s="44"/>
      <c r="AI11" s="45">
        <v>85</v>
      </c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66</v>
      </c>
      <c r="AW11" s="46">
        <f t="shared" ref="AW11:AW42" si="9">IF(AV11="","",AVERAGE(Q11:AE11,AG11:AV11))</f>
        <v>82.4</v>
      </c>
      <c r="AX11" s="47">
        <f t="shared" ref="AX11:AX42" si="10">IF(AW11="","",ROUND(AW11,0))</f>
        <v>82</v>
      </c>
      <c r="AY11" s="48"/>
      <c r="AZ11" s="58">
        <v>85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57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85</v>
      </c>
      <c r="CF11" s="47">
        <f t="shared" ref="CF11:CF42" si="13">IF(CE11="","",ROUND(CE11,0))</f>
        <v>85</v>
      </c>
      <c r="CG11" s="48"/>
      <c r="CH11" s="57">
        <v>7</v>
      </c>
      <c r="CI11" s="49" t="str">
        <f t="shared" ref="CI11:CI42" si="14">IF(CH11="","",VLOOKUP(CH11,$CW$9:$CX$20,2,0))</f>
        <v xml:space="preserve">Memiliki kemampuan pemahanan Ruang lingkup Biologi, Keanekaragaman Hayati, Klasifikasi Mahluk Hidup, Bakteri, Protista, Jamur, </v>
      </c>
      <c r="CJ11" s="48"/>
      <c r="CK11" s="30">
        <v>3</v>
      </c>
      <c r="CL11" s="49" t="str">
        <f>IF(CK12="","",VLOOKUP(CK12,$CW$22:$CX$33,2,0))</f>
        <v xml:space="preserve">Memiliki keterampilan Metode Ilmiah, Protista, </v>
      </c>
      <c r="CN11" s="43">
        <v>2</v>
      </c>
      <c r="CO11" s="60" t="s">
        <v>93</v>
      </c>
      <c r="CQ11" s="68" t="s">
        <v>48</v>
      </c>
      <c r="CR11" s="68"/>
      <c r="CS11" s="68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Ruang lingkup Biologi, Klasifikasi Mahluk Hidup, Bakteri, Protista, Jamur, Masih perlu peningkatan pemahaman Keanekaragaman Hayati.</v>
      </c>
    </row>
    <row r="12" spans="1:102">
      <c r="A12" s="8">
        <v>2</v>
      </c>
      <c r="B12" s="8">
        <v>2258</v>
      </c>
      <c r="C12" s="8" t="s">
        <v>49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Ruang lingkup Biologi, Keanekaragaman Hayati, Klasifikasi Mahluk Hidup, Bakteri, Protista, Jamur,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Metode Ilmiah, Protista, </v>
      </c>
      <c r="K12" s="8"/>
      <c r="L12" s="13"/>
      <c r="M12" s="14"/>
      <c r="N12" s="44">
        <f t="shared" si="6"/>
        <v>82</v>
      </c>
      <c r="O12" s="44">
        <f t="shared" si="7"/>
        <v>56</v>
      </c>
      <c r="Q12" s="57">
        <v>75</v>
      </c>
      <c r="R12" s="57"/>
      <c r="S12" s="45">
        <v>85</v>
      </c>
      <c r="T12" s="57">
        <v>85</v>
      </c>
      <c r="U12" s="57"/>
      <c r="V12" s="45"/>
      <c r="W12" s="57">
        <v>75</v>
      </c>
      <c r="X12" s="44"/>
      <c r="Y12" s="45">
        <v>80</v>
      </c>
      <c r="Z12" s="44">
        <v>75</v>
      </c>
      <c r="AA12" s="44"/>
      <c r="AB12" s="45">
        <v>90</v>
      </c>
      <c r="AC12" s="44"/>
      <c r="AD12" s="44"/>
      <c r="AE12" s="45">
        <v>90</v>
      </c>
      <c r="AF12" s="45">
        <f t="shared" si="8"/>
        <v>82</v>
      </c>
      <c r="AG12" s="44"/>
      <c r="AH12" s="44"/>
      <c r="AI12" s="45">
        <v>85</v>
      </c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56</v>
      </c>
      <c r="AW12" s="46">
        <f t="shared" si="9"/>
        <v>79.599999999999994</v>
      </c>
      <c r="AX12" s="47">
        <f t="shared" si="10"/>
        <v>80</v>
      </c>
      <c r="AY12" s="48"/>
      <c r="AZ12" s="59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7</v>
      </c>
      <c r="CI12" s="49" t="str">
        <f t="shared" si="14"/>
        <v xml:space="preserve">Memiliki kemampuan pemahanan Ruang lingkup Biologi, Keanekaragaman Hayati, Klasifikasi Mahluk Hidup, Bakteri, Protista, Jamur, </v>
      </c>
      <c r="CJ12" s="48"/>
      <c r="CK12" s="56">
        <v>3</v>
      </c>
      <c r="CL12" s="49" t="str">
        <f>IF(CK13="","",VLOOKUP(CK13,$CW$22:$CX$33,2,0))</f>
        <v xml:space="preserve">Memiliki keterampilan Metode Ilmiah, Protista, </v>
      </c>
      <c r="CN12" s="43">
        <v>3</v>
      </c>
      <c r="CO12" s="60" t="s">
        <v>94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Ruang lingkup Biologi, Keanekaragaman Hayati, Bakteri, Protista, Jamur, Masih perlu peningkatan pemahaman Klasifikasi Mahluk Hidup.</v>
      </c>
    </row>
    <row r="13" spans="1:102">
      <c r="A13" s="8">
        <v>3</v>
      </c>
      <c r="B13" s="8">
        <v>2274</v>
      </c>
      <c r="C13" s="8" t="s">
        <v>53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Ruang lingkup Biologi, Keanekaragaman Hayati, Klasifikasi Mahluk Hidup, Bakteri, Protista, Jamur, </v>
      </c>
      <c r="H13" s="50">
        <f t="shared" si="3"/>
        <v>90</v>
      </c>
      <c r="I13" s="8" t="str">
        <f t="shared" si="4"/>
        <v>B</v>
      </c>
      <c r="J13" s="8" t="str">
        <f t="shared" si="5"/>
        <v xml:space="preserve">Memiliki keterampilan Metode Ilmiah, Protista, </v>
      </c>
      <c r="K13" s="8"/>
      <c r="L13" s="13"/>
      <c r="M13" s="14"/>
      <c r="N13" s="44">
        <f t="shared" si="6"/>
        <v>84</v>
      </c>
      <c r="O13" s="44">
        <f t="shared" si="7"/>
        <v>50</v>
      </c>
      <c r="Q13" s="57">
        <v>75</v>
      </c>
      <c r="R13" s="57"/>
      <c r="S13" s="45">
        <v>80</v>
      </c>
      <c r="T13" s="57">
        <v>83</v>
      </c>
      <c r="U13" s="57"/>
      <c r="V13" s="45"/>
      <c r="W13" s="57">
        <v>75</v>
      </c>
      <c r="X13" s="44"/>
      <c r="Y13" s="45">
        <v>90</v>
      </c>
      <c r="Z13" s="44">
        <v>85</v>
      </c>
      <c r="AA13" s="44"/>
      <c r="AB13" s="45">
        <v>90</v>
      </c>
      <c r="AC13" s="44"/>
      <c r="AD13" s="44"/>
      <c r="AE13" s="45">
        <v>95</v>
      </c>
      <c r="AF13" s="45">
        <f t="shared" si="8"/>
        <v>84</v>
      </c>
      <c r="AG13" s="44"/>
      <c r="AH13" s="44"/>
      <c r="AI13" s="45">
        <v>90</v>
      </c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50</v>
      </c>
      <c r="AW13" s="46">
        <f t="shared" si="9"/>
        <v>81.3</v>
      </c>
      <c r="AX13" s="47">
        <f t="shared" si="10"/>
        <v>81</v>
      </c>
      <c r="AY13" s="48"/>
      <c r="AZ13" s="59">
        <v>90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57">
        <v>90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90</v>
      </c>
      <c r="CF13" s="47">
        <f t="shared" si="13"/>
        <v>90</v>
      </c>
      <c r="CG13" s="48"/>
      <c r="CH13" s="57">
        <v>7</v>
      </c>
      <c r="CI13" s="49" t="str">
        <f t="shared" si="14"/>
        <v xml:space="preserve">Memiliki kemampuan pemahanan Ruang lingkup Biologi, Keanekaragaman Hayati, Klasifikasi Mahluk Hidup, Bakteri, Protista, Jamur, </v>
      </c>
      <c r="CJ13" s="48"/>
      <c r="CK13" s="56">
        <v>3</v>
      </c>
      <c r="CL13" s="49" t="str">
        <f>IF(CK13="","",VLOOKUP(CK13,$CW$22:$CX$33,2,0))</f>
        <v xml:space="preserve">Memiliki keterampilan Metode Ilmiah, Protista, </v>
      </c>
      <c r="CN13" s="43">
        <v>4</v>
      </c>
      <c r="CO13" s="57" t="s">
        <v>96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Ruang lingkup Biologi, Keanekaragaman Hayati, Klasifikasi Mahluk Hidup, Protista, Jamur, Masih perlu peningkatan pemahaman Bakteri.</v>
      </c>
    </row>
    <row r="14" spans="1:102">
      <c r="A14" s="8">
        <v>4</v>
      </c>
      <c r="B14" s="8">
        <v>2290</v>
      </c>
      <c r="C14" s="8" t="s">
        <v>55</v>
      </c>
      <c r="E14" s="50">
        <f t="shared" si="0"/>
        <v>82</v>
      </c>
      <c r="F14" s="8" t="str">
        <f t="shared" si="1"/>
        <v>B</v>
      </c>
      <c r="G14" s="8" t="str">
        <f t="shared" si="2"/>
        <v xml:space="preserve">Memiliki kemampuan pemahanan Ruang lingkup Biologi, Keanekaragaman Hayati, Klasifikasi Mahluk Hidup, Bakteri, Protista, Jamur, </v>
      </c>
      <c r="H14" s="50">
        <f t="shared" si="3"/>
        <v>85</v>
      </c>
      <c r="I14" s="8" t="str">
        <f t="shared" si="4"/>
        <v>B</v>
      </c>
      <c r="J14" s="8" t="str">
        <f t="shared" si="5"/>
        <v xml:space="preserve">Memiliki keterampilan Metode Ilmiah, Protista, </v>
      </c>
      <c r="K14" s="8"/>
      <c r="L14" s="13"/>
      <c r="M14" s="14"/>
      <c r="N14" s="44">
        <f t="shared" si="6"/>
        <v>83</v>
      </c>
      <c r="O14" s="44">
        <f t="shared" si="7"/>
        <v>60</v>
      </c>
      <c r="Q14" s="57">
        <v>75</v>
      </c>
      <c r="R14" s="57"/>
      <c r="S14" s="45">
        <v>85</v>
      </c>
      <c r="T14" s="57">
        <v>75</v>
      </c>
      <c r="U14" s="57"/>
      <c r="V14" s="45"/>
      <c r="W14" s="57">
        <v>75</v>
      </c>
      <c r="X14" s="44"/>
      <c r="Y14" s="45">
        <v>90</v>
      </c>
      <c r="Z14" s="44">
        <v>85</v>
      </c>
      <c r="AA14" s="44"/>
      <c r="AB14" s="45">
        <v>90</v>
      </c>
      <c r="AC14" s="44"/>
      <c r="AD14" s="44"/>
      <c r="AE14" s="45">
        <v>90</v>
      </c>
      <c r="AF14" s="45">
        <f t="shared" si="8"/>
        <v>83</v>
      </c>
      <c r="AG14" s="44"/>
      <c r="AH14" s="44"/>
      <c r="AI14" s="45">
        <v>90</v>
      </c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60</v>
      </c>
      <c r="AW14" s="46">
        <f t="shared" si="9"/>
        <v>81.5</v>
      </c>
      <c r="AX14" s="47">
        <f t="shared" si="10"/>
        <v>82</v>
      </c>
      <c r="AY14" s="48"/>
      <c r="AZ14" s="59">
        <v>85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85</v>
      </c>
      <c r="CF14" s="47">
        <f t="shared" si="13"/>
        <v>85</v>
      </c>
      <c r="CG14" s="48"/>
      <c r="CH14" s="57">
        <v>7</v>
      </c>
      <c r="CI14" s="49" t="str">
        <f t="shared" si="14"/>
        <v xml:space="preserve">Memiliki kemampuan pemahanan Ruang lingkup Biologi, Keanekaragaman Hayati, Klasifikasi Mahluk Hidup, Bakteri, Protista, Jamur, </v>
      </c>
      <c r="CJ14" s="48"/>
      <c r="CK14" s="56">
        <v>3</v>
      </c>
      <c r="CL14" s="49" t="str">
        <f t="shared" ref="CL14:CL42" si="15">IF(CK14="","",VLOOKUP(CK14,$CW$22:$CX$33,2,0))</f>
        <v xml:space="preserve">Memiliki keterampilan Metode Ilmiah, Protista, </v>
      </c>
      <c r="CN14" s="43">
        <v>5</v>
      </c>
      <c r="CO14" s="57" t="s">
        <v>97</v>
      </c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Ruang lingkup Biologi, Keanekaragaman Hayati, Klasifikasi Mahluk Hidup, Bakteri, Jamur, Masih perlu peningkatan pemahaman Protista.</v>
      </c>
    </row>
    <row r="15" spans="1:102">
      <c r="A15" s="8">
        <v>5</v>
      </c>
      <c r="B15" s="8">
        <v>2306</v>
      </c>
      <c r="C15" s="8" t="s">
        <v>57</v>
      </c>
      <c r="E15" s="50">
        <f t="shared" si="0"/>
        <v>80</v>
      </c>
      <c r="F15" s="8" t="str">
        <f t="shared" si="1"/>
        <v>B</v>
      </c>
      <c r="G15" s="8" t="str">
        <f t="shared" si="2"/>
        <v xml:space="preserve">Memiliki kemampuan pemahanan Ruang lingkup Biologi, Keanekaragaman Hayati, Klasifikasi Mahluk Hidup, Bakteri, Protista, Jamur,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Metode Ilmiah, Protista, </v>
      </c>
      <c r="K15" s="8"/>
      <c r="L15" s="13"/>
      <c r="M15" s="14"/>
      <c r="N15" s="44">
        <f t="shared" si="6"/>
        <v>83</v>
      </c>
      <c r="O15" s="44">
        <f t="shared" si="7"/>
        <v>63</v>
      </c>
      <c r="Q15" s="57">
        <v>75</v>
      </c>
      <c r="R15" s="57"/>
      <c r="S15" s="45">
        <v>85</v>
      </c>
      <c r="T15" s="57">
        <v>85</v>
      </c>
      <c r="U15" s="57"/>
      <c r="V15" s="45"/>
      <c r="W15" s="57">
        <v>75</v>
      </c>
      <c r="X15" s="44"/>
      <c r="Y15" s="45">
        <v>85</v>
      </c>
      <c r="Z15" s="44">
        <v>75</v>
      </c>
      <c r="AA15" s="44"/>
      <c r="AB15" s="45">
        <v>90</v>
      </c>
      <c r="AC15" s="44"/>
      <c r="AD15" s="44"/>
      <c r="AE15" s="45">
        <v>90</v>
      </c>
      <c r="AF15" s="45">
        <f t="shared" si="8"/>
        <v>83</v>
      </c>
      <c r="AG15" s="44"/>
      <c r="AH15" s="44"/>
      <c r="AI15" s="45">
        <v>80</v>
      </c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63</v>
      </c>
      <c r="AW15" s="46">
        <f t="shared" si="9"/>
        <v>80.3</v>
      </c>
      <c r="AX15" s="47">
        <f t="shared" si="10"/>
        <v>80</v>
      </c>
      <c r="AY15" s="48"/>
      <c r="AZ15" s="59">
        <v>75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75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7</v>
      </c>
      <c r="CI15" s="49" t="str">
        <f t="shared" si="14"/>
        <v xml:space="preserve">Memiliki kemampuan pemahanan Ruang lingkup Biologi, Keanekaragaman Hayati, Klasifikasi Mahluk Hidup, Bakteri, Protista, Jamur, </v>
      </c>
      <c r="CJ15" s="48"/>
      <c r="CK15" s="56">
        <v>3</v>
      </c>
      <c r="CL15" s="49" t="str">
        <f t="shared" si="15"/>
        <v xml:space="preserve">Memiliki keterampilan Metode Ilmiah, Protista, </v>
      </c>
      <c r="CN15" s="43">
        <v>6</v>
      </c>
      <c r="CO15" s="57" t="s">
        <v>98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Ruang lingkup Biologi, Keanekaragaman Hayati, Klasifikasi Mahluk Hidup, Bakteri, Protista, Masih perlu peningkatan pemahaman Jamur.</v>
      </c>
    </row>
    <row r="16" spans="1:102">
      <c r="A16" s="8">
        <v>6</v>
      </c>
      <c r="B16" s="8">
        <v>2322</v>
      </c>
      <c r="C16" s="8" t="s">
        <v>59</v>
      </c>
      <c r="E16" s="50">
        <f t="shared" si="0"/>
        <v>78</v>
      </c>
      <c r="F16" s="8" t="str">
        <f t="shared" si="1"/>
        <v>B</v>
      </c>
      <c r="G16" s="8" t="str">
        <f t="shared" si="2"/>
        <v xml:space="preserve">Memiliki kemampuan pemahanan Ruang lingkup Biologi, Keanekaragaman Hayati, Klasifikasi Mahluk Hidup, Bakteri, Protista, Jamur,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Metode Ilmiah, Protista, </v>
      </c>
      <c r="K16" s="8"/>
      <c r="L16" s="13"/>
      <c r="M16" s="14"/>
      <c r="N16" s="44">
        <f t="shared" si="6"/>
        <v>80</v>
      </c>
      <c r="O16" s="44">
        <f t="shared" si="7"/>
        <v>65</v>
      </c>
      <c r="Q16" s="57">
        <v>75</v>
      </c>
      <c r="R16" s="57"/>
      <c r="S16" s="45">
        <v>80</v>
      </c>
      <c r="T16" s="57">
        <v>78</v>
      </c>
      <c r="U16" s="57"/>
      <c r="V16" s="45"/>
      <c r="W16" s="57">
        <v>75</v>
      </c>
      <c r="X16" s="44"/>
      <c r="Y16" s="45">
        <v>85</v>
      </c>
      <c r="Z16" s="44">
        <v>75</v>
      </c>
      <c r="AA16" s="44"/>
      <c r="AB16" s="45">
        <v>80</v>
      </c>
      <c r="AC16" s="44"/>
      <c r="AD16" s="44"/>
      <c r="AE16" s="45">
        <v>90</v>
      </c>
      <c r="AF16" s="45">
        <f t="shared" si="8"/>
        <v>80</v>
      </c>
      <c r="AG16" s="44"/>
      <c r="AH16" s="44"/>
      <c r="AI16" s="45">
        <v>80</v>
      </c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65</v>
      </c>
      <c r="AW16" s="46">
        <f t="shared" si="9"/>
        <v>78.3</v>
      </c>
      <c r="AX16" s="47">
        <f t="shared" si="10"/>
        <v>78</v>
      </c>
      <c r="AY16" s="48"/>
      <c r="AZ16" s="59">
        <v>75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75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7</v>
      </c>
      <c r="CI16" s="49" t="str">
        <f t="shared" si="14"/>
        <v xml:space="preserve">Memiliki kemampuan pemahanan Ruang lingkup Biologi, Keanekaragaman Hayati, Klasifikasi Mahluk Hidup, Bakteri, Protista, Jamur, </v>
      </c>
      <c r="CJ16" s="48"/>
      <c r="CK16" s="56">
        <v>3</v>
      </c>
      <c r="CL16" s="49" t="str">
        <f t="shared" si="15"/>
        <v xml:space="preserve">Memiliki keterampilan Metode Ilmiah, Protista,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Ruang lingkup Biologi, Keanekaragaman Hayati, Klasifikasi Mahluk Hidup, Bakteri, Protista, Jamur, </v>
      </c>
    </row>
    <row r="17" spans="1:102">
      <c r="A17" s="8">
        <v>7</v>
      </c>
      <c r="B17" s="8">
        <v>2338</v>
      </c>
      <c r="C17" s="8" t="s">
        <v>60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Ruang lingkup Biologi, Keanekaragaman Hayati, Klasifikasi Mahluk Hidup, Bakteri, Protista, Jamur,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Metode Ilmiah, Protista, </v>
      </c>
      <c r="K17" s="8"/>
      <c r="L17" s="13"/>
      <c r="M17" s="14"/>
      <c r="N17" s="44">
        <f t="shared" si="6"/>
        <v>83</v>
      </c>
      <c r="O17" s="44">
        <f t="shared" si="7"/>
        <v>61</v>
      </c>
      <c r="Q17" s="57">
        <v>75</v>
      </c>
      <c r="R17" s="57"/>
      <c r="S17" s="45">
        <v>85</v>
      </c>
      <c r="T17" s="57">
        <v>78</v>
      </c>
      <c r="U17" s="57"/>
      <c r="V17" s="45"/>
      <c r="W17" s="57">
        <v>75</v>
      </c>
      <c r="X17" s="44"/>
      <c r="Y17" s="45">
        <v>90</v>
      </c>
      <c r="Z17" s="44">
        <v>90</v>
      </c>
      <c r="AA17" s="44"/>
      <c r="AB17" s="45">
        <v>80</v>
      </c>
      <c r="AC17" s="44"/>
      <c r="AD17" s="44"/>
      <c r="AE17" s="45">
        <v>90</v>
      </c>
      <c r="AF17" s="45">
        <f t="shared" si="8"/>
        <v>83</v>
      </c>
      <c r="AG17" s="44"/>
      <c r="AH17" s="44"/>
      <c r="AI17" s="45">
        <v>90</v>
      </c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61</v>
      </c>
      <c r="AW17" s="46">
        <f t="shared" si="9"/>
        <v>81.400000000000006</v>
      </c>
      <c r="AX17" s="47">
        <f t="shared" si="10"/>
        <v>81</v>
      </c>
      <c r="AY17" s="48"/>
      <c r="AZ17" s="59">
        <v>75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75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7</v>
      </c>
      <c r="CI17" s="49" t="str">
        <f t="shared" si="14"/>
        <v xml:space="preserve">Memiliki kemampuan pemahanan Ruang lingkup Biologi, Keanekaragaman Hayati, Klasifikasi Mahluk Hidup, Bakteri, Protista, Jamur, </v>
      </c>
      <c r="CJ17" s="48"/>
      <c r="CK17" s="56">
        <v>3</v>
      </c>
      <c r="CL17" s="49" t="str">
        <f t="shared" si="15"/>
        <v xml:space="preserve">Memiliki keterampilan Metode Ilmiah, Protista,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Ruang lingkup Biologi, Keanekaragaman Hayati, Klasifikasi Mahluk Hidup, Bakteri, Protista, Jamur, </v>
      </c>
    </row>
    <row r="18" spans="1:102">
      <c r="A18" s="8">
        <v>8</v>
      </c>
      <c r="B18" s="8">
        <v>2354</v>
      </c>
      <c r="C18" s="8" t="s">
        <v>61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Ruang lingkup Biologi, Keanekaragaman Hayati, Klasifikasi Mahluk Hidup, Bakteri, Protista, Jamur, </v>
      </c>
      <c r="H18" s="50">
        <f t="shared" si="3"/>
        <v>88</v>
      </c>
      <c r="I18" s="8" t="str">
        <f t="shared" si="4"/>
        <v>B</v>
      </c>
      <c r="J18" s="8" t="str">
        <f t="shared" si="5"/>
        <v xml:space="preserve">Memiliki keterampilan Metode Ilmiah, Protista, </v>
      </c>
      <c r="K18" s="8"/>
      <c r="L18" s="13"/>
      <c r="M18" s="14"/>
      <c r="N18" s="44">
        <f t="shared" si="6"/>
        <v>85</v>
      </c>
      <c r="O18" s="44">
        <f t="shared" si="7"/>
        <v>76</v>
      </c>
      <c r="Q18" s="57">
        <v>75</v>
      </c>
      <c r="R18" s="57"/>
      <c r="S18" s="45">
        <v>85</v>
      </c>
      <c r="T18" s="57">
        <v>75</v>
      </c>
      <c r="U18" s="57"/>
      <c r="V18" s="45"/>
      <c r="W18" s="57">
        <v>75</v>
      </c>
      <c r="X18" s="44"/>
      <c r="Y18" s="45">
        <v>90</v>
      </c>
      <c r="Z18" s="44">
        <v>95</v>
      </c>
      <c r="AA18" s="44"/>
      <c r="AB18" s="45">
        <v>90</v>
      </c>
      <c r="AC18" s="44"/>
      <c r="AD18" s="44"/>
      <c r="AE18" s="45">
        <v>95</v>
      </c>
      <c r="AF18" s="45">
        <f t="shared" si="8"/>
        <v>85</v>
      </c>
      <c r="AG18" s="44"/>
      <c r="AH18" s="44"/>
      <c r="AI18" s="45">
        <v>90</v>
      </c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76</v>
      </c>
      <c r="AW18" s="46">
        <f t="shared" si="9"/>
        <v>84.6</v>
      </c>
      <c r="AX18" s="47">
        <f t="shared" si="10"/>
        <v>85</v>
      </c>
      <c r="AY18" s="48"/>
      <c r="AZ18" s="59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57">
        <v>90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87.5</v>
      </c>
      <c r="CF18" s="47">
        <f t="shared" si="13"/>
        <v>88</v>
      </c>
      <c r="CG18" s="48"/>
      <c r="CH18" s="57">
        <v>7</v>
      </c>
      <c r="CI18" s="49" t="str">
        <f t="shared" si="14"/>
        <v xml:space="preserve">Memiliki kemampuan pemahanan Ruang lingkup Biologi, Keanekaragaman Hayati, Klasifikasi Mahluk Hidup, Bakteri, Protista, Jamur, </v>
      </c>
      <c r="CJ18" s="48"/>
      <c r="CK18" s="56">
        <v>3</v>
      </c>
      <c r="CL18" s="49" t="str">
        <f t="shared" si="15"/>
        <v xml:space="preserve">Memiliki keterampilan Metode Ilmiah, Protista,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Ruang lingkup Biologi, Keanekaragaman Hayati, Klasifikasi Mahluk Hidup, Bakteri, Protista, Jamur, </v>
      </c>
    </row>
    <row r="19" spans="1:102">
      <c r="A19" s="8">
        <v>9</v>
      </c>
      <c r="B19" s="8">
        <v>2370</v>
      </c>
      <c r="C19" s="8" t="s">
        <v>62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Ruang lingkup Biologi, Keanekaragaman Hayati, Klasifikasi Mahluk Hidup, Bakteri, Protista, Jamur,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Metode Ilmiah, Protista, </v>
      </c>
      <c r="K19" s="8"/>
      <c r="L19" s="13"/>
      <c r="M19" s="14"/>
      <c r="N19" s="44">
        <f t="shared" si="6"/>
        <v>83</v>
      </c>
      <c r="O19" s="44">
        <f t="shared" si="7"/>
        <v>73</v>
      </c>
      <c r="Q19" s="57">
        <v>75</v>
      </c>
      <c r="R19" s="57"/>
      <c r="S19" s="45">
        <v>85</v>
      </c>
      <c r="T19" s="57">
        <v>75</v>
      </c>
      <c r="U19" s="57"/>
      <c r="V19" s="45"/>
      <c r="W19" s="57">
        <v>75</v>
      </c>
      <c r="X19" s="44"/>
      <c r="Y19" s="45">
        <v>85</v>
      </c>
      <c r="Z19" s="44">
        <v>85</v>
      </c>
      <c r="AA19" s="44"/>
      <c r="AB19" s="45">
        <v>90</v>
      </c>
      <c r="AC19" s="44"/>
      <c r="AD19" s="44"/>
      <c r="AE19" s="45">
        <v>90</v>
      </c>
      <c r="AF19" s="45">
        <f t="shared" si="8"/>
        <v>83</v>
      </c>
      <c r="AG19" s="44"/>
      <c r="AH19" s="44"/>
      <c r="AI19" s="45">
        <v>85</v>
      </c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73</v>
      </c>
      <c r="AW19" s="46">
        <f t="shared" si="9"/>
        <v>81.8</v>
      </c>
      <c r="AX19" s="47">
        <f t="shared" si="10"/>
        <v>82</v>
      </c>
      <c r="AY19" s="48"/>
      <c r="AZ19" s="59">
        <v>75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75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7</v>
      </c>
      <c r="CI19" s="49" t="str">
        <f t="shared" si="14"/>
        <v xml:space="preserve">Memiliki kemampuan pemahanan Ruang lingkup Biologi, Keanekaragaman Hayati, Klasifikasi Mahluk Hidup, Bakteri, Protista, Jamur, </v>
      </c>
      <c r="CJ19" s="48"/>
      <c r="CK19" s="56">
        <v>3</v>
      </c>
      <c r="CL19" s="49" t="str">
        <f t="shared" si="15"/>
        <v xml:space="preserve">Memiliki keterampilan Metode Ilmiah, Protista,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Ruang lingkup Biologi, Keanekaragaman Hayati, Klasifikasi Mahluk Hidup, Bakteri, Protista, Jamur, </v>
      </c>
    </row>
    <row r="20" spans="1:102">
      <c r="A20" s="8">
        <v>10</v>
      </c>
      <c r="B20" s="8">
        <v>2386</v>
      </c>
      <c r="C20" s="8" t="s">
        <v>63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Ruang lingkup Biologi, Keanekaragaman Hayati, Klasifikasi Mahluk Hidup, Bakteri, Protista, Jamur,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Metode Ilmiah, Protista, </v>
      </c>
      <c r="K20" s="8"/>
      <c r="L20" s="13"/>
      <c r="M20" s="14"/>
      <c r="N20" s="44">
        <f t="shared" si="6"/>
        <v>81</v>
      </c>
      <c r="O20" s="44">
        <f t="shared" si="7"/>
        <v>69</v>
      </c>
      <c r="Q20" s="57">
        <v>75</v>
      </c>
      <c r="R20" s="57"/>
      <c r="S20" s="45">
        <v>85</v>
      </c>
      <c r="T20" s="57">
        <v>75</v>
      </c>
      <c r="U20" s="57"/>
      <c r="V20" s="45"/>
      <c r="W20" s="57">
        <v>75</v>
      </c>
      <c r="X20" s="44"/>
      <c r="Y20" s="45">
        <v>85</v>
      </c>
      <c r="Z20" s="44">
        <v>75</v>
      </c>
      <c r="AA20" s="44"/>
      <c r="AB20" s="45">
        <v>90</v>
      </c>
      <c r="AC20" s="44"/>
      <c r="AD20" s="44"/>
      <c r="AE20" s="45">
        <v>90</v>
      </c>
      <c r="AF20" s="45">
        <f t="shared" si="8"/>
        <v>81</v>
      </c>
      <c r="AG20" s="44"/>
      <c r="AH20" s="44"/>
      <c r="AI20" s="45">
        <v>90</v>
      </c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69</v>
      </c>
      <c r="AW20" s="46">
        <f t="shared" si="9"/>
        <v>80.900000000000006</v>
      </c>
      <c r="AX20" s="47">
        <f t="shared" si="10"/>
        <v>81</v>
      </c>
      <c r="AY20" s="48"/>
      <c r="AZ20" s="59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7</v>
      </c>
      <c r="CI20" s="49" t="str">
        <f t="shared" si="14"/>
        <v xml:space="preserve">Memiliki kemampuan pemahanan Ruang lingkup Biologi, Keanekaragaman Hayati, Klasifikasi Mahluk Hidup, Bakteri, Protista, Jamur, </v>
      </c>
      <c r="CJ20" s="48"/>
      <c r="CK20" s="56">
        <v>3</v>
      </c>
      <c r="CL20" s="49" t="str">
        <f t="shared" si="15"/>
        <v xml:space="preserve">Memiliki keterampilan Metode Ilmiah, Protista,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Ruang lingkup Biologi, Keanekaragaman Hayati, Klasifikasi Mahluk Hidup, Bakteri, Protista, Jamur, </v>
      </c>
    </row>
    <row r="21" spans="1:102" ht="18.75" customHeight="1">
      <c r="A21" s="8">
        <v>11</v>
      </c>
      <c r="B21" s="8">
        <v>2402</v>
      </c>
      <c r="C21" s="8" t="s">
        <v>64</v>
      </c>
      <c r="E21" s="50">
        <f t="shared" si="0"/>
        <v>84</v>
      </c>
      <c r="F21" s="8" t="str">
        <f t="shared" si="1"/>
        <v>B</v>
      </c>
      <c r="G21" s="8" t="str">
        <f t="shared" si="2"/>
        <v xml:space="preserve">Memiliki kemampuan pemahanan Ruang lingkup Biologi, Keanekaragaman Hayati, Klasifikasi Mahluk Hidup, Bakteri, Protista, Jamur, </v>
      </c>
      <c r="H21" s="50">
        <f t="shared" si="3"/>
        <v>90</v>
      </c>
      <c r="I21" s="8" t="str">
        <f t="shared" si="4"/>
        <v>B</v>
      </c>
      <c r="J21" s="8" t="str">
        <f t="shared" si="5"/>
        <v xml:space="preserve">Memiliki keterampilan Metode Ilmiah, Protista, </v>
      </c>
      <c r="K21" s="8"/>
      <c r="L21" s="13"/>
      <c r="M21" s="14"/>
      <c r="N21" s="44">
        <f t="shared" si="6"/>
        <v>85</v>
      </c>
      <c r="O21" s="44">
        <f t="shared" si="7"/>
        <v>75</v>
      </c>
      <c r="Q21" s="57">
        <v>75</v>
      </c>
      <c r="R21" s="57"/>
      <c r="S21" s="45">
        <v>85</v>
      </c>
      <c r="T21" s="57">
        <v>83</v>
      </c>
      <c r="U21" s="57"/>
      <c r="V21" s="45"/>
      <c r="W21" s="57">
        <v>75</v>
      </c>
      <c r="X21" s="44"/>
      <c r="Y21" s="45">
        <v>90</v>
      </c>
      <c r="Z21" s="44">
        <v>90</v>
      </c>
      <c r="AA21" s="44"/>
      <c r="AB21" s="45">
        <v>90</v>
      </c>
      <c r="AC21" s="44"/>
      <c r="AD21" s="44"/>
      <c r="AE21" s="45">
        <v>90</v>
      </c>
      <c r="AF21" s="45">
        <f t="shared" si="8"/>
        <v>85</v>
      </c>
      <c r="AG21" s="44"/>
      <c r="AH21" s="44"/>
      <c r="AI21" s="45">
        <v>90</v>
      </c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75</v>
      </c>
      <c r="AW21" s="46">
        <f t="shared" si="9"/>
        <v>84.3</v>
      </c>
      <c r="AX21" s="47">
        <f t="shared" si="10"/>
        <v>84</v>
      </c>
      <c r="AY21" s="48"/>
      <c r="AZ21" s="59">
        <v>90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90</v>
      </c>
      <c r="BP21" s="57">
        <v>90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90</v>
      </c>
      <c r="CF21" s="47">
        <f t="shared" si="13"/>
        <v>90</v>
      </c>
      <c r="CG21" s="48"/>
      <c r="CH21" s="57">
        <v>7</v>
      </c>
      <c r="CI21" s="49" t="str">
        <f t="shared" si="14"/>
        <v xml:space="preserve">Memiliki kemampuan pemahanan Ruang lingkup Biologi, Keanekaragaman Hayati, Klasifikasi Mahluk Hidup, Bakteri, Protista, Jamur, </v>
      </c>
      <c r="CJ21" s="48"/>
      <c r="CK21" s="56">
        <v>3</v>
      </c>
      <c r="CL21" s="49" t="str">
        <f t="shared" si="15"/>
        <v xml:space="preserve">Memiliki keterampilan Metode Ilmiah, Protista,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2418</v>
      </c>
      <c r="C22" s="8" t="s">
        <v>66</v>
      </c>
      <c r="E22" s="50">
        <f t="shared" si="0"/>
        <v>78</v>
      </c>
      <c r="F22" s="8" t="str">
        <f t="shared" si="1"/>
        <v>B</v>
      </c>
      <c r="G22" s="8" t="str">
        <f t="shared" si="2"/>
        <v xml:space="preserve">Memiliki kemampuan pemahanan Ruang lingkup Biologi, Keanekaragaman Hayati, Klasifikasi Mahluk Hidup, Bakteri, Protista, Jamur,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Metode Ilmiah, Protista, </v>
      </c>
      <c r="K22" s="8"/>
      <c r="L22" s="13"/>
      <c r="M22" s="14"/>
      <c r="N22" s="44">
        <f t="shared" si="6"/>
        <v>80</v>
      </c>
      <c r="O22" s="44">
        <f t="shared" si="7"/>
        <v>58</v>
      </c>
      <c r="Q22" s="57">
        <v>75</v>
      </c>
      <c r="R22" s="57"/>
      <c r="S22" s="45">
        <v>80</v>
      </c>
      <c r="T22" s="57">
        <v>75</v>
      </c>
      <c r="U22" s="57"/>
      <c r="V22" s="45"/>
      <c r="W22" s="57">
        <v>75</v>
      </c>
      <c r="X22" s="44"/>
      <c r="Y22" s="45">
        <v>80</v>
      </c>
      <c r="Z22" s="44">
        <v>75</v>
      </c>
      <c r="AA22" s="44"/>
      <c r="AB22" s="45">
        <v>90</v>
      </c>
      <c r="AC22" s="44"/>
      <c r="AD22" s="44"/>
      <c r="AE22" s="45">
        <v>90</v>
      </c>
      <c r="AF22" s="45">
        <f t="shared" si="8"/>
        <v>80</v>
      </c>
      <c r="AG22" s="44"/>
      <c r="AH22" s="44"/>
      <c r="AI22" s="45">
        <v>80</v>
      </c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58</v>
      </c>
      <c r="AW22" s="46">
        <f t="shared" si="9"/>
        <v>77.8</v>
      </c>
      <c r="AX22" s="47">
        <f t="shared" si="10"/>
        <v>78</v>
      </c>
      <c r="AY22" s="48"/>
      <c r="AZ22" s="59">
        <v>75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75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7</v>
      </c>
      <c r="CI22" s="49" t="str">
        <f t="shared" si="14"/>
        <v xml:space="preserve">Memiliki kemampuan pemahanan Ruang lingkup Biologi, Keanekaragaman Hayati, Klasifikasi Mahluk Hidup, Bakteri, Protista, Jamur, </v>
      </c>
      <c r="CJ22" s="48"/>
      <c r="CK22" s="56">
        <v>3</v>
      </c>
      <c r="CL22" s="49" t="str">
        <f t="shared" si="15"/>
        <v xml:space="preserve">Memiliki keterampilan Metode Ilmiah, Protista,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Metode Ilmiah, Protista, </v>
      </c>
    </row>
    <row r="23" spans="1:102">
      <c r="A23" s="8">
        <v>13</v>
      </c>
      <c r="B23" s="8">
        <v>2434</v>
      </c>
      <c r="C23" s="8" t="s">
        <v>67</v>
      </c>
      <c r="E23" s="50">
        <f t="shared" si="0"/>
        <v>85</v>
      </c>
      <c r="F23" s="8" t="str">
        <f t="shared" si="1"/>
        <v>B</v>
      </c>
      <c r="G23" s="8" t="str">
        <f t="shared" si="2"/>
        <v xml:space="preserve">Memiliki kemampuan pemahanan Ruang lingkup Biologi, Keanekaragaman Hayati, Klasifikasi Mahluk Hidup, Bakteri, Protista, Jamur, </v>
      </c>
      <c r="H23" s="50">
        <f t="shared" si="3"/>
        <v>88</v>
      </c>
      <c r="I23" s="8" t="str">
        <f t="shared" si="4"/>
        <v>B</v>
      </c>
      <c r="J23" s="8" t="str">
        <f t="shared" si="5"/>
        <v xml:space="preserve">Memiliki keterampilan Metode Ilmiah, Protista, </v>
      </c>
      <c r="K23" s="8"/>
      <c r="L23" s="13"/>
      <c r="M23" s="14"/>
      <c r="N23" s="44">
        <f t="shared" si="6"/>
        <v>85</v>
      </c>
      <c r="O23" s="44">
        <f t="shared" si="7"/>
        <v>76</v>
      </c>
      <c r="Q23" s="57">
        <v>75</v>
      </c>
      <c r="R23" s="57"/>
      <c r="S23" s="45">
        <v>85</v>
      </c>
      <c r="T23" s="57">
        <v>85</v>
      </c>
      <c r="U23" s="57"/>
      <c r="V23" s="45"/>
      <c r="W23" s="57">
        <v>75</v>
      </c>
      <c r="X23" s="44"/>
      <c r="Y23" s="45">
        <v>85</v>
      </c>
      <c r="Z23" s="44">
        <v>90</v>
      </c>
      <c r="AA23" s="44"/>
      <c r="AB23" s="45">
        <v>90</v>
      </c>
      <c r="AC23" s="44"/>
      <c r="AD23" s="44"/>
      <c r="AE23" s="45">
        <v>95</v>
      </c>
      <c r="AF23" s="45">
        <f t="shared" si="8"/>
        <v>85</v>
      </c>
      <c r="AG23" s="44"/>
      <c r="AH23" s="44"/>
      <c r="AI23" s="45">
        <v>90</v>
      </c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76</v>
      </c>
      <c r="AW23" s="46">
        <f t="shared" si="9"/>
        <v>84.6</v>
      </c>
      <c r="AX23" s="47">
        <f t="shared" si="10"/>
        <v>85</v>
      </c>
      <c r="AY23" s="48"/>
      <c r="AZ23" s="59">
        <v>85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57">
        <v>90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87.5</v>
      </c>
      <c r="CF23" s="47">
        <f t="shared" si="13"/>
        <v>88</v>
      </c>
      <c r="CG23" s="48"/>
      <c r="CH23" s="57">
        <v>7</v>
      </c>
      <c r="CI23" s="49" t="str">
        <f t="shared" si="14"/>
        <v xml:space="preserve">Memiliki kemampuan pemahanan Ruang lingkup Biologi, Keanekaragaman Hayati, Klasifikasi Mahluk Hidup, Bakteri, Protista, Jamur, </v>
      </c>
      <c r="CJ23" s="48"/>
      <c r="CK23" s="56">
        <v>3</v>
      </c>
      <c r="CL23" s="49" t="str">
        <f t="shared" si="15"/>
        <v xml:space="preserve">Memiliki keterampilan Metode Ilmiah, Protista, </v>
      </c>
      <c r="CN23" s="43">
        <v>1</v>
      </c>
      <c r="CO23" s="60" t="s">
        <v>95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Protista, Masih perlu peningkatan keterampilan Metode Ilmiah.</v>
      </c>
    </row>
    <row r="24" spans="1:102">
      <c r="A24" s="8">
        <v>14</v>
      </c>
      <c r="B24" s="8">
        <v>2450</v>
      </c>
      <c r="C24" s="8" t="s">
        <v>68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Ruang lingkup Biologi, Keanekaragaman Hayati, Klasifikasi Mahluk Hidup, Bakteri, Protista, Jamur,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Metode Ilmiah, Protista, </v>
      </c>
      <c r="K24" s="8"/>
      <c r="L24" s="13"/>
      <c r="M24" s="14"/>
      <c r="N24" s="44">
        <f t="shared" si="6"/>
        <v>85</v>
      </c>
      <c r="O24" s="44">
        <f t="shared" si="7"/>
        <v>56</v>
      </c>
      <c r="Q24" s="57">
        <v>75</v>
      </c>
      <c r="R24" s="57"/>
      <c r="S24" s="45">
        <v>85</v>
      </c>
      <c r="T24" s="57">
        <v>93</v>
      </c>
      <c r="U24" s="57"/>
      <c r="V24" s="45"/>
      <c r="W24" s="57">
        <v>75</v>
      </c>
      <c r="X24" s="44"/>
      <c r="Y24" s="45">
        <v>85</v>
      </c>
      <c r="Z24" s="44">
        <v>90</v>
      </c>
      <c r="AA24" s="44"/>
      <c r="AB24" s="45">
        <v>90</v>
      </c>
      <c r="AC24" s="44"/>
      <c r="AD24" s="44"/>
      <c r="AE24" s="45">
        <v>90</v>
      </c>
      <c r="AF24" s="45">
        <f t="shared" si="8"/>
        <v>85</v>
      </c>
      <c r="AG24" s="44"/>
      <c r="AH24" s="44"/>
      <c r="AI24" s="45">
        <v>90</v>
      </c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56</v>
      </c>
      <c r="AW24" s="46">
        <f t="shared" si="9"/>
        <v>82.9</v>
      </c>
      <c r="AX24" s="47">
        <f t="shared" si="10"/>
        <v>83</v>
      </c>
      <c r="AY24" s="48"/>
      <c r="AZ24" s="59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7</v>
      </c>
      <c r="CI24" s="49" t="str">
        <f t="shared" si="14"/>
        <v xml:space="preserve">Memiliki kemampuan pemahanan Ruang lingkup Biologi, Keanekaragaman Hayati, Klasifikasi Mahluk Hidup, Bakteri, Protista, Jamur, </v>
      </c>
      <c r="CJ24" s="48"/>
      <c r="CK24" s="56">
        <v>3</v>
      </c>
      <c r="CL24" s="49" t="str">
        <f t="shared" si="15"/>
        <v xml:space="preserve">Memiliki keterampilan Metode Ilmiah, Protista, </v>
      </c>
      <c r="CN24" s="43">
        <v>2</v>
      </c>
      <c r="CO24" s="57" t="s">
        <v>97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Metode Ilmiah, Masih perlu peningkatan keterampilan Protista.</v>
      </c>
    </row>
    <row r="25" spans="1:102">
      <c r="A25" s="8">
        <v>15</v>
      </c>
      <c r="B25" s="8">
        <v>2466</v>
      </c>
      <c r="C25" s="8" t="s">
        <v>69</v>
      </c>
      <c r="E25" s="50">
        <f t="shared" si="0"/>
        <v>85</v>
      </c>
      <c r="F25" s="8" t="str">
        <f t="shared" si="1"/>
        <v>B</v>
      </c>
      <c r="G25" s="8" t="str">
        <f t="shared" si="2"/>
        <v xml:space="preserve">Memiliki kemampuan pemahanan Ruang lingkup Biologi, Keanekaragaman Hayati, Klasifikasi Mahluk Hidup, Bakteri, Protista, Jamur, </v>
      </c>
      <c r="H25" s="50">
        <f t="shared" si="3"/>
        <v>90</v>
      </c>
      <c r="I25" s="8" t="str">
        <f t="shared" si="4"/>
        <v>B</v>
      </c>
      <c r="J25" s="8" t="str">
        <f t="shared" si="5"/>
        <v xml:space="preserve">Memiliki keterampilan Metode Ilmiah, Protista, </v>
      </c>
      <c r="K25" s="8"/>
      <c r="L25" s="13"/>
      <c r="M25" s="14"/>
      <c r="N25" s="44">
        <f t="shared" si="6"/>
        <v>86</v>
      </c>
      <c r="O25" s="44">
        <f t="shared" si="7"/>
        <v>75</v>
      </c>
      <c r="Q25" s="57">
        <v>75</v>
      </c>
      <c r="R25" s="57"/>
      <c r="S25" s="45">
        <v>85</v>
      </c>
      <c r="T25" s="57">
        <v>88</v>
      </c>
      <c r="U25" s="57"/>
      <c r="V25" s="45"/>
      <c r="W25" s="57">
        <v>83</v>
      </c>
      <c r="X25" s="44"/>
      <c r="Y25" s="45">
        <v>90</v>
      </c>
      <c r="Z25" s="44">
        <v>85</v>
      </c>
      <c r="AA25" s="44"/>
      <c r="AB25" s="45">
        <v>90</v>
      </c>
      <c r="AC25" s="44"/>
      <c r="AD25" s="44"/>
      <c r="AE25" s="45">
        <v>90</v>
      </c>
      <c r="AF25" s="45">
        <f t="shared" si="8"/>
        <v>86</v>
      </c>
      <c r="AG25" s="44"/>
      <c r="AH25" s="44"/>
      <c r="AI25" s="45">
        <v>90</v>
      </c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75</v>
      </c>
      <c r="AW25" s="46">
        <f t="shared" si="9"/>
        <v>85.1</v>
      </c>
      <c r="AX25" s="47">
        <f t="shared" si="10"/>
        <v>85</v>
      </c>
      <c r="AY25" s="48"/>
      <c r="AZ25" s="59">
        <v>90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90</v>
      </c>
      <c r="BP25" s="57">
        <v>90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90</v>
      </c>
      <c r="CF25" s="47">
        <f t="shared" si="13"/>
        <v>90</v>
      </c>
      <c r="CG25" s="48"/>
      <c r="CH25" s="57">
        <v>7</v>
      </c>
      <c r="CI25" s="49" t="str">
        <f t="shared" si="14"/>
        <v xml:space="preserve">Memiliki kemampuan pemahanan Ruang lingkup Biologi, Keanekaragaman Hayati, Klasifikasi Mahluk Hidup, Bakteri, Protista, Jamur, </v>
      </c>
      <c r="CJ25" s="48"/>
      <c r="CK25" s="56">
        <v>3</v>
      </c>
      <c r="CL25" s="49" t="str">
        <f t="shared" si="15"/>
        <v xml:space="preserve">Memiliki keterampilan Metode Ilmiah, Protista, </v>
      </c>
      <c r="CN25" s="43">
        <v>3</v>
      </c>
      <c r="CO25" s="57"/>
      <c r="CQ25" s="69" t="s">
        <v>70</v>
      </c>
      <c r="CR25" s="69"/>
      <c r="CS25" s="69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Metode Ilmiah, Protista, </v>
      </c>
    </row>
    <row r="26" spans="1:102">
      <c r="A26" s="8">
        <v>16</v>
      </c>
      <c r="B26" s="8">
        <v>2482</v>
      </c>
      <c r="C26" s="8" t="s">
        <v>71</v>
      </c>
      <c r="E26" s="50">
        <f t="shared" si="0"/>
        <v>84</v>
      </c>
      <c r="F26" s="8" t="str">
        <f t="shared" si="1"/>
        <v>B</v>
      </c>
      <c r="G26" s="8" t="str">
        <f t="shared" si="2"/>
        <v xml:space="preserve">Memiliki kemampuan pemahanan Ruang lingkup Biologi, Keanekaragaman Hayati, Klasifikasi Mahluk Hidup, Bakteri, Protista, Jamur, </v>
      </c>
      <c r="H26" s="50">
        <f t="shared" si="3"/>
        <v>90</v>
      </c>
      <c r="I26" s="8" t="str">
        <f t="shared" si="4"/>
        <v>B</v>
      </c>
      <c r="J26" s="8" t="str">
        <f t="shared" si="5"/>
        <v xml:space="preserve">Memiliki keterampilan Metode Ilmiah, Protista, </v>
      </c>
      <c r="K26" s="8"/>
      <c r="L26" s="13"/>
      <c r="M26" s="14"/>
      <c r="N26" s="44">
        <f t="shared" si="6"/>
        <v>84</v>
      </c>
      <c r="O26" s="44">
        <f t="shared" si="7"/>
        <v>77</v>
      </c>
      <c r="Q26" s="57">
        <v>75</v>
      </c>
      <c r="R26" s="57"/>
      <c r="S26" s="45">
        <v>75</v>
      </c>
      <c r="T26" s="57">
        <v>75</v>
      </c>
      <c r="U26" s="57"/>
      <c r="V26" s="45"/>
      <c r="W26" s="57">
        <v>75</v>
      </c>
      <c r="X26" s="44"/>
      <c r="Y26" s="45">
        <v>90</v>
      </c>
      <c r="Z26" s="44">
        <v>95</v>
      </c>
      <c r="AA26" s="44"/>
      <c r="AB26" s="45">
        <v>90</v>
      </c>
      <c r="AC26" s="44"/>
      <c r="AD26" s="44"/>
      <c r="AE26" s="45">
        <v>95</v>
      </c>
      <c r="AF26" s="45">
        <f t="shared" si="8"/>
        <v>84</v>
      </c>
      <c r="AG26" s="44"/>
      <c r="AH26" s="44"/>
      <c r="AI26" s="45">
        <v>90</v>
      </c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77</v>
      </c>
      <c r="AW26" s="46">
        <f t="shared" si="9"/>
        <v>83.7</v>
      </c>
      <c r="AX26" s="47">
        <f t="shared" si="10"/>
        <v>84</v>
      </c>
      <c r="AY26" s="48"/>
      <c r="AZ26" s="59">
        <v>90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90</v>
      </c>
      <c r="BP26" s="57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90</v>
      </c>
      <c r="CF26" s="47">
        <f t="shared" si="13"/>
        <v>90</v>
      </c>
      <c r="CG26" s="48"/>
      <c r="CH26" s="57">
        <v>7</v>
      </c>
      <c r="CI26" s="49" t="str">
        <f t="shared" si="14"/>
        <v xml:space="preserve">Memiliki kemampuan pemahanan Ruang lingkup Biologi, Keanekaragaman Hayati, Klasifikasi Mahluk Hidup, Bakteri, Protista, Jamur, </v>
      </c>
      <c r="CJ26" s="48"/>
      <c r="CK26" s="56">
        <v>3</v>
      </c>
      <c r="CL26" s="49" t="str">
        <f t="shared" si="15"/>
        <v xml:space="preserve">Memiliki keterampilan Metode Ilmiah, Protista,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Metode Ilmiah, Protista, </v>
      </c>
    </row>
    <row r="27" spans="1:102">
      <c r="A27" s="8">
        <v>17</v>
      </c>
      <c r="B27" s="8">
        <v>2498</v>
      </c>
      <c r="C27" s="8" t="s">
        <v>72</v>
      </c>
      <c r="E27" s="50">
        <f t="shared" si="0"/>
        <v>79</v>
      </c>
      <c r="F27" s="8" t="str">
        <f t="shared" si="1"/>
        <v>B</v>
      </c>
      <c r="G27" s="8" t="str">
        <f t="shared" si="2"/>
        <v xml:space="preserve">Memiliki kemampuan pemahanan Ruang lingkup Biologi, Keanekaragaman Hayati, Klasifikasi Mahluk Hidup, Bakteri, Protista, Jamur,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Metode Ilmiah, Protista, </v>
      </c>
      <c r="K27" s="8"/>
      <c r="L27" s="13"/>
      <c r="M27" s="14"/>
      <c r="N27" s="44">
        <f t="shared" si="6"/>
        <v>81</v>
      </c>
      <c r="O27" s="44">
        <f t="shared" si="7"/>
        <v>61</v>
      </c>
      <c r="Q27" s="57">
        <v>75</v>
      </c>
      <c r="R27" s="57"/>
      <c r="S27" s="45">
        <v>85</v>
      </c>
      <c r="T27" s="57">
        <v>75</v>
      </c>
      <c r="U27" s="57"/>
      <c r="V27" s="45"/>
      <c r="W27" s="57">
        <v>75</v>
      </c>
      <c r="X27" s="44"/>
      <c r="Y27" s="45">
        <v>80</v>
      </c>
      <c r="Z27" s="44">
        <v>78</v>
      </c>
      <c r="AA27" s="44"/>
      <c r="AB27" s="45">
        <v>90</v>
      </c>
      <c r="AC27" s="44"/>
      <c r="AD27" s="44"/>
      <c r="AE27" s="45">
        <v>90</v>
      </c>
      <c r="AF27" s="45">
        <f t="shared" si="8"/>
        <v>81</v>
      </c>
      <c r="AG27" s="44"/>
      <c r="AH27" s="44"/>
      <c r="AI27" s="45">
        <v>80</v>
      </c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61</v>
      </c>
      <c r="AW27" s="46">
        <f t="shared" si="9"/>
        <v>78.900000000000006</v>
      </c>
      <c r="AX27" s="47">
        <f t="shared" si="10"/>
        <v>79</v>
      </c>
      <c r="AY27" s="48"/>
      <c r="AZ27" s="59">
        <v>75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75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7</v>
      </c>
      <c r="CI27" s="49" t="str">
        <f t="shared" si="14"/>
        <v xml:space="preserve">Memiliki kemampuan pemahanan Ruang lingkup Biologi, Keanekaragaman Hayati, Klasifikasi Mahluk Hidup, Bakteri, Protista, Jamur, </v>
      </c>
      <c r="CJ27" s="48"/>
      <c r="CK27" s="56">
        <v>3</v>
      </c>
      <c r="CL27" s="49" t="str">
        <f t="shared" si="15"/>
        <v xml:space="preserve">Memiliki keterampilan Metode Ilmiah, Protista,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Metode Ilmiah, Protista, </v>
      </c>
    </row>
    <row r="28" spans="1:102">
      <c r="A28" s="8">
        <v>18</v>
      </c>
      <c r="B28" s="8">
        <v>2514</v>
      </c>
      <c r="C28" s="8" t="s">
        <v>73</v>
      </c>
      <c r="E28" s="50">
        <f t="shared" si="0"/>
        <v>84</v>
      </c>
      <c r="F28" s="8" t="str">
        <f t="shared" si="1"/>
        <v>B</v>
      </c>
      <c r="G28" s="8" t="str">
        <f t="shared" si="2"/>
        <v xml:space="preserve">Memiliki kemampuan pemahanan Ruang lingkup Biologi, Keanekaragaman Hayati, Klasifikasi Mahluk Hidup, Bakteri, Protista, Jamur, </v>
      </c>
      <c r="H28" s="50">
        <f t="shared" si="3"/>
        <v>88</v>
      </c>
      <c r="I28" s="8" t="str">
        <f t="shared" si="4"/>
        <v>B</v>
      </c>
      <c r="J28" s="8" t="str">
        <f t="shared" si="5"/>
        <v xml:space="preserve">Memiliki keterampilan Metode Ilmiah, Protista, </v>
      </c>
      <c r="K28" s="8"/>
      <c r="L28" s="13"/>
      <c r="M28" s="14"/>
      <c r="N28" s="44">
        <f t="shared" si="6"/>
        <v>85</v>
      </c>
      <c r="O28" s="44">
        <f t="shared" si="7"/>
        <v>69</v>
      </c>
      <c r="Q28" s="57">
        <v>75</v>
      </c>
      <c r="R28" s="57"/>
      <c r="S28" s="45">
        <v>85</v>
      </c>
      <c r="T28" s="57">
        <v>93</v>
      </c>
      <c r="U28" s="57"/>
      <c r="V28" s="45"/>
      <c r="W28" s="57">
        <v>75</v>
      </c>
      <c r="X28" s="44"/>
      <c r="Y28" s="45">
        <v>90</v>
      </c>
      <c r="Z28" s="44">
        <v>85</v>
      </c>
      <c r="AA28" s="44"/>
      <c r="AB28" s="45">
        <v>85</v>
      </c>
      <c r="AC28" s="44"/>
      <c r="AD28" s="44"/>
      <c r="AE28" s="45">
        <v>90</v>
      </c>
      <c r="AF28" s="45">
        <f t="shared" si="8"/>
        <v>85</v>
      </c>
      <c r="AG28" s="44"/>
      <c r="AH28" s="44"/>
      <c r="AI28" s="45">
        <v>90</v>
      </c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69</v>
      </c>
      <c r="AW28" s="46">
        <f t="shared" si="9"/>
        <v>83.7</v>
      </c>
      <c r="AX28" s="47">
        <f t="shared" si="10"/>
        <v>84</v>
      </c>
      <c r="AY28" s="48"/>
      <c r="AZ28" s="59">
        <v>85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57">
        <v>90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87.5</v>
      </c>
      <c r="CF28" s="47">
        <f t="shared" si="13"/>
        <v>88</v>
      </c>
      <c r="CG28" s="48"/>
      <c r="CH28" s="57">
        <v>7</v>
      </c>
      <c r="CI28" s="49" t="str">
        <f t="shared" si="14"/>
        <v xml:space="preserve">Memiliki kemampuan pemahanan Ruang lingkup Biologi, Keanekaragaman Hayati, Klasifikasi Mahluk Hidup, Bakteri, Protista, Jamur, </v>
      </c>
      <c r="CJ28" s="48"/>
      <c r="CK28" s="56">
        <v>3</v>
      </c>
      <c r="CL28" s="49" t="str">
        <f t="shared" si="15"/>
        <v xml:space="preserve">Memiliki keterampilan Metode Ilmiah, Protista,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Metode Ilmiah, Protista, </v>
      </c>
    </row>
    <row r="29" spans="1:102">
      <c r="A29" s="8">
        <v>19</v>
      </c>
      <c r="B29" s="8">
        <v>2530</v>
      </c>
      <c r="C29" s="8" t="s">
        <v>74</v>
      </c>
      <c r="E29" s="50">
        <f t="shared" si="0"/>
        <v>85</v>
      </c>
      <c r="F29" s="8" t="str">
        <f t="shared" si="1"/>
        <v>B</v>
      </c>
      <c r="G29" s="8" t="str">
        <f t="shared" si="2"/>
        <v xml:space="preserve">Memiliki kemampuan pemahanan Ruang lingkup Biologi, Keanekaragaman Hayati, Klasifikasi Mahluk Hidup, Bakteri, Protista, Jamur, </v>
      </c>
      <c r="H29" s="50">
        <f t="shared" si="3"/>
        <v>88</v>
      </c>
      <c r="I29" s="8" t="str">
        <f t="shared" si="4"/>
        <v>B</v>
      </c>
      <c r="J29" s="8" t="str">
        <f t="shared" si="5"/>
        <v xml:space="preserve">Memiliki keterampilan Metode Ilmiah, Protista, </v>
      </c>
      <c r="K29" s="8"/>
      <c r="L29" s="13"/>
      <c r="M29" s="14"/>
      <c r="N29" s="44">
        <f t="shared" si="6"/>
        <v>85</v>
      </c>
      <c r="O29" s="44">
        <f t="shared" si="7"/>
        <v>77</v>
      </c>
      <c r="Q29" s="57">
        <v>75</v>
      </c>
      <c r="R29" s="57"/>
      <c r="S29" s="45">
        <v>80</v>
      </c>
      <c r="T29" s="57">
        <v>85</v>
      </c>
      <c r="U29" s="57"/>
      <c r="V29" s="45"/>
      <c r="W29" s="57">
        <v>75</v>
      </c>
      <c r="X29" s="44"/>
      <c r="Y29" s="45">
        <v>90</v>
      </c>
      <c r="Z29" s="44">
        <v>90</v>
      </c>
      <c r="AA29" s="44"/>
      <c r="AB29" s="45">
        <v>90</v>
      </c>
      <c r="AC29" s="44"/>
      <c r="AD29" s="44"/>
      <c r="AE29" s="45">
        <v>95</v>
      </c>
      <c r="AF29" s="45">
        <f t="shared" si="8"/>
        <v>85</v>
      </c>
      <c r="AG29" s="44"/>
      <c r="AH29" s="44"/>
      <c r="AI29" s="45">
        <v>90</v>
      </c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77</v>
      </c>
      <c r="AW29" s="46">
        <f t="shared" si="9"/>
        <v>84.7</v>
      </c>
      <c r="AX29" s="47">
        <f t="shared" si="10"/>
        <v>85</v>
      </c>
      <c r="AY29" s="48"/>
      <c r="AZ29" s="59">
        <v>85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57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87.5</v>
      </c>
      <c r="CF29" s="47">
        <f t="shared" si="13"/>
        <v>88</v>
      </c>
      <c r="CG29" s="48"/>
      <c r="CH29" s="57">
        <v>7</v>
      </c>
      <c r="CI29" s="49" t="str">
        <f t="shared" si="14"/>
        <v xml:space="preserve">Memiliki kemampuan pemahanan Ruang lingkup Biologi, Keanekaragaman Hayati, Klasifikasi Mahluk Hidup, Bakteri, Protista, Jamur, </v>
      </c>
      <c r="CJ29" s="48"/>
      <c r="CK29" s="56">
        <v>3</v>
      </c>
      <c r="CL29" s="49" t="str">
        <f t="shared" si="15"/>
        <v xml:space="preserve">Memiliki keterampilan Metode Ilmiah, Protista,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Metode Ilmiah, Protista, </v>
      </c>
    </row>
    <row r="30" spans="1:102">
      <c r="A30" s="8">
        <v>20</v>
      </c>
      <c r="B30" s="8">
        <v>2546</v>
      </c>
      <c r="C30" s="8" t="s">
        <v>75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Ruang lingkup Biologi, Keanekaragaman Hayati, Klasifikasi Mahluk Hidup, Bakteri, Protista, Jamur, 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Metode Ilmiah, Protista, </v>
      </c>
      <c r="K30" s="8"/>
      <c r="L30" s="13"/>
      <c r="M30" s="14"/>
      <c r="N30" s="44">
        <f t="shared" si="6"/>
        <v>82</v>
      </c>
      <c r="O30" s="44">
        <f t="shared" si="7"/>
        <v>73</v>
      </c>
      <c r="Q30" s="57">
        <v>75</v>
      </c>
      <c r="R30" s="57"/>
      <c r="S30" s="45">
        <v>85</v>
      </c>
      <c r="T30" s="57">
        <v>75</v>
      </c>
      <c r="U30" s="57"/>
      <c r="V30" s="45"/>
      <c r="W30" s="57">
        <v>75</v>
      </c>
      <c r="X30" s="44"/>
      <c r="Y30" s="45">
        <v>85</v>
      </c>
      <c r="Z30" s="44">
        <v>80</v>
      </c>
      <c r="AA30" s="44"/>
      <c r="AB30" s="45">
        <v>90</v>
      </c>
      <c r="AC30" s="44"/>
      <c r="AD30" s="44"/>
      <c r="AE30" s="45">
        <v>90</v>
      </c>
      <c r="AF30" s="45">
        <f t="shared" si="8"/>
        <v>82</v>
      </c>
      <c r="AG30" s="44"/>
      <c r="AH30" s="44"/>
      <c r="AI30" s="45">
        <v>90</v>
      </c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73</v>
      </c>
      <c r="AW30" s="46">
        <f t="shared" si="9"/>
        <v>81.8</v>
      </c>
      <c r="AX30" s="47">
        <f t="shared" si="10"/>
        <v>82</v>
      </c>
      <c r="AY30" s="48"/>
      <c r="AZ30" s="59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7</v>
      </c>
      <c r="CI30" s="49" t="str">
        <f t="shared" si="14"/>
        <v xml:space="preserve">Memiliki kemampuan pemahanan Ruang lingkup Biologi, Keanekaragaman Hayati, Klasifikasi Mahluk Hidup, Bakteri, Protista, Jamur, </v>
      </c>
      <c r="CJ30" s="48"/>
      <c r="CK30" s="56">
        <v>3</v>
      </c>
      <c r="CL30" s="49" t="str">
        <f t="shared" si="15"/>
        <v xml:space="preserve">Memiliki keterampilan Metode Ilmiah, Protista,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Metode Ilmiah, Protista, </v>
      </c>
    </row>
    <row r="31" spans="1:102">
      <c r="A31" s="8">
        <v>21</v>
      </c>
      <c r="B31" s="8">
        <v>2562</v>
      </c>
      <c r="C31" s="8" t="s">
        <v>76</v>
      </c>
      <c r="E31" s="50">
        <f t="shared" si="0"/>
        <v>83</v>
      </c>
      <c r="F31" s="8" t="str">
        <f t="shared" si="1"/>
        <v>B</v>
      </c>
      <c r="G31" s="8" t="str">
        <f t="shared" si="2"/>
        <v xml:space="preserve">Memiliki kemampuan pemahanan Ruang lingkup Biologi, Keanekaragaman Hayati, Klasifikasi Mahluk Hidup, Bakteri, Protista, Jamur, </v>
      </c>
      <c r="H31" s="50">
        <f t="shared" si="3"/>
        <v>85</v>
      </c>
      <c r="I31" s="8" t="str">
        <f t="shared" si="4"/>
        <v>B</v>
      </c>
      <c r="J31" s="8" t="str">
        <f t="shared" si="5"/>
        <v xml:space="preserve">Memiliki keterampilan Metode Ilmiah, Protista, </v>
      </c>
      <c r="K31" s="8"/>
      <c r="L31" s="13"/>
      <c r="M31" s="14"/>
      <c r="N31" s="44">
        <f t="shared" si="6"/>
        <v>84</v>
      </c>
      <c r="O31" s="44">
        <f t="shared" si="7"/>
        <v>60</v>
      </c>
      <c r="Q31" s="57">
        <v>75</v>
      </c>
      <c r="R31" s="57"/>
      <c r="S31" s="45">
        <v>85</v>
      </c>
      <c r="T31" s="57">
        <v>90</v>
      </c>
      <c r="U31" s="57"/>
      <c r="V31" s="45"/>
      <c r="W31" s="57">
        <v>75</v>
      </c>
      <c r="X31" s="44"/>
      <c r="Y31" s="45">
        <v>85</v>
      </c>
      <c r="Z31" s="44">
        <v>90</v>
      </c>
      <c r="AA31" s="44"/>
      <c r="AB31" s="45">
        <v>85</v>
      </c>
      <c r="AC31" s="44"/>
      <c r="AD31" s="44"/>
      <c r="AE31" s="45">
        <v>90</v>
      </c>
      <c r="AF31" s="45">
        <f t="shared" si="8"/>
        <v>84</v>
      </c>
      <c r="AG31" s="44"/>
      <c r="AH31" s="44"/>
      <c r="AI31" s="45">
        <v>90</v>
      </c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60</v>
      </c>
      <c r="AW31" s="46">
        <f t="shared" si="9"/>
        <v>82.5</v>
      </c>
      <c r="AX31" s="47">
        <f t="shared" si="10"/>
        <v>83</v>
      </c>
      <c r="AY31" s="48"/>
      <c r="AZ31" s="59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85</v>
      </c>
      <c r="CF31" s="47">
        <f t="shared" si="13"/>
        <v>85</v>
      </c>
      <c r="CG31" s="48"/>
      <c r="CH31" s="57">
        <v>7</v>
      </c>
      <c r="CI31" s="49" t="str">
        <f t="shared" si="14"/>
        <v xml:space="preserve">Memiliki kemampuan pemahanan Ruang lingkup Biologi, Keanekaragaman Hayati, Klasifikasi Mahluk Hidup, Bakteri, Protista, Jamur, </v>
      </c>
      <c r="CJ31" s="48"/>
      <c r="CK31" s="56">
        <v>3</v>
      </c>
      <c r="CL31" s="49" t="str">
        <f t="shared" si="15"/>
        <v xml:space="preserve">Memiliki keterampilan Metode Ilmiah, Protista,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Metode Ilmiah, Protista, </v>
      </c>
    </row>
    <row r="32" spans="1:102">
      <c r="A32" s="8">
        <v>22</v>
      </c>
      <c r="B32" s="8">
        <v>2578</v>
      </c>
      <c r="C32" s="8" t="s">
        <v>77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Ruang lingkup Biologi, Keanekaragaman Hayati, Klasifikasi Mahluk Hidup, Bakteri, Protista, Jamur, </v>
      </c>
      <c r="H32" s="50">
        <f t="shared" si="3"/>
        <v>78</v>
      </c>
      <c r="I32" s="8" t="str">
        <f t="shared" si="4"/>
        <v>B</v>
      </c>
      <c r="J32" s="8" t="str">
        <f t="shared" si="5"/>
        <v xml:space="preserve">Memiliki keterampilan Metode Ilmiah, Protista, </v>
      </c>
      <c r="K32" s="8"/>
      <c r="L32" s="13"/>
      <c r="M32" s="14"/>
      <c r="N32" s="44">
        <f t="shared" si="6"/>
        <v>80</v>
      </c>
      <c r="O32" s="44">
        <f t="shared" si="7"/>
        <v>58</v>
      </c>
      <c r="Q32" s="57">
        <v>75</v>
      </c>
      <c r="R32" s="57"/>
      <c r="S32" s="45">
        <v>85</v>
      </c>
      <c r="T32" s="57">
        <v>75</v>
      </c>
      <c r="U32" s="57"/>
      <c r="V32" s="45"/>
      <c r="W32" s="57">
        <v>75</v>
      </c>
      <c r="X32" s="44"/>
      <c r="Y32" s="45">
        <v>85</v>
      </c>
      <c r="Z32" s="44">
        <v>75</v>
      </c>
      <c r="AA32" s="44"/>
      <c r="AB32" s="45">
        <v>80</v>
      </c>
      <c r="AC32" s="44"/>
      <c r="AD32" s="44"/>
      <c r="AE32" s="45">
        <v>90</v>
      </c>
      <c r="AF32" s="45">
        <f t="shared" si="8"/>
        <v>80</v>
      </c>
      <c r="AG32" s="44"/>
      <c r="AH32" s="44"/>
      <c r="AI32" s="45">
        <v>80</v>
      </c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58</v>
      </c>
      <c r="AW32" s="46">
        <f t="shared" si="9"/>
        <v>77.8</v>
      </c>
      <c r="AX32" s="47">
        <f t="shared" si="10"/>
        <v>78</v>
      </c>
      <c r="AY32" s="48"/>
      <c r="AZ32" s="59">
        <v>70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77.5</v>
      </c>
      <c r="CF32" s="47">
        <f t="shared" si="13"/>
        <v>78</v>
      </c>
      <c r="CG32" s="48"/>
      <c r="CH32" s="57">
        <v>7</v>
      </c>
      <c r="CI32" s="49" t="str">
        <f t="shared" si="14"/>
        <v xml:space="preserve">Memiliki kemampuan pemahanan Ruang lingkup Biologi, Keanekaragaman Hayati, Klasifikasi Mahluk Hidup, Bakteri, Protista, Jamur, </v>
      </c>
      <c r="CJ32" s="48"/>
      <c r="CK32" s="56">
        <v>3</v>
      </c>
      <c r="CL32" s="49" t="str">
        <f t="shared" si="15"/>
        <v xml:space="preserve">Memiliki keterampilan Metode Ilmiah, Protista,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Metode Ilmiah, Protista, </v>
      </c>
    </row>
    <row r="33" spans="1:102">
      <c r="A33" s="8">
        <v>23</v>
      </c>
      <c r="B33" s="8">
        <v>2594</v>
      </c>
      <c r="C33" s="8" t="s">
        <v>78</v>
      </c>
      <c r="E33" s="50">
        <f t="shared" si="0"/>
        <v>77</v>
      </c>
      <c r="F33" s="8" t="str">
        <f t="shared" si="1"/>
        <v>B</v>
      </c>
      <c r="G33" s="8" t="str">
        <f t="shared" si="2"/>
        <v xml:space="preserve">Memiliki kemampuan pemahanan Ruang lingkup Biologi, Keanekaragaman Hayati, Klasifikasi Mahluk Hidup, Bakteri, Protista, Jamur,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Metode Ilmiah, Protista, </v>
      </c>
      <c r="K33" s="8"/>
      <c r="L33" s="13"/>
      <c r="M33" s="14"/>
      <c r="N33" s="44">
        <f t="shared" si="6"/>
        <v>82</v>
      </c>
      <c r="O33" s="44">
        <f t="shared" si="7"/>
        <v>40</v>
      </c>
      <c r="Q33" s="57">
        <v>75</v>
      </c>
      <c r="R33" s="57"/>
      <c r="S33" s="45">
        <v>85</v>
      </c>
      <c r="T33" s="57">
        <v>88</v>
      </c>
      <c r="U33" s="57"/>
      <c r="V33" s="45"/>
      <c r="W33" s="57">
        <v>75</v>
      </c>
      <c r="X33" s="44"/>
      <c r="Y33" s="45">
        <v>80</v>
      </c>
      <c r="Z33" s="44">
        <v>75</v>
      </c>
      <c r="AA33" s="44"/>
      <c r="AB33" s="45">
        <v>85</v>
      </c>
      <c r="AC33" s="44"/>
      <c r="AD33" s="44"/>
      <c r="AE33" s="45">
        <v>90</v>
      </c>
      <c r="AF33" s="45">
        <f t="shared" si="8"/>
        <v>82</v>
      </c>
      <c r="AG33" s="44"/>
      <c r="AH33" s="44"/>
      <c r="AI33" s="45">
        <v>80</v>
      </c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40</v>
      </c>
      <c r="AW33" s="46">
        <f t="shared" si="9"/>
        <v>77.3</v>
      </c>
      <c r="AX33" s="47">
        <f t="shared" si="10"/>
        <v>77</v>
      </c>
      <c r="AY33" s="48"/>
      <c r="AZ33" s="59">
        <v>75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75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7</v>
      </c>
      <c r="CI33" s="49" t="str">
        <f t="shared" si="14"/>
        <v xml:space="preserve">Memiliki kemampuan pemahanan Ruang lingkup Biologi, Keanekaragaman Hayati, Klasifikasi Mahluk Hidup, Bakteri, Protista, Jamur, </v>
      </c>
      <c r="CJ33" s="48"/>
      <c r="CK33" s="56">
        <v>3</v>
      </c>
      <c r="CL33" s="49" t="str">
        <f t="shared" si="15"/>
        <v xml:space="preserve">Memiliki keterampilan Metode Ilmiah, Protista,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Metode Ilmiah, Protista, </v>
      </c>
    </row>
    <row r="34" spans="1:102">
      <c r="A34" s="8">
        <v>24</v>
      </c>
      <c r="B34" s="8">
        <v>2610</v>
      </c>
      <c r="C34" s="8" t="s">
        <v>79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Ruang lingkup Biologi, Keanekaragaman Hayati, Klasifikasi Mahluk Hidup, Bakteri, Protista, Jamur, </v>
      </c>
      <c r="H34" s="50">
        <f t="shared" si="3"/>
        <v>93</v>
      </c>
      <c r="I34" s="8" t="str">
        <f t="shared" si="4"/>
        <v>A</v>
      </c>
      <c r="J34" s="8" t="str">
        <f t="shared" si="5"/>
        <v xml:space="preserve">Memiliki keterampilan Metode Ilmiah, Protista, </v>
      </c>
      <c r="K34" s="8"/>
      <c r="L34" s="13"/>
      <c r="M34" s="14"/>
      <c r="N34" s="44">
        <f t="shared" si="6"/>
        <v>81</v>
      </c>
      <c r="O34" s="44">
        <f t="shared" si="7"/>
        <v>52</v>
      </c>
      <c r="Q34" s="57">
        <v>75</v>
      </c>
      <c r="R34" s="57"/>
      <c r="S34" s="45">
        <v>85</v>
      </c>
      <c r="T34" s="57">
        <v>75</v>
      </c>
      <c r="U34" s="57"/>
      <c r="V34" s="45"/>
      <c r="W34" s="57">
        <v>75</v>
      </c>
      <c r="X34" s="44"/>
      <c r="Y34" s="45">
        <v>80</v>
      </c>
      <c r="Z34" s="44">
        <v>75</v>
      </c>
      <c r="AA34" s="44"/>
      <c r="AB34" s="45">
        <v>90</v>
      </c>
      <c r="AC34" s="44"/>
      <c r="AD34" s="44"/>
      <c r="AE34" s="45">
        <v>90</v>
      </c>
      <c r="AF34" s="45">
        <f t="shared" si="8"/>
        <v>81</v>
      </c>
      <c r="AG34" s="44"/>
      <c r="AH34" s="44"/>
      <c r="AI34" s="45">
        <v>90</v>
      </c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52</v>
      </c>
      <c r="AW34" s="46">
        <f t="shared" si="9"/>
        <v>78.7</v>
      </c>
      <c r="AX34" s="47">
        <f t="shared" si="10"/>
        <v>79</v>
      </c>
      <c r="AY34" s="48"/>
      <c r="AZ34" s="59">
        <v>95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95</v>
      </c>
      <c r="BP34" s="57">
        <v>90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92.5</v>
      </c>
      <c r="CF34" s="47">
        <f t="shared" si="13"/>
        <v>93</v>
      </c>
      <c r="CG34" s="48"/>
      <c r="CH34" s="57">
        <v>7</v>
      </c>
      <c r="CI34" s="49" t="str">
        <f t="shared" si="14"/>
        <v xml:space="preserve">Memiliki kemampuan pemahanan Ruang lingkup Biologi, Keanekaragaman Hayati, Klasifikasi Mahluk Hidup, Bakteri, Protista, Jamur, </v>
      </c>
      <c r="CJ34" s="48"/>
      <c r="CK34" s="56">
        <v>3</v>
      </c>
      <c r="CL34" s="49" t="str">
        <f t="shared" si="15"/>
        <v xml:space="preserve">Memiliki keterampilan Metode Ilmiah, Protista, </v>
      </c>
    </row>
    <row r="35" spans="1:102">
      <c r="A35" s="8">
        <v>25</v>
      </c>
      <c r="B35" s="8">
        <v>2626</v>
      </c>
      <c r="C35" s="8" t="s">
        <v>80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Ruang lingkup Biologi, Keanekaragaman Hayati, Klasifikasi Mahluk Hidup, Bakteri, Protista, Jamur, 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Metode Ilmiah, Protista, </v>
      </c>
      <c r="K35" s="8"/>
      <c r="L35" s="13"/>
      <c r="M35" s="14"/>
      <c r="N35" s="44">
        <f t="shared" si="6"/>
        <v>82</v>
      </c>
      <c r="O35" s="44">
        <f t="shared" si="7"/>
        <v>63</v>
      </c>
      <c r="Q35" s="57">
        <v>75</v>
      </c>
      <c r="R35" s="57"/>
      <c r="S35" s="45">
        <v>85</v>
      </c>
      <c r="T35" s="57">
        <v>75</v>
      </c>
      <c r="U35" s="57"/>
      <c r="V35" s="45"/>
      <c r="W35" s="57">
        <v>75</v>
      </c>
      <c r="X35" s="44"/>
      <c r="Y35" s="45">
        <v>90</v>
      </c>
      <c r="Z35" s="44">
        <v>80</v>
      </c>
      <c r="AA35" s="44"/>
      <c r="AB35" s="45">
        <v>85</v>
      </c>
      <c r="AC35" s="44"/>
      <c r="AD35" s="44"/>
      <c r="AE35" s="45">
        <v>90</v>
      </c>
      <c r="AF35" s="45">
        <f t="shared" si="8"/>
        <v>82</v>
      </c>
      <c r="AG35" s="44"/>
      <c r="AH35" s="44"/>
      <c r="AI35" s="45">
        <v>90</v>
      </c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63</v>
      </c>
      <c r="AW35" s="46">
        <f t="shared" si="9"/>
        <v>80.8</v>
      </c>
      <c r="AX35" s="47">
        <f t="shared" si="10"/>
        <v>81</v>
      </c>
      <c r="AY35" s="48"/>
      <c r="AZ35" s="59">
        <v>70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77.5</v>
      </c>
      <c r="CF35" s="47">
        <f t="shared" si="13"/>
        <v>78</v>
      </c>
      <c r="CG35" s="48"/>
      <c r="CH35" s="57">
        <v>7</v>
      </c>
      <c r="CI35" s="49" t="str">
        <f t="shared" si="14"/>
        <v xml:space="preserve">Memiliki kemampuan pemahanan Ruang lingkup Biologi, Keanekaragaman Hayati, Klasifikasi Mahluk Hidup, Bakteri, Protista, Jamur, </v>
      </c>
      <c r="CJ35" s="48"/>
      <c r="CK35" s="56">
        <v>3</v>
      </c>
      <c r="CL35" s="49" t="str">
        <f t="shared" si="15"/>
        <v xml:space="preserve">Memiliki keterampilan Metode Ilmiah, Protista, </v>
      </c>
    </row>
    <row r="36" spans="1:102">
      <c r="A36" s="8">
        <v>26</v>
      </c>
      <c r="B36" s="8">
        <v>2642</v>
      </c>
      <c r="C36" s="8" t="s">
        <v>81</v>
      </c>
      <c r="E36" s="50">
        <f t="shared" si="0"/>
        <v>80</v>
      </c>
      <c r="F36" s="8" t="str">
        <f t="shared" si="1"/>
        <v>B</v>
      </c>
      <c r="G36" s="8" t="str">
        <f t="shared" si="2"/>
        <v xml:space="preserve">Memiliki kemampuan pemahanan Ruang lingkup Biologi, Keanekaragaman Hayati, Klasifikasi Mahluk Hidup, Bakteri, Protista, Jamur, </v>
      </c>
      <c r="H36" s="50">
        <f t="shared" si="3"/>
        <v>85</v>
      </c>
      <c r="I36" s="8" t="str">
        <f t="shared" si="4"/>
        <v>B</v>
      </c>
      <c r="J36" s="8" t="str">
        <f t="shared" si="5"/>
        <v xml:space="preserve">Memiliki keterampilan Metode Ilmiah, Protista, </v>
      </c>
      <c r="K36" s="8"/>
      <c r="L36" s="13"/>
      <c r="M36" s="14"/>
      <c r="N36" s="44">
        <f t="shared" si="6"/>
        <v>82</v>
      </c>
      <c r="O36" s="44">
        <f t="shared" si="7"/>
        <v>49</v>
      </c>
      <c r="Q36" s="57">
        <v>75</v>
      </c>
      <c r="R36" s="57"/>
      <c r="S36" s="45">
        <v>80</v>
      </c>
      <c r="T36" s="57">
        <v>78</v>
      </c>
      <c r="U36" s="57"/>
      <c r="V36" s="45"/>
      <c r="W36" s="57">
        <v>75</v>
      </c>
      <c r="X36" s="44"/>
      <c r="Y36" s="45">
        <v>90</v>
      </c>
      <c r="Z36" s="44">
        <v>85</v>
      </c>
      <c r="AA36" s="44"/>
      <c r="AB36" s="45">
        <v>85</v>
      </c>
      <c r="AC36" s="44"/>
      <c r="AD36" s="44"/>
      <c r="AE36" s="45">
        <v>90</v>
      </c>
      <c r="AF36" s="45">
        <f t="shared" si="8"/>
        <v>82</v>
      </c>
      <c r="AG36" s="44"/>
      <c r="AH36" s="44"/>
      <c r="AI36" s="45">
        <v>90</v>
      </c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49</v>
      </c>
      <c r="AW36" s="46">
        <f t="shared" si="9"/>
        <v>79.7</v>
      </c>
      <c r="AX36" s="47">
        <f t="shared" si="10"/>
        <v>80</v>
      </c>
      <c r="AY36" s="48"/>
      <c r="AZ36" s="59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</v>
      </c>
      <c r="CF36" s="47">
        <f t="shared" si="13"/>
        <v>85</v>
      </c>
      <c r="CG36" s="48"/>
      <c r="CH36" s="57">
        <v>7</v>
      </c>
      <c r="CI36" s="49" t="str">
        <f t="shared" si="14"/>
        <v xml:space="preserve">Memiliki kemampuan pemahanan Ruang lingkup Biologi, Keanekaragaman Hayati, Klasifikasi Mahluk Hidup, Bakteri, Protista, Jamur, </v>
      </c>
      <c r="CJ36" s="48"/>
      <c r="CK36" s="56">
        <v>3</v>
      </c>
      <c r="CL36" s="49" t="str">
        <f t="shared" si="15"/>
        <v xml:space="preserve">Memiliki keterampilan Metode Ilmiah, Protista, </v>
      </c>
    </row>
    <row r="37" spans="1:102">
      <c r="A37" s="8">
        <v>27</v>
      </c>
      <c r="B37" s="8">
        <v>2658</v>
      </c>
      <c r="C37" s="8" t="s">
        <v>82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Ruang lingkup Biologi, Keanekaragaman Hayati, Klasifikasi Mahluk Hidup, Bakteri, Protista, Jamur, </v>
      </c>
      <c r="H37" s="50">
        <f t="shared" si="3"/>
        <v>85</v>
      </c>
      <c r="I37" s="8" t="str">
        <f t="shared" si="4"/>
        <v>B</v>
      </c>
      <c r="J37" s="8" t="str">
        <f t="shared" si="5"/>
        <v xml:space="preserve">Memiliki keterampilan Metode Ilmiah, Protista, </v>
      </c>
      <c r="K37" s="8"/>
      <c r="L37" s="13"/>
      <c r="M37" s="14"/>
      <c r="N37" s="44">
        <f t="shared" si="6"/>
        <v>81</v>
      </c>
      <c r="O37" s="44">
        <f t="shared" si="7"/>
        <v>45</v>
      </c>
      <c r="Q37" s="57">
        <v>75</v>
      </c>
      <c r="R37" s="57"/>
      <c r="S37" s="45">
        <v>85</v>
      </c>
      <c r="T37" s="57">
        <v>75</v>
      </c>
      <c r="U37" s="57"/>
      <c r="V37" s="45"/>
      <c r="W37" s="57">
        <v>75</v>
      </c>
      <c r="X37" s="44"/>
      <c r="Y37" s="45">
        <v>85</v>
      </c>
      <c r="Z37" s="44">
        <v>75</v>
      </c>
      <c r="AA37" s="44"/>
      <c r="AB37" s="45">
        <v>85</v>
      </c>
      <c r="AC37" s="44"/>
      <c r="AD37" s="44"/>
      <c r="AE37" s="45">
        <v>90</v>
      </c>
      <c r="AF37" s="45">
        <f t="shared" si="8"/>
        <v>81</v>
      </c>
      <c r="AG37" s="44"/>
      <c r="AH37" s="44"/>
      <c r="AI37" s="45">
        <v>90</v>
      </c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45</v>
      </c>
      <c r="AW37" s="46">
        <f t="shared" si="9"/>
        <v>78</v>
      </c>
      <c r="AX37" s="47">
        <f t="shared" si="10"/>
        <v>78</v>
      </c>
      <c r="AY37" s="48"/>
      <c r="AZ37" s="59">
        <v>85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85</v>
      </c>
      <c r="CF37" s="47">
        <f t="shared" si="13"/>
        <v>85</v>
      </c>
      <c r="CG37" s="48"/>
      <c r="CH37" s="57">
        <v>7</v>
      </c>
      <c r="CI37" s="49" t="str">
        <f t="shared" si="14"/>
        <v xml:space="preserve">Memiliki kemampuan pemahanan Ruang lingkup Biologi, Keanekaragaman Hayati, Klasifikasi Mahluk Hidup, Bakteri, Protista, Jamur, </v>
      </c>
      <c r="CJ37" s="48"/>
      <c r="CK37" s="56">
        <v>3</v>
      </c>
      <c r="CL37" s="49" t="str">
        <f t="shared" si="15"/>
        <v xml:space="preserve">Memiliki keterampilan Metode Ilmiah, Protista, </v>
      </c>
    </row>
    <row r="38" spans="1:102">
      <c r="A38" s="8">
        <v>28</v>
      </c>
      <c r="B38" s="8">
        <v>2674</v>
      </c>
      <c r="C38" s="8" t="s">
        <v>83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Ruang lingkup Biologi, Keanekaragaman Hayati, Klasifikasi Mahluk Hidup, Bakteri, Protista, Jamur,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Metode Ilmiah, Protista, </v>
      </c>
      <c r="K38" s="8"/>
      <c r="L38" s="13"/>
      <c r="M38" s="14"/>
      <c r="N38" s="44">
        <f t="shared" si="6"/>
        <v>81</v>
      </c>
      <c r="O38" s="44">
        <f t="shared" si="7"/>
        <v>50</v>
      </c>
      <c r="Q38" s="57">
        <v>75</v>
      </c>
      <c r="R38" s="57"/>
      <c r="S38" s="45">
        <v>85</v>
      </c>
      <c r="T38" s="57">
        <v>75</v>
      </c>
      <c r="U38" s="57"/>
      <c r="V38" s="45"/>
      <c r="W38" s="57">
        <v>75</v>
      </c>
      <c r="X38" s="44"/>
      <c r="Y38" s="45">
        <v>90</v>
      </c>
      <c r="Z38" s="44">
        <v>75</v>
      </c>
      <c r="AA38" s="44"/>
      <c r="AB38" s="45">
        <v>80</v>
      </c>
      <c r="AC38" s="44"/>
      <c r="AD38" s="44"/>
      <c r="AE38" s="45">
        <v>90</v>
      </c>
      <c r="AF38" s="45">
        <f t="shared" si="8"/>
        <v>81</v>
      </c>
      <c r="AG38" s="44"/>
      <c r="AH38" s="44"/>
      <c r="AI38" s="45">
        <v>85</v>
      </c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50</v>
      </c>
      <c r="AW38" s="46">
        <f t="shared" si="9"/>
        <v>78</v>
      </c>
      <c r="AX38" s="47">
        <f t="shared" si="10"/>
        <v>78</v>
      </c>
      <c r="AY38" s="48"/>
      <c r="AZ38" s="59">
        <v>70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77.5</v>
      </c>
      <c r="CF38" s="47">
        <f t="shared" si="13"/>
        <v>78</v>
      </c>
      <c r="CG38" s="48"/>
      <c r="CH38" s="57">
        <v>7</v>
      </c>
      <c r="CI38" s="49" t="str">
        <f t="shared" si="14"/>
        <v xml:space="preserve">Memiliki kemampuan pemahanan Ruang lingkup Biologi, Keanekaragaman Hayati, Klasifikasi Mahluk Hidup, Bakteri, Protista, Jamur, </v>
      </c>
      <c r="CJ38" s="48"/>
      <c r="CK38" s="56">
        <v>3</v>
      </c>
      <c r="CL38" s="49" t="str">
        <f t="shared" si="15"/>
        <v xml:space="preserve">Memiliki keterampilan Metode Ilmiah, Protista, </v>
      </c>
    </row>
    <row r="39" spans="1:102">
      <c r="A39" s="8">
        <v>29</v>
      </c>
      <c r="B39" s="8">
        <v>2690</v>
      </c>
      <c r="C39" s="8" t="s">
        <v>84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Ruang lingkup Biologi, Keanekaragaman Hayati, Klasifikasi Mahluk Hidup, Bakteri, Protista, Jamur,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Metode Ilmiah, Protista, </v>
      </c>
      <c r="K39" s="8"/>
      <c r="L39" s="13"/>
      <c r="M39" s="14"/>
      <c r="N39" s="44">
        <f t="shared" si="6"/>
        <v>79</v>
      </c>
      <c r="O39" s="44">
        <f t="shared" si="7"/>
        <v>63</v>
      </c>
      <c r="Q39" s="57">
        <v>75</v>
      </c>
      <c r="R39" s="57"/>
      <c r="S39" s="45">
        <v>80</v>
      </c>
      <c r="T39" s="57">
        <v>80</v>
      </c>
      <c r="U39" s="57"/>
      <c r="V39" s="45"/>
      <c r="W39" s="57">
        <v>75</v>
      </c>
      <c r="X39" s="44"/>
      <c r="Y39" s="45">
        <v>80</v>
      </c>
      <c r="Z39" s="44">
        <v>75</v>
      </c>
      <c r="AA39" s="44"/>
      <c r="AB39" s="45">
        <v>80</v>
      </c>
      <c r="AC39" s="44"/>
      <c r="AD39" s="44"/>
      <c r="AE39" s="45">
        <v>90</v>
      </c>
      <c r="AF39" s="45">
        <f t="shared" si="8"/>
        <v>79</v>
      </c>
      <c r="AG39" s="44"/>
      <c r="AH39" s="44"/>
      <c r="AI39" s="45">
        <v>90</v>
      </c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63</v>
      </c>
      <c r="AW39" s="46">
        <f t="shared" si="9"/>
        <v>78.8</v>
      </c>
      <c r="AX39" s="47">
        <f t="shared" si="10"/>
        <v>79</v>
      </c>
      <c r="AY39" s="48"/>
      <c r="AZ39" s="59">
        <v>75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75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7</v>
      </c>
      <c r="CI39" s="49" t="str">
        <f t="shared" si="14"/>
        <v xml:space="preserve">Memiliki kemampuan pemahanan Ruang lingkup Biologi, Keanekaragaman Hayati, Klasifikasi Mahluk Hidup, Bakteri, Protista, Jamur, </v>
      </c>
      <c r="CJ39" s="48"/>
      <c r="CK39" s="56">
        <v>3</v>
      </c>
      <c r="CL39" s="49" t="str">
        <f t="shared" si="15"/>
        <v xml:space="preserve">Memiliki keterampilan Metode Ilmiah, Protista, </v>
      </c>
    </row>
    <row r="40" spans="1:102">
      <c r="A40" s="8">
        <v>30</v>
      </c>
      <c r="B40" s="8">
        <v>2706</v>
      </c>
      <c r="C40" s="8" t="s">
        <v>85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Ruang lingkup Biologi, Keanekaragaman Hayati, Klasifikasi Mahluk Hidup, Bakteri, Protista, Jamur, </v>
      </c>
      <c r="H40" s="50">
        <f t="shared" si="3"/>
        <v>85</v>
      </c>
      <c r="I40" s="8" t="str">
        <f t="shared" si="4"/>
        <v>B</v>
      </c>
      <c r="J40" s="8" t="str">
        <f t="shared" si="5"/>
        <v xml:space="preserve">Memiliki keterampilan Metode Ilmiah, Protista, </v>
      </c>
      <c r="K40" s="8"/>
      <c r="L40" s="13"/>
      <c r="M40" s="14"/>
      <c r="N40" s="44">
        <f t="shared" si="6"/>
        <v>84</v>
      </c>
      <c r="O40" s="44">
        <f t="shared" si="7"/>
        <v>55</v>
      </c>
      <c r="Q40" s="57">
        <v>75</v>
      </c>
      <c r="R40" s="57"/>
      <c r="S40" s="45">
        <v>85</v>
      </c>
      <c r="T40" s="57">
        <v>83</v>
      </c>
      <c r="U40" s="57"/>
      <c r="V40" s="45"/>
      <c r="W40" s="57">
        <v>75</v>
      </c>
      <c r="X40" s="44"/>
      <c r="Y40" s="45">
        <v>85</v>
      </c>
      <c r="Z40" s="44">
        <v>85</v>
      </c>
      <c r="AA40" s="44"/>
      <c r="AB40" s="45">
        <v>90</v>
      </c>
      <c r="AC40" s="44"/>
      <c r="AD40" s="44"/>
      <c r="AE40" s="45">
        <v>90</v>
      </c>
      <c r="AF40" s="45">
        <f t="shared" si="8"/>
        <v>84</v>
      </c>
      <c r="AG40" s="44"/>
      <c r="AH40" s="44"/>
      <c r="AI40" s="45">
        <v>90</v>
      </c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55</v>
      </c>
      <c r="AW40" s="46">
        <f t="shared" si="9"/>
        <v>81.3</v>
      </c>
      <c r="AX40" s="47">
        <f t="shared" si="10"/>
        <v>81</v>
      </c>
      <c r="AY40" s="48"/>
      <c r="AZ40" s="59">
        <v>85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</v>
      </c>
      <c r="CF40" s="47">
        <f t="shared" si="13"/>
        <v>85</v>
      </c>
      <c r="CG40" s="48"/>
      <c r="CH40" s="57">
        <v>7</v>
      </c>
      <c r="CI40" s="49" t="str">
        <f t="shared" si="14"/>
        <v xml:space="preserve">Memiliki kemampuan pemahanan Ruang lingkup Biologi, Keanekaragaman Hayati, Klasifikasi Mahluk Hidup, Bakteri, Protista, Jamur, </v>
      </c>
      <c r="CJ40" s="48"/>
      <c r="CK40" s="56">
        <v>3</v>
      </c>
      <c r="CL40" s="49" t="str">
        <f t="shared" si="15"/>
        <v xml:space="preserve">Memiliki keterampilan Metode Ilmiah, Protista, </v>
      </c>
    </row>
    <row r="41" spans="1:102">
      <c r="A41" s="8">
        <v>31</v>
      </c>
      <c r="B41" s="8">
        <v>2722</v>
      </c>
      <c r="C41" s="8" t="s">
        <v>86</v>
      </c>
      <c r="E41" s="50">
        <f t="shared" si="0"/>
        <v>82</v>
      </c>
      <c r="F41" s="8" t="str">
        <f t="shared" si="1"/>
        <v>B</v>
      </c>
      <c r="G41" s="8" t="str">
        <f t="shared" si="2"/>
        <v xml:space="preserve">Memiliki kemampuan pemahanan Ruang lingkup Biologi, Keanekaragaman Hayati, Klasifikasi Mahluk Hidup, Bakteri, Protista, Jamur, </v>
      </c>
      <c r="H41" s="50">
        <f t="shared" si="3"/>
        <v>85</v>
      </c>
      <c r="I41" s="8" t="str">
        <f t="shared" si="4"/>
        <v>B</v>
      </c>
      <c r="J41" s="8" t="str">
        <f t="shared" si="5"/>
        <v xml:space="preserve">Memiliki keterampilan Metode Ilmiah, Protista, </v>
      </c>
      <c r="K41" s="8"/>
      <c r="L41" s="13"/>
      <c r="M41" s="14"/>
      <c r="N41" s="44">
        <f t="shared" si="6"/>
        <v>84</v>
      </c>
      <c r="O41" s="44">
        <f t="shared" si="7"/>
        <v>58</v>
      </c>
      <c r="Q41" s="57">
        <v>75</v>
      </c>
      <c r="R41" s="57"/>
      <c r="S41" s="45">
        <v>75</v>
      </c>
      <c r="T41" s="57">
        <v>83</v>
      </c>
      <c r="U41" s="57"/>
      <c r="V41" s="45"/>
      <c r="W41" s="57">
        <v>75</v>
      </c>
      <c r="X41" s="44"/>
      <c r="Y41" s="45">
        <v>90</v>
      </c>
      <c r="Z41" s="44">
        <v>90</v>
      </c>
      <c r="AA41" s="44"/>
      <c r="AB41" s="45">
        <v>90</v>
      </c>
      <c r="AC41" s="44"/>
      <c r="AD41" s="44"/>
      <c r="AE41" s="45">
        <v>90</v>
      </c>
      <c r="AF41" s="45">
        <f t="shared" si="8"/>
        <v>84</v>
      </c>
      <c r="AG41" s="44"/>
      <c r="AH41" s="44"/>
      <c r="AI41" s="45">
        <v>90</v>
      </c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58</v>
      </c>
      <c r="AW41" s="46">
        <f t="shared" si="9"/>
        <v>81.599999999999994</v>
      </c>
      <c r="AX41" s="47">
        <f t="shared" si="10"/>
        <v>82</v>
      </c>
      <c r="AY41" s="48"/>
      <c r="AZ41" s="59">
        <v>85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85</v>
      </c>
      <c r="CF41" s="47">
        <f t="shared" si="13"/>
        <v>85</v>
      </c>
      <c r="CG41" s="48"/>
      <c r="CH41" s="57">
        <v>7</v>
      </c>
      <c r="CI41" s="49" t="str">
        <f t="shared" si="14"/>
        <v xml:space="preserve">Memiliki kemampuan pemahanan Ruang lingkup Biologi, Keanekaragaman Hayati, Klasifikasi Mahluk Hidup, Bakteri, Protista, Jamur, </v>
      </c>
      <c r="CJ41" s="48"/>
      <c r="CK41" s="56">
        <v>3</v>
      </c>
      <c r="CL41" s="49" t="str">
        <f t="shared" si="15"/>
        <v xml:space="preserve">Memiliki keterampilan Metode Ilmiah, Protista, </v>
      </c>
    </row>
    <row r="42" spans="1:102">
      <c r="A42" s="8">
        <v>32</v>
      </c>
      <c r="B42" s="8">
        <v>2738</v>
      </c>
      <c r="C42" s="8" t="s">
        <v>87</v>
      </c>
      <c r="E42" s="50">
        <f t="shared" si="0"/>
        <v>83</v>
      </c>
      <c r="F42" s="8" t="str">
        <f t="shared" si="1"/>
        <v>B</v>
      </c>
      <c r="G42" s="8" t="str">
        <f t="shared" si="2"/>
        <v xml:space="preserve">Memiliki kemampuan pemahanan Ruang lingkup Biologi, Keanekaragaman Hayati, Klasifikasi Mahluk Hidup, Bakteri, Protista, Jamur, </v>
      </c>
      <c r="H42" s="50">
        <f t="shared" si="3"/>
        <v>83</v>
      </c>
      <c r="I42" s="8" t="str">
        <f t="shared" si="4"/>
        <v>B</v>
      </c>
      <c r="J42" s="8" t="str">
        <f t="shared" si="5"/>
        <v xml:space="preserve">Memiliki keterampilan Metode Ilmiah, Protista, </v>
      </c>
      <c r="K42" s="8"/>
      <c r="L42" s="13"/>
      <c r="M42" s="14"/>
      <c r="N42" s="44">
        <f t="shared" si="6"/>
        <v>85</v>
      </c>
      <c r="O42" s="44">
        <f t="shared" si="7"/>
        <v>55</v>
      </c>
      <c r="Q42" s="57">
        <v>75</v>
      </c>
      <c r="R42" s="57"/>
      <c r="S42" s="45">
        <v>85</v>
      </c>
      <c r="T42" s="57">
        <v>93</v>
      </c>
      <c r="U42" s="57"/>
      <c r="V42" s="45"/>
      <c r="W42" s="57">
        <v>75</v>
      </c>
      <c r="X42" s="44"/>
      <c r="Y42" s="45">
        <v>90</v>
      </c>
      <c r="Z42" s="44">
        <v>85</v>
      </c>
      <c r="AA42" s="44"/>
      <c r="AB42" s="45">
        <v>90</v>
      </c>
      <c r="AC42" s="44"/>
      <c r="AD42" s="44"/>
      <c r="AE42" s="45">
        <v>90</v>
      </c>
      <c r="AF42" s="45">
        <f t="shared" si="8"/>
        <v>85</v>
      </c>
      <c r="AG42" s="44"/>
      <c r="AH42" s="44"/>
      <c r="AI42" s="45">
        <v>90</v>
      </c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55</v>
      </c>
      <c r="AW42" s="46">
        <f t="shared" si="9"/>
        <v>82.8</v>
      </c>
      <c r="AX42" s="47">
        <f t="shared" si="10"/>
        <v>83</v>
      </c>
      <c r="AY42" s="48"/>
      <c r="AZ42" s="59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82.5</v>
      </c>
      <c r="CF42" s="47">
        <f t="shared" si="13"/>
        <v>83</v>
      </c>
      <c r="CG42" s="48"/>
      <c r="CH42" s="57">
        <v>7</v>
      </c>
      <c r="CI42" s="49" t="str">
        <f t="shared" si="14"/>
        <v xml:space="preserve">Memiliki kemampuan pemahanan Ruang lingkup Biologi, Keanekaragaman Hayati, Klasifikasi Mahluk Hidup, Bakteri, Protista, Jamur, </v>
      </c>
      <c r="CJ42" s="48"/>
      <c r="CK42" s="56">
        <v>3</v>
      </c>
      <c r="CL42" s="49" t="str">
        <f t="shared" si="15"/>
        <v xml:space="preserve">Memiliki keterampilan Metode Ilmiah, Protista, </v>
      </c>
    </row>
    <row r="43" spans="1:102">
      <c r="A43" s="8">
        <v>33</v>
      </c>
      <c r="B43" s="8">
        <v>2754</v>
      </c>
      <c r="C43" s="8" t="s">
        <v>88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Ruang lingkup Biologi, Keanekaragaman Hayati, Klasifikasi Mahluk Hidup, Bakteri, Protista, Jamur, </v>
      </c>
      <c r="H43" s="50">
        <f t="shared" ref="H43:H60" si="19">CF43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Metode Ilmiah, Protista, </v>
      </c>
      <c r="K43" s="8"/>
      <c r="L43" s="13"/>
      <c r="M43" s="14"/>
      <c r="N43" s="44">
        <f t="shared" ref="N43:N60" si="22">AF43</f>
        <v>82</v>
      </c>
      <c r="O43" s="44">
        <f t="shared" ref="O43:O60" si="23">IF(COUNTBLANK(AV43:AV43),"",AV43)</f>
        <v>43</v>
      </c>
      <c r="Q43" s="57">
        <v>75</v>
      </c>
      <c r="R43" s="57"/>
      <c r="S43" s="45">
        <v>85</v>
      </c>
      <c r="T43" s="57">
        <v>83</v>
      </c>
      <c r="U43" s="57"/>
      <c r="V43" s="45"/>
      <c r="W43" s="57">
        <v>75</v>
      </c>
      <c r="X43" s="44"/>
      <c r="Y43" s="45">
        <v>90</v>
      </c>
      <c r="Z43" s="44">
        <v>75</v>
      </c>
      <c r="AA43" s="44"/>
      <c r="AB43" s="45">
        <v>80</v>
      </c>
      <c r="AC43" s="44"/>
      <c r="AD43" s="44"/>
      <c r="AE43" s="45">
        <v>90</v>
      </c>
      <c r="AF43" s="45">
        <f t="shared" ref="AF43:AF60" si="24">IF(AND(Q43="",R43="",S43=""),"",ROUND(AVERAGE(Q43:AE43),0))</f>
        <v>82</v>
      </c>
      <c r="AG43" s="44"/>
      <c r="AH43" s="44"/>
      <c r="AI43" s="45">
        <v>80</v>
      </c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43</v>
      </c>
      <c r="AW43" s="46">
        <f t="shared" ref="AW43:AW60" si="25">IF(AV43="","",AVERAGE(Q43:AE43,AG43:AV43))</f>
        <v>77.599999999999994</v>
      </c>
      <c r="AX43" s="47">
        <f t="shared" ref="AX43:AX60" si="26">IF(AW43="","",ROUND(AW43,0))</f>
        <v>78</v>
      </c>
      <c r="AY43" s="48"/>
      <c r="AZ43" s="59">
        <v>70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77.5</v>
      </c>
      <c r="CF43" s="47">
        <f t="shared" ref="CF43:CF60" si="29">IF(CE43="","",ROUND(CE43,0))</f>
        <v>78</v>
      </c>
      <c r="CG43" s="48"/>
      <c r="CH43" s="57">
        <v>7</v>
      </c>
      <c r="CI43" s="49" t="str">
        <f t="shared" ref="CI43:CI60" si="30">IF(CH43="","",VLOOKUP(CH43,$CW$9:$CX$20,2,0))</f>
        <v xml:space="preserve">Memiliki kemampuan pemahanan Ruang lingkup Biologi, Keanekaragaman Hayati, Klasifikasi Mahluk Hidup, Bakteri, Protista, Jamur, </v>
      </c>
      <c r="CJ43" s="48"/>
      <c r="CK43" s="56">
        <v>3</v>
      </c>
      <c r="CL43" s="49" t="str">
        <f t="shared" ref="CL43:CL60" si="31">IF(CK43="","",VLOOKUP(CK43,$CW$22:$CX$33,2,0))</f>
        <v xml:space="preserve">Memiliki keterampilan Metode Ilmiah, Protista, </v>
      </c>
    </row>
    <row r="44" spans="1:102">
      <c r="A44" s="8">
        <v>34</v>
      </c>
      <c r="B44" s="8">
        <v>2770</v>
      </c>
      <c r="C44" s="8" t="s">
        <v>89</v>
      </c>
      <c r="E44" s="50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Ruang lingkup Biologi, Keanekaragaman Hayati, Klasifikasi Mahluk Hidup, Bakteri, Protista, Jamur,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Metode Ilmiah, Protista, </v>
      </c>
      <c r="K44" s="8"/>
      <c r="L44" s="13"/>
      <c r="M44" s="14"/>
      <c r="N44" s="44">
        <f t="shared" si="22"/>
        <v>83</v>
      </c>
      <c r="O44" s="44">
        <f t="shared" si="23"/>
        <v>75</v>
      </c>
      <c r="Q44" s="57">
        <v>75</v>
      </c>
      <c r="R44" s="57"/>
      <c r="S44" s="45">
        <v>85</v>
      </c>
      <c r="T44" s="57">
        <v>75</v>
      </c>
      <c r="U44" s="57"/>
      <c r="V44" s="45"/>
      <c r="W44" s="57">
        <v>75</v>
      </c>
      <c r="X44" s="44"/>
      <c r="Y44" s="45">
        <v>85</v>
      </c>
      <c r="Z44" s="44">
        <v>85</v>
      </c>
      <c r="AA44" s="44"/>
      <c r="AB44" s="45">
        <v>90</v>
      </c>
      <c r="AC44" s="44"/>
      <c r="AD44" s="44"/>
      <c r="AE44" s="45">
        <v>90</v>
      </c>
      <c r="AF44" s="45">
        <f t="shared" si="24"/>
        <v>83</v>
      </c>
      <c r="AG44" s="44"/>
      <c r="AH44" s="44"/>
      <c r="AI44" s="45">
        <v>90</v>
      </c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75</v>
      </c>
      <c r="AW44" s="46">
        <f t="shared" si="25"/>
        <v>82.5</v>
      </c>
      <c r="AX44" s="47">
        <f t="shared" si="26"/>
        <v>83</v>
      </c>
      <c r="AY44" s="48"/>
      <c r="AZ44" s="59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57">
        <v>90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87.5</v>
      </c>
      <c r="CF44" s="47">
        <f t="shared" si="29"/>
        <v>88</v>
      </c>
      <c r="CG44" s="48"/>
      <c r="CH44" s="57">
        <v>7</v>
      </c>
      <c r="CI44" s="49" t="str">
        <f t="shared" si="30"/>
        <v xml:space="preserve">Memiliki kemampuan pemahanan Ruang lingkup Biologi, Keanekaragaman Hayati, Klasifikasi Mahluk Hidup, Bakteri, Protista, Jamur, </v>
      </c>
      <c r="CJ44" s="48"/>
      <c r="CK44" s="56">
        <v>3</v>
      </c>
      <c r="CL44" s="49" t="str">
        <f t="shared" si="31"/>
        <v xml:space="preserve">Memiliki keterampilan Metode Ilmiah, Protista, </v>
      </c>
    </row>
    <row r="45" spans="1:102">
      <c r="A45" s="8">
        <v>35</v>
      </c>
      <c r="B45" s="8">
        <v>2786</v>
      </c>
      <c r="C45" s="8" t="s">
        <v>90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Ruang lingkup Biologi, Keanekaragaman Hayati, Klasifikasi Mahluk Hidup, Bakteri, Protista, Jamur,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Metode Ilmiah, Protista, </v>
      </c>
      <c r="K45" s="8"/>
      <c r="L45" s="13"/>
      <c r="M45" s="14"/>
      <c r="N45" s="44">
        <f t="shared" si="22"/>
        <v>79</v>
      </c>
      <c r="O45" s="44">
        <f t="shared" si="23"/>
        <v>55</v>
      </c>
      <c r="Q45" s="57">
        <v>75</v>
      </c>
      <c r="R45" s="57"/>
      <c r="S45" s="45">
        <v>80</v>
      </c>
      <c r="T45" s="57">
        <v>75</v>
      </c>
      <c r="U45" s="57"/>
      <c r="V45" s="45"/>
      <c r="W45" s="57">
        <v>75</v>
      </c>
      <c r="X45" s="44"/>
      <c r="Y45" s="45">
        <v>80</v>
      </c>
      <c r="Z45" s="44">
        <v>80</v>
      </c>
      <c r="AA45" s="44"/>
      <c r="AB45" s="45">
        <v>80</v>
      </c>
      <c r="AC45" s="44"/>
      <c r="AD45" s="44"/>
      <c r="AE45" s="45">
        <v>90</v>
      </c>
      <c r="AF45" s="45">
        <f t="shared" si="24"/>
        <v>79</v>
      </c>
      <c r="AG45" s="44"/>
      <c r="AH45" s="44"/>
      <c r="AI45" s="45">
        <v>90</v>
      </c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55</v>
      </c>
      <c r="AW45" s="46">
        <f t="shared" si="25"/>
        <v>78</v>
      </c>
      <c r="AX45" s="47">
        <f t="shared" si="26"/>
        <v>78</v>
      </c>
      <c r="AY45" s="48"/>
      <c r="AZ45" s="59">
        <v>75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75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7</v>
      </c>
      <c r="CI45" s="49" t="str">
        <f t="shared" si="30"/>
        <v xml:space="preserve">Memiliki kemampuan pemahanan Ruang lingkup Biologi, Keanekaragaman Hayati, Klasifikasi Mahluk Hidup, Bakteri, Protista, Jamur, </v>
      </c>
      <c r="CJ45" s="48"/>
      <c r="CK45" s="56">
        <v>3</v>
      </c>
      <c r="CL45" s="49" t="str">
        <f t="shared" si="31"/>
        <v xml:space="preserve">Memiliki keterampilan Metode Ilmiah, Protista, </v>
      </c>
    </row>
    <row r="46" spans="1:102">
      <c r="A46" s="8">
        <v>36</v>
      </c>
      <c r="B46" s="8">
        <v>2802</v>
      </c>
      <c r="C46" s="8" t="s">
        <v>91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Ruang lingkup Biologi, Keanekaragaman Hayati, Klasifikasi Mahluk Hidup, Bakteri, Protista, Jamur, </v>
      </c>
      <c r="H46" s="50">
        <f t="shared" si="19"/>
        <v>88</v>
      </c>
      <c r="I46" s="8" t="str">
        <f t="shared" si="20"/>
        <v>B</v>
      </c>
      <c r="J46" s="8" t="str">
        <f t="shared" si="21"/>
        <v xml:space="preserve">Memiliki keterampilan Metode Ilmiah, Protista, </v>
      </c>
      <c r="K46" s="8"/>
      <c r="L46" s="13"/>
      <c r="M46" s="14"/>
      <c r="N46" s="44">
        <f t="shared" si="22"/>
        <v>83</v>
      </c>
      <c r="O46" s="44">
        <f t="shared" si="23"/>
        <v>47</v>
      </c>
      <c r="Q46" s="57">
        <v>75</v>
      </c>
      <c r="R46" s="57"/>
      <c r="S46" s="45">
        <v>85</v>
      </c>
      <c r="T46" s="57">
        <v>83</v>
      </c>
      <c r="U46" s="57"/>
      <c r="V46" s="45"/>
      <c r="W46" s="57">
        <v>75</v>
      </c>
      <c r="X46" s="44"/>
      <c r="Y46" s="45">
        <v>90</v>
      </c>
      <c r="Z46" s="44">
        <v>78</v>
      </c>
      <c r="AA46" s="44"/>
      <c r="AB46" s="45">
        <v>90</v>
      </c>
      <c r="AC46" s="44"/>
      <c r="AD46" s="44"/>
      <c r="AE46" s="45">
        <v>90</v>
      </c>
      <c r="AF46" s="45">
        <f t="shared" si="24"/>
        <v>83</v>
      </c>
      <c r="AG46" s="44"/>
      <c r="AH46" s="44"/>
      <c r="AI46" s="45">
        <v>90</v>
      </c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47</v>
      </c>
      <c r="AW46" s="46">
        <f t="shared" si="25"/>
        <v>80.3</v>
      </c>
      <c r="AX46" s="47">
        <f t="shared" si="26"/>
        <v>80</v>
      </c>
      <c r="AY46" s="48"/>
      <c r="AZ46" s="59">
        <v>85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85</v>
      </c>
      <c r="BP46" s="57">
        <v>90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87.5</v>
      </c>
      <c r="CF46" s="47">
        <f t="shared" si="29"/>
        <v>88</v>
      </c>
      <c r="CG46" s="48"/>
      <c r="CH46" s="57">
        <v>7</v>
      </c>
      <c r="CI46" s="49" t="str">
        <f t="shared" si="30"/>
        <v xml:space="preserve">Memiliki kemampuan pemahanan Ruang lingkup Biologi, Keanekaragaman Hayati, Klasifikasi Mahluk Hidup, Bakteri, Protista, Jamur, </v>
      </c>
      <c r="CJ46" s="48"/>
      <c r="CK46" s="56">
        <v>3</v>
      </c>
      <c r="CL46" s="49" t="str">
        <f t="shared" si="31"/>
        <v xml:space="preserve">Memiliki keterampilan Metode Ilmiah, Protista,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57"/>
      <c r="R47" s="57"/>
      <c r="S47" s="45"/>
      <c r="T47" s="57"/>
      <c r="U47" s="57"/>
      <c r="V47" s="45"/>
      <c r="W47" s="57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57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57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57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57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57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57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57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57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57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57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57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57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57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57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  <row r="61" spans="1:90">
      <c r="BP61" s="57"/>
    </row>
    <row r="62" spans="1:90">
      <c r="BP62" s="57"/>
    </row>
    <row r="63" spans="1:90">
      <c r="BP63" s="57"/>
    </row>
    <row r="64" spans="1:90">
      <c r="BP64" s="57"/>
    </row>
    <row r="65" spans="68:68">
      <c r="BP65" s="57"/>
    </row>
    <row r="66" spans="68:68">
      <c r="BP66" s="57"/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:BO60 BQ11:CG60 CJ11:CJ60 N11:O60 BP11:BP66">
    <cfRule type="cellIs" dxfId="2" priority="368" operator="lessThan">
      <formula>$C$4</formula>
    </cfRule>
  </conditionalFormatting>
  <conditionalFormatting sqref="CJ11:CJ60 N11:O60 AZ11:AZ46">
    <cfRule type="cellIs" dxfId="1" priority="3068" operator="lessThan">
      <formula>$C$4</formula>
    </cfRule>
  </conditionalFormatting>
  <conditionalFormatting sqref="CH11:CH60 CO24:CO32 CO13:CO19 CK47:CK60">
    <cfRule type="cellIs" dxfId="0" priority="4118" operator="lessThan">
      <formula>1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R11:BR60 BB11:BB60 BK11:BK60 BH11:BH60 BE11:BE60 BN11:BO60 AU11:AU60 AR11:AR60 AO11:AO60 AL11:AL60 AI11:AI60 S11:S60 AB11:AB60 Y11:Y60 V11:V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2017-03-10T01:07:26Z</dcterms:modified>
  <cp:category/>
</cp:coreProperties>
</file>