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730" windowHeight="10350" firstSheet="1" activeTab="1"/>
  </bookViews>
  <sheets>
    <sheet name="X MIPA 1" sheetId="1" r:id="rId1"/>
    <sheet name="X MIPA 2" sheetId="2" r:id="rId2"/>
  </sheets>
  <calcPr calcId="145621"/>
</workbook>
</file>

<file path=xl/calcChain.xml><?xml version="1.0" encoding="utf-8"?>
<calcChain xmlns="http://schemas.openxmlformats.org/spreadsheetml/2006/main">
  <c r="CJ60" i="2" l="1"/>
  <c r="J60" i="2" s="1"/>
  <c r="CG60" i="2"/>
  <c r="CC60" i="2"/>
  <c r="CD60" i="2" s="1"/>
  <c r="H60" i="2" s="1"/>
  <c r="I60" i="2" s="1"/>
  <c r="BM60" i="2"/>
  <c r="AV60" i="2"/>
  <c r="AU60" i="2"/>
  <c r="AD60" i="2"/>
  <c r="L60" i="2" s="1"/>
  <c r="M60" i="2"/>
  <c r="G60" i="2"/>
  <c r="E60" i="2"/>
  <c r="F60" i="2" s="1"/>
  <c r="CJ59" i="2"/>
  <c r="J59" i="2" s="1"/>
  <c r="CG59" i="2"/>
  <c r="CC59" i="2"/>
  <c r="CD59" i="2" s="1"/>
  <c r="H59" i="2" s="1"/>
  <c r="I59" i="2" s="1"/>
  <c r="BM59" i="2"/>
  <c r="AV59" i="2"/>
  <c r="AU59" i="2"/>
  <c r="AD59" i="2"/>
  <c r="L59" i="2" s="1"/>
  <c r="M59" i="2"/>
  <c r="G59" i="2"/>
  <c r="E59" i="2"/>
  <c r="F59" i="2" s="1"/>
  <c r="CJ58" i="2"/>
  <c r="J58" i="2" s="1"/>
  <c r="CG58" i="2"/>
  <c r="CC58" i="2"/>
  <c r="CD58" i="2" s="1"/>
  <c r="H58" i="2" s="1"/>
  <c r="I58" i="2" s="1"/>
  <c r="BM58" i="2"/>
  <c r="AV58" i="2"/>
  <c r="AU58" i="2"/>
  <c r="AD58" i="2"/>
  <c r="L58" i="2" s="1"/>
  <c r="M58" i="2"/>
  <c r="G58" i="2"/>
  <c r="E58" i="2"/>
  <c r="F58" i="2" s="1"/>
  <c r="CJ57" i="2"/>
  <c r="J57" i="2" s="1"/>
  <c r="CG57" i="2"/>
  <c r="CC57" i="2"/>
  <c r="CD57" i="2" s="1"/>
  <c r="H57" i="2" s="1"/>
  <c r="I57" i="2" s="1"/>
  <c r="BM57" i="2"/>
  <c r="AV57" i="2"/>
  <c r="AU57" i="2"/>
  <c r="AD57" i="2"/>
  <c r="L57" i="2" s="1"/>
  <c r="M57" i="2"/>
  <c r="G57" i="2"/>
  <c r="E57" i="2"/>
  <c r="F57" i="2" s="1"/>
  <c r="CJ56" i="2"/>
  <c r="J56" i="2" s="1"/>
  <c r="CG56" i="2"/>
  <c r="CC56" i="2"/>
  <c r="CD56" i="2" s="1"/>
  <c r="H56" i="2" s="1"/>
  <c r="I56" i="2" s="1"/>
  <c r="BM56" i="2"/>
  <c r="AV56" i="2"/>
  <c r="AU56" i="2"/>
  <c r="AD56" i="2"/>
  <c r="L56" i="2" s="1"/>
  <c r="M56" i="2"/>
  <c r="G56" i="2"/>
  <c r="E56" i="2"/>
  <c r="F56" i="2" s="1"/>
  <c r="CJ55" i="2"/>
  <c r="J55" i="2" s="1"/>
  <c r="CG55" i="2"/>
  <c r="CC55" i="2"/>
  <c r="CD55" i="2" s="1"/>
  <c r="H55" i="2" s="1"/>
  <c r="I55" i="2" s="1"/>
  <c r="BM55" i="2"/>
  <c r="AV55" i="2"/>
  <c r="AU55" i="2"/>
  <c r="AD55" i="2"/>
  <c r="L55" i="2" s="1"/>
  <c r="M55" i="2"/>
  <c r="G55" i="2"/>
  <c r="E55" i="2"/>
  <c r="F55" i="2" s="1"/>
  <c r="CJ54" i="2"/>
  <c r="J54" i="2" s="1"/>
  <c r="CG54" i="2"/>
  <c r="CC54" i="2"/>
  <c r="CD54" i="2" s="1"/>
  <c r="H54" i="2" s="1"/>
  <c r="I54" i="2" s="1"/>
  <c r="BM54" i="2"/>
  <c r="AV54" i="2"/>
  <c r="AU54" i="2"/>
  <c r="AD54" i="2"/>
  <c r="L54" i="2" s="1"/>
  <c r="M54" i="2"/>
  <c r="G54" i="2"/>
  <c r="E54" i="2"/>
  <c r="F54" i="2" s="1"/>
  <c r="CJ53" i="2"/>
  <c r="J53" i="2" s="1"/>
  <c r="CG53" i="2"/>
  <c r="CC53" i="2"/>
  <c r="CD53" i="2" s="1"/>
  <c r="H53" i="2" s="1"/>
  <c r="I53" i="2" s="1"/>
  <c r="BM53" i="2"/>
  <c r="AV53" i="2"/>
  <c r="AU53" i="2"/>
  <c r="AD53" i="2"/>
  <c r="L53" i="2" s="1"/>
  <c r="M53" i="2"/>
  <c r="G53" i="2"/>
  <c r="E53" i="2"/>
  <c r="F53" i="2" s="1"/>
  <c r="CJ52" i="2"/>
  <c r="J52" i="2" s="1"/>
  <c r="CG52" i="2"/>
  <c r="CC52" i="2"/>
  <c r="CD52" i="2" s="1"/>
  <c r="H52" i="2" s="1"/>
  <c r="I52" i="2" s="1"/>
  <c r="BM52" i="2"/>
  <c r="AV52" i="2"/>
  <c r="AU52" i="2"/>
  <c r="AD52" i="2"/>
  <c r="L52" i="2" s="1"/>
  <c r="M52" i="2"/>
  <c r="G52" i="2"/>
  <c r="E52" i="2"/>
  <c r="F52" i="2" s="1"/>
  <c r="CJ51" i="2"/>
  <c r="J51" i="2" s="1"/>
  <c r="CG51" i="2"/>
  <c r="CC51" i="2"/>
  <c r="CD51" i="2" s="1"/>
  <c r="H51" i="2" s="1"/>
  <c r="I51" i="2" s="1"/>
  <c r="BM51" i="2"/>
  <c r="AV51" i="2"/>
  <c r="AU51" i="2"/>
  <c r="AD51" i="2"/>
  <c r="L51" i="2" s="1"/>
  <c r="M51" i="2"/>
  <c r="G51" i="2"/>
  <c r="E51" i="2"/>
  <c r="F51" i="2" s="1"/>
  <c r="CJ50" i="2"/>
  <c r="J50" i="2" s="1"/>
  <c r="CG50" i="2"/>
  <c r="CC50" i="2"/>
  <c r="CD50" i="2" s="1"/>
  <c r="H50" i="2" s="1"/>
  <c r="I50" i="2" s="1"/>
  <c r="BM50" i="2"/>
  <c r="AV50" i="2"/>
  <c r="AU50" i="2"/>
  <c r="AD50" i="2"/>
  <c r="L50" i="2" s="1"/>
  <c r="M50" i="2"/>
  <c r="G50" i="2"/>
  <c r="E50" i="2"/>
  <c r="F50" i="2" s="1"/>
  <c r="CJ49" i="2"/>
  <c r="J49" i="2" s="1"/>
  <c r="CG49" i="2"/>
  <c r="CC49" i="2"/>
  <c r="CD49" i="2" s="1"/>
  <c r="H49" i="2" s="1"/>
  <c r="I49" i="2" s="1"/>
  <c r="BM49" i="2"/>
  <c r="AV49" i="2"/>
  <c r="AU49" i="2"/>
  <c r="AD49" i="2"/>
  <c r="L49" i="2" s="1"/>
  <c r="M49" i="2"/>
  <c r="G49" i="2"/>
  <c r="E49" i="2"/>
  <c r="F49" i="2" s="1"/>
  <c r="CJ48" i="2"/>
  <c r="J48" i="2" s="1"/>
  <c r="CG48" i="2"/>
  <c r="CC48" i="2"/>
  <c r="CD48" i="2" s="1"/>
  <c r="H48" i="2" s="1"/>
  <c r="I48" i="2" s="1"/>
  <c r="BM48" i="2"/>
  <c r="AV48" i="2"/>
  <c r="AU48" i="2"/>
  <c r="AD48" i="2"/>
  <c r="L48" i="2" s="1"/>
  <c r="M48" i="2"/>
  <c r="G48" i="2"/>
  <c r="E48" i="2"/>
  <c r="F48" i="2" s="1"/>
  <c r="CJ47" i="2"/>
  <c r="J47" i="2" s="1"/>
  <c r="CG47" i="2"/>
  <c r="CC47" i="2"/>
  <c r="CD47" i="2" s="1"/>
  <c r="H47" i="2" s="1"/>
  <c r="I47" i="2" s="1"/>
  <c r="BM47" i="2"/>
  <c r="AV47" i="2"/>
  <c r="AU47" i="2"/>
  <c r="AD47" i="2"/>
  <c r="L47" i="2" s="1"/>
  <c r="M47" i="2"/>
  <c r="G47" i="2"/>
  <c r="E47" i="2"/>
  <c r="F47" i="2" s="1"/>
  <c r="CC46" i="2"/>
  <c r="CD46" i="2" s="1"/>
  <c r="H46" i="2" s="1"/>
  <c r="I46" i="2" s="1"/>
  <c r="BM46" i="2"/>
  <c r="AV46" i="2"/>
  <c r="AU46" i="2"/>
  <c r="AD46" i="2"/>
  <c r="L46" i="2" s="1"/>
  <c r="M46" i="2"/>
  <c r="E46" i="2"/>
  <c r="F46" i="2" s="1"/>
  <c r="CC45" i="2"/>
  <c r="CD45" i="2" s="1"/>
  <c r="H45" i="2" s="1"/>
  <c r="I45" i="2" s="1"/>
  <c r="BM45" i="2"/>
  <c r="AV45" i="2"/>
  <c r="AU45" i="2"/>
  <c r="AD45" i="2"/>
  <c r="L45" i="2" s="1"/>
  <c r="M45" i="2"/>
  <c r="E45" i="2"/>
  <c r="F45" i="2" s="1"/>
  <c r="CC44" i="2"/>
  <c r="CD44" i="2" s="1"/>
  <c r="BM44" i="2"/>
  <c r="AV44" i="2"/>
  <c r="AU44" i="2"/>
  <c r="AD44" i="2"/>
  <c r="L44" i="2" s="1"/>
  <c r="M44" i="2"/>
  <c r="H44" i="2"/>
  <c r="I44" i="2" s="1"/>
  <c r="E44" i="2"/>
  <c r="F44" i="2" s="1"/>
  <c r="CC43" i="2"/>
  <c r="CD43" i="2" s="1"/>
  <c r="BM43" i="2"/>
  <c r="AV43" i="2"/>
  <c r="AU43" i="2"/>
  <c r="AD43" i="2"/>
  <c r="L43" i="2" s="1"/>
  <c r="M43" i="2"/>
  <c r="H43" i="2"/>
  <c r="I43" i="2" s="1"/>
  <c r="E43" i="2"/>
  <c r="F43" i="2" s="1"/>
  <c r="CC42" i="2"/>
  <c r="CD42" i="2" s="1"/>
  <c r="BM42" i="2"/>
  <c r="AV42" i="2"/>
  <c r="AU42" i="2"/>
  <c r="AD42" i="2"/>
  <c r="M42" i="2"/>
  <c r="L42" i="2"/>
  <c r="I42" i="2"/>
  <c r="H42" i="2"/>
  <c r="E42" i="2"/>
  <c r="F42" i="2" s="1"/>
  <c r="CC41" i="2"/>
  <c r="CD41" i="2" s="1"/>
  <c r="BM41" i="2"/>
  <c r="AV41" i="2"/>
  <c r="AU41" i="2"/>
  <c r="AD41" i="2"/>
  <c r="M41" i="2"/>
  <c r="L41" i="2"/>
  <c r="H41" i="2"/>
  <c r="I41" i="2" s="1"/>
  <c r="E41" i="2"/>
  <c r="F41" i="2" s="1"/>
  <c r="CC40" i="2"/>
  <c r="CD40" i="2" s="1"/>
  <c r="BM40" i="2"/>
  <c r="AV40" i="2"/>
  <c r="AU40" i="2"/>
  <c r="AD40" i="2"/>
  <c r="L40" i="2" s="1"/>
  <c r="M40" i="2"/>
  <c r="I40" i="2"/>
  <c r="H40" i="2"/>
  <c r="E40" i="2"/>
  <c r="F40" i="2" s="1"/>
  <c r="CC39" i="2"/>
  <c r="CD39" i="2" s="1"/>
  <c r="BM39" i="2"/>
  <c r="AV39" i="2"/>
  <c r="AU39" i="2"/>
  <c r="AD39" i="2"/>
  <c r="L39" i="2" s="1"/>
  <c r="M39" i="2"/>
  <c r="H39" i="2"/>
  <c r="I39" i="2" s="1"/>
  <c r="E39" i="2"/>
  <c r="F39" i="2" s="1"/>
  <c r="CC38" i="2"/>
  <c r="CD38" i="2" s="1"/>
  <c r="BM38" i="2"/>
  <c r="AV38" i="2"/>
  <c r="AU38" i="2"/>
  <c r="AD38" i="2"/>
  <c r="L38" i="2" s="1"/>
  <c r="M38" i="2"/>
  <c r="I38" i="2"/>
  <c r="H38" i="2"/>
  <c r="E38" i="2"/>
  <c r="F38" i="2" s="1"/>
  <c r="CC37" i="2"/>
  <c r="CD37" i="2" s="1"/>
  <c r="BM37" i="2"/>
  <c r="AV37" i="2"/>
  <c r="AU37" i="2"/>
  <c r="AD37" i="2"/>
  <c r="M37" i="2"/>
  <c r="L37" i="2"/>
  <c r="H37" i="2"/>
  <c r="I37" i="2" s="1"/>
  <c r="E37" i="2"/>
  <c r="F37" i="2" s="1"/>
  <c r="CC36" i="2"/>
  <c r="CD36" i="2" s="1"/>
  <c r="BM36" i="2"/>
  <c r="AV36" i="2"/>
  <c r="AU36" i="2"/>
  <c r="AD36" i="2"/>
  <c r="L36" i="2" s="1"/>
  <c r="M36" i="2"/>
  <c r="I36" i="2"/>
  <c r="H36" i="2"/>
  <c r="E36" i="2"/>
  <c r="F36" i="2" s="1"/>
  <c r="CC35" i="2"/>
  <c r="CD35" i="2" s="1"/>
  <c r="BM35" i="2"/>
  <c r="AV35" i="2"/>
  <c r="AU35" i="2"/>
  <c r="AD35" i="2"/>
  <c r="L35" i="2" s="1"/>
  <c r="M35" i="2"/>
  <c r="H35" i="2"/>
  <c r="I35" i="2" s="1"/>
  <c r="E35" i="2"/>
  <c r="F35" i="2" s="1"/>
  <c r="CC34" i="2"/>
  <c r="CD34" i="2" s="1"/>
  <c r="BM34" i="2"/>
  <c r="AV34" i="2"/>
  <c r="AU34" i="2"/>
  <c r="AD34" i="2"/>
  <c r="M34" i="2"/>
  <c r="L34" i="2"/>
  <c r="I34" i="2"/>
  <c r="H34" i="2"/>
  <c r="E34" i="2"/>
  <c r="F34" i="2" s="1"/>
  <c r="CV33" i="2"/>
  <c r="CD33" i="2"/>
  <c r="CC33" i="2"/>
  <c r="BM33" i="2"/>
  <c r="AU33" i="2"/>
  <c r="AV33" i="2" s="1"/>
  <c r="AD33" i="2"/>
  <c r="L33" i="2" s="1"/>
  <c r="M33" i="2"/>
  <c r="H33" i="2"/>
  <c r="I33" i="2" s="1"/>
  <c r="E33" i="2"/>
  <c r="F33" i="2" s="1"/>
  <c r="CV32" i="2"/>
  <c r="CD32" i="2"/>
  <c r="H32" i="2" s="1"/>
  <c r="I32" i="2" s="1"/>
  <c r="CC32" i="2"/>
  <c r="BM32" i="2"/>
  <c r="AU32" i="2"/>
  <c r="AV32" i="2" s="1"/>
  <c r="E32" i="2" s="1"/>
  <c r="F32" i="2" s="1"/>
  <c r="AD32" i="2"/>
  <c r="L32" i="2" s="1"/>
  <c r="M32" i="2"/>
  <c r="CV31" i="2"/>
  <c r="CC31" i="2"/>
  <c r="CD31" i="2" s="1"/>
  <c r="H31" i="2" s="1"/>
  <c r="I31" i="2" s="1"/>
  <c r="BM31" i="2"/>
  <c r="AV31" i="2"/>
  <c r="E31" i="2" s="1"/>
  <c r="F31" i="2" s="1"/>
  <c r="AU31" i="2"/>
  <c r="AD31" i="2"/>
  <c r="M31" i="2"/>
  <c r="L31" i="2"/>
  <c r="CV30" i="2"/>
  <c r="CJ30" i="2"/>
  <c r="J30" i="2" s="1"/>
  <c r="CD30" i="2"/>
  <c r="CC30" i="2"/>
  <c r="BM30" i="2"/>
  <c r="AU30" i="2"/>
  <c r="AV30" i="2" s="1"/>
  <c r="E30" i="2" s="1"/>
  <c r="F30" i="2" s="1"/>
  <c r="AD30" i="2"/>
  <c r="L30" i="2" s="1"/>
  <c r="M30" i="2"/>
  <c r="H30" i="2"/>
  <c r="I30" i="2" s="1"/>
  <c r="CV29" i="2"/>
  <c r="CC29" i="2"/>
  <c r="CD29" i="2" s="1"/>
  <c r="H29" i="2" s="1"/>
  <c r="I29" i="2" s="1"/>
  <c r="BM29" i="2"/>
  <c r="AV29" i="2"/>
  <c r="AU29" i="2"/>
  <c r="AD29" i="2"/>
  <c r="L29" i="2" s="1"/>
  <c r="M29" i="2"/>
  <c r="E29" i="2"/>
  <c r="F29" i="2" s="1"/>
  <c r="CV28" i="2"/>
  <c r="CJ28" i="2"/>
  <c r="CD28" i="2"/>
  <c r="H28" i="2" s="1"/>
  <c r="I28" i="2" s="1"/>
  <c r="CC28" i="2"/>
  <c r="BM28" i="2"/>
  <c r="AU28" i="2"/>
  <c r="AV28" i="2" s="1"/>
  <c r="E28" i="2" s="1"/>
  <c r="F28" i="2" s="1"/>
  <c r="AD28" i="2"/>
  <c r="L28" i="2" s="1"/>
  <c r="M28" i="2"/>
  <c r="J28" i="2"/>
  <c r="CV27" i="2"/>
  <c r="CC27" i="2"/>
  <c r="CD27" i="2" s="1"/>
  <c r="H27" i="2" s="1"/>
  <c r="I27" i="2" s="1"/>
  <c r="BM27" i="2"/>
  <c r="AV27" i="2"/>
  <c r="E27" i="2" s="1"/>
  <c r="F27" i="2" s="1"/>
  <c r="AU27" i="2"/>
  <c r="AD27" i="2"/>
  <c r="M27" i="2"/>
  <c r="L27" i="2"/>
  <c r="CV26" i="2"/>
  <c r="CJ26" i="2"/>
  <c r="J26" i="2" s="1"/>
  <c r="CD26" i="2"/>
  <c r="CC26" i="2"/>
  <c r="BM26" i="2"/>
  <c r="AU26" i="2"/>
  <c r="AV26" i="2" s="1"/>
  <c r="E26" i="2" s="1"/>
  <c r="F26" i="2" s="1"/>
  <c r="AD26" i="2"/>
  <c r="L26" i="2" s="1"/>
  <c r="M26" i="2"/>
  <c r="H26" i="2"/>
  <c r="I26" i="2" s="1"/>
  <c r="CV25" i="2"/>
  <c r="CC25" i="2"/>
  <c r="CD25" i="2" s="1"/>
  <c r="H25" i="2" s="1"/>
  <c r="I25" i="2" s="1"/>
  <c r="BM25" i="2"/>
  <c r="AV25" i="2"/>
  <c r="AU25" i="2"/>
  <c r="AD25" i="2"/>
  <c r="L25" i="2" s="1"/>
  <c r="M25" i="2"/>
  <c r="E25" i="2"/>
  <c r="F25" i="2" s="1"/>
  <c r="CV24" i="2"/>
  <c r="CJ46" i="2" s="1"/>
  <c r="J46" i="2" s="1"/>
  <c r="CJ24" i="2"/>
  <c r="CD24" i="2"/>
  <c r="H24" i="2" s="1"/>
  <c r="I24" i="2" s="1"/>
  <c r="CC24" i="2"/>
  <c r="BM24" i="2"/>
  <c r="AU24" i="2"/>
  <c r="AV24" i="2" s="1"/>
  <c r="E24" i="2" s="1"/>
  <c r="F24" i="2" s="1"/>
  <c r="AD24" i="2"/>
  <c r="L24" i="2" s="1"/>
  <c r="M24" i="2"/>
  <c r="J24" i="2"/>
  <c r="CV23" i="2"/>
  <c r="CC23" i="2"/>
  <c r="CD23" i="2" s="1"/>
  <c r="H23" i="2" s="1"/>
  <c r="I23" i="2" s="1"/>
  <c r="BM23" i="2"/>
  <c r="AV23" i="2"/>
  <c r="E23" i="2" s="1"/>
  <c r="F23" i="2" s="1"/>
  <c r="AU23" i="2"/>
  <c r="AD23" i="2"/>
  <c r="M23" i="2"/>
  <c r="L23" i="2"/>
  <c r="CV22" i="2"/>
  <c r="CJ22" i="2"/>
  <c r="J22" i="2" s="1"/>
  <c r="CD22" i="2"/>
  <c r="CC22" i="2"/>
  <c r="BM22" i="2"/>
  <c r="AU22" i="2"/>
  <c r="AV22" i="2" s="1"/>
  <c r="E22" i="2" s="1"/>
  <c r="F22" i="2" s="1"/>
  <c r="AD22" i="2"/>
  <c r="M22" i="2"/>
  <c r="L22" i="2"/>
  <c r="H22" i="2"/>
  <c r="I22" i="2" s="1"/>
  <c r="CJ21" i="2"/>
  <c r="J21" i="2" s="1"/>
  <c r="CD21" i="2"/>
  <c r="CC21" i="2"/>
  <c r="BM21" i="2"/>
  <c r="AU21" i="2"/>
  <c r="AV21" i="2" s="1"/>
  <c r="E21" i="2" s="1"/>
  <c r="F21" i="2" s="1"/>
  <c r="AD21" i="2"/>
  <c r="L21" i="2" s="1"/>
  <c r="M21" i="2"/>
  <c r="H21" i="2"/>
  <c r="I21" i="2" s="1"/>
  <c r="CV20" i="2"/>
  <c r="CG41" i="2" s="1"/>
  <c r="CJ20" i="2"/>
  <c r="J20" i="2" s="1"/>
  <c r="CC20" i="2"/>
  <c r="CD20" i="2" s="1"/>
  <c r="H20" i="2" s="1"/>
  <c r="I20" i="2" s="1"/>
  <c r="BM20" i="2"/>
  <c r="AV20" i="2"/>
  <c r="AU20" i="2"/>
  <c r="AD20" i="2"/>
  <c r="L20" i="2" s="1"/>
  <c r="M20" i="2"/>
  <c r="E20" i="2"/>
  <c r="F20" i="2" s="1"/>
  <c r="CV19" i="2"/>
  <c r="CJ19" i="2"/>
  <c r="CD19" i="2"/>
  <c r="H19" i="2" s="1"/>
  <c r="I19" i="2" s="1"/>
  <c r="CC19" i="2"/>
  <c r="BM19" i="2"/>
  <c r="AU19" i="2"/>
  <c r="AV19" i="2" s="1"/>
  <c r="E19" i="2" s="1"/>
  <c r="F19" i="2" s="1"/>
  <c r="AD19" i="2"/>
  <c r="L19" i="2" s="1"/>
  <c r="M19" i="2"/>
  <c r="J19" i="2"/>
  <c r="CV18" i="2"/>
  <c r="CJ18" i="2"/>
  <c r="CG18" i="2"/>
  <c r="CC18" i="2"/>
  <c r="CD18" i="2" s="1"/>
  <c r="H18" i="2" s="1"/>
  <c r="I18" i="2" s="1"/>
  <c r="BM18" i="2"/>
  <c r="AV18" i="2"/>
  <c r="E18" i="2" s="1"/>
  <c r="F18" i="2" s="1"/>
  <c r="AU18" i="2"/>
  <c r="AD18" i="2"/>
  <c r="M18" i="2"/>
  <c r="L18" i="2"/>
  <c r="J18" i="2"/>
  <c r="CV17" i="2"/>
  <c r="CJ17" i="2"/>
  <c r="J17" i="2" s="1"/>
  <c r="CD17" i="2"/>
  <c r="CC17" i="2"/>
  <c r="BM17" i="2"/>
  <c r="AU17" i="2"/>
  <c r="AV17" i="2" s="1"/>
  <c r="E17" i="2" s="1"/>
  <c r="F17" i="2" s="1"/>
  <c r="AD17" i="2"/>
  <c r="M17" i="2"/>
  <c r="L17" i="2"/>
  <c r="H17" i="2"/>
  <c r="I17" i="2" s="1"/>
  <c r="CV16" i="2"/>
  <c r="CJ16" i="2"/>
  <c r="J16" i="2" s="1"/>
  <c r="CG16" i="2"/>
  <c r="CC16" i="2"/>
  <c r="CD16" i="2" s="1"/>
  <c r="H16" i="2" s="1"/>
  <c r="I16" i="2" s="1"/>
  <c r="BM16" i="2"/>
  <c r="AV16" i="2"/>
  <c r="AU16" i="2"/>
  <c r="AD16" i="2"/>
  <c r="L16" i="2" s="1"/>
  <c r="M16" i="2"/>
  <c r="E16" i="2"/>
  <c r="F16" i="2" s="1"/>
  <c r="CV15" i="2"/>
  <c r="CJ15" i="2"/>
  <c r="CD15" i="2"/>
  <c r="H15" i="2" s="1"/>
  <c r="I15" i="2" s="1"/>
  <c r="CC15" i="2"/>
  <c r="BM15" i="2"/>
  <c r="AU15" i="2"/>
  <c r="AV15" i="2" s="1"/>
  <c r="E15" i="2" s="1"/>
  <c r="AD15" i="2"/>
  <c r="L15" i="2" s="1"/>
  <c r="M15" i="2"/>
  <c r="J15" i="2"/>
  <c r="F15" i="2"/>
  <c r="CV14" i="2"/>
  <c r="CJ14" i="2"/>
  <c r="CG14" i="2"/>
  <c r="CC14" i="2"/>
  <c r="CD14" i="2" s="1"/>
  <c r="H14" i="2" s="1"/>
  <c r="BM14" i="2"/>
  <c r="AV14" i="2"/>
  <c r="AU14" i="2"/>
  <c r="AD14" i="2"/>
  <c r="M14" i="2"/>
  <c r="L14" i="2"/>
  <c r="J14" i="2"/>
  <c r="I14" i="2"/>
  <c r="E14" i="2"/>
  <c r="F14" i="2" s="1"/>
  <c r="CV13" i="2"/>
  <c r="CJ13" i="2"/>
  <c r="CD13" i="2"/>
  <c r="CC13" i="2"/>
  <c r="BM13" i="2"/>
  <c r="AU13" i="2"/>
  <c r="AV13" i="2" s="1"/>
  <c r="E13" i="2" s="1"/>
  <c r="AD13" i="2"/>
  <c r="M13" i="2"/>
  <c r="L13" i="2"/>
  <c r="J13" i="2"/>
  <c r="H13" i="2"/>
  <c r="I13" i="2" s="1"/>
  <c r="F13" i="2"/>
  <c r="CV12" i="2"/>
  <c r="CJ12" i="2"/>
  <c r="J12" i="2" s="1"/>
  <c r="CG12" i="2"/>
  <c r="CC12" i="2"/>
  <c r="CD12" i="2" s="1"/>
  <c r="H12" i="2" s="1"/>
  <c r="I12" i="2" s="1"/>
  <c r="BM12" i="2"/>
  <c r="AV12" i="2"/>
  <c r="E12" i="2" s="1"/>
  <c r="F12" i="2" s="1"/>
  <c r="AU12" i="2"/>
  <c r="AD12" i="2"/>
  <c r="L12" i="2" s="1"/>
  <c r="M12" i="2"/>
  <c r="CV11" i="2"/>
  <c r="CJ11" i="2"/>
  <c r="J11" i="2" s="1"/>
  <c r="CD11" i="2"/>
  <c r="H11" i="2" s="1"/>
  <c r="I11" i="2" s="1"/>
  <c r="CC11" i="2"/>
  <c r="BM11" i="2"/>
  <c r="AU11" i="2"/>
  <c r="AV11" i="2" s="1"/>
  <c r="E11" i="2" s="1"/>
  <c r="AD11" i="2"/>
  <c r="L11" i="2" s="1"/>
  <c r="M11" i="2"/>
  <c r="F11" i="2"/>
  <c r="CV10" i="2"/>
  <c r="CV9" i="2"/>
  <c r="BC2" i="2"/>
  <c r="T2" i="2"/>
  <c r="CJ60" i="1"/>
  <c r="CG60" i="1"/>
  <c r="CD60" i="1"/>
  <c r="CC60" i="1"/>
  <c r="BM60" i="1"/>
  <c r="AU60" i="1"/>
  <c r="AV60" i="1" s="1"/>
  <c r="E60" i="1" s="1"/>
  <c r="AD60" i="1"/>
  <c r="L60" i="1" s="1"/>
  <c r="M60" i="1"/>
  <c r="J60" i="1"/>
  <c r="H60" i="1"/>
  <c r="I60" i="1" s="1"/>
  <c r="G60" i="1"/>
  <c r="F60" i="1"/>
  <c r="CJ59" i="1"/>
  <c r="CG59" i="1"/>
  <c r="CD59" i="1"/>
  <c r="CC59" i="1"/>
  <c r="BM59" i="1"/>
  <c r="AU59" i="1"/>
  <c r="AV59" i="1" s="1"/>
  <c r="AD59" i="1"/>
  <c r="L59" i="1" s="1"/>
  <c r="M59" i="1"/>
  <c r="J59" i="1"/>
  <c r="I59" i="1"/>
  <c r="H59" i="1"/>
  <c r="G59" i="1"/>
  <c r="E59" i="1"/>
  <c r="F59" i="1" s="1"/>
  <c r="CJ58" i="1"/>
  <c r="CG58" i="1"/>
  <c r="CC58" i="1"/>
  <c r="CD58" i="1" s="1"/>
  <c r="H58" i="1" s="1"/>
  <c r="I58" i="1" s="1"/>
  <c r="BM58" i="1"/>
  <c r="AU58" i="1"/>
  <c r="AV58" i="1" s="1"/>
  <c r="AD58" i="1"/>
  <c r="L58" i="1" s="1"/>
  <c r="M58" i="1"/>
  <c r="J58" i="1"/>
  <c r="G58" i="1"/>
  <c r="E58" i="1"/>
  <c r="F58" i="1" s="1"/>
  <c r="CJ57" i="1"/>
  <c r="CG57" i="1"/>
  <c r="CC57" i="1"/>
  <c r="CD57" i="1" s="1"/>
  <c r="H57" i="1" s="1"/>
  <c r="I57" i="1" s="1"/>
  <c r="BM57" i="1"/>
  <c r="AU57" i="1"/>
  <c r="AV57" i="1" s="1"/>
  <c r="AD57" i="1"/>
  <c r="L57" i="1" s="1"/>
  <c r="M57" i="1"/>
  <c r="J57" i="1"/>
  <c r="G57" i="1"/>
  <c r="E57" i="1"/>
  <c r="F57" i="1" s="1"/>
  <c r="CJ56" i="1"/>
  <c r="CG56" i="1"/>
  <c r="CC56" i="1"/>
  <c r="CD56" i="1" s="1"/>
  <c r="H56" i="1" s="1"/>
  <c r="I56" i="1" s="1"/>
  <c r="BM56" i="1"/>
  <c r="AU56" i="1"/>
  <c r="AV56" i="1" s="1"/>
  <c r="AD56" i="1"/>
  <c r="L56" i="1" s="1"/>
  <c r="M56" i="1"/>
  <c r="J56" i="1"/>
  <c r="G56" i="1"/>
  <c r="E56" i="1"/>
  <c r="F56" i="1" s="1"/>
  <c r="CJ55" i="1"/>
  <c r="CG55" i="1"/>
  <c r="CC55" i="1"/>
  <c r="CD55" i="1" s="1"/>
  <c r="H55" i="1" s="1"/>
  <c r="I55" i="1" s="1"/>
  <c r="BM55" i="1"/>
  <c r="AU55" i="1"/>
  <c r="AV55" i="1" s="1"/>
  <c r="AD55" i="1"/>
  <c r="L55" i="1" s="1"/>
  <c r="M55" i="1"/>
  <c r="J55" i="1"/>
  <c r="G55" i="1"/>
  <c r="E55" i="1"/>
  <c r="F55" i="1" s="1"/>
  <c r="CJ54" i="1"/>
  <c r="CG54" i="1"/>
  <c r="CC54" i="1"/>
  <c r="CD54" i="1" s="1"/>
  <c r="H54" i="1" s="1"/>
  <c r="I54" i="1" s="1"/>
  <c r="BM54" i="1"/>
  <c r="AU54" i="1"/>
  <c r="AV54" i="1" s="1"/>
  <c r="AD54" i="1"/>
  <c r="L54" i="1" s="1"/>
  <c r="M54" i="1"/>
  <c r="J54" i="1"/>
  <c r="G54" i="1"/>
  <c r="E54" i="1"/>
  <c r="F54" i="1" s="1"/>
  <c r="CJ53" i="1"/>
  <c r="CG53" i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J53" i="1"/>
  <c r="G53" i="1"/>
  <c r="CJ52" i="1"/>
  <c r="J52" i="1" s="1"/>
  <c r="CG52" i="1"/>
  <c r="CD52" i="1"/>
  <c r="CC52" i="1"/>
  <c r="BM52" i="1"/>
  <c r="AU52" i="1"/>
  <c r="AV52" i="1" s="1"/>
  <c r="E52" i="1" s="1"/>
  <c r="F52" i="1" s="1"/>
  <c r="AD52" i="1"/>
  <c r="M52" i="1"/>
  <c r="L52" i="1"/>
  <c r="H52" i="1"/>
  <c r="I52" i="1" s="1"/>
  <c r="G52" i="1"/>
  <c r="CJ51" i="1"/>
  <c r="J51" i="1" s="1"/>
  <c r="CG51" i="1"/>
  <c r="CD51" i="1"/>
  <c r="H51" i="1" s="1"/>
  <c r="CC51" i="1"/>
  <c r="BM51" i="1"/>
  <c r="AU51" i="1"/>
  <c r="AV51" i="1" s="1"/>
  <c r="E51" i="1" s="1"/>
  <c r="F51" i="1" s="1"/>
  <c r="AD51" i="1"/>
  <c r="M51" i="1"/>
  <c r="L51" i="1"/>
  <c r="G51" i="1"/>
  <c r="CJ50" i="1"/>
  <c r="CG50" i="1"/>
  <c r="CC50" i="1"/>
  <c r="CD50" i="1" s="1"/>
  <c r="H50" i="1" s="1"/>
  <c r="I50" i="1" s="1"/>
  <c r="BM50" i="1"/>
  <c r="AV50" i="1"/>
  <c r="E50" i="1" s="1"/>
  <c r="F50" i="1" s="1"/>
  <c r="AU50" i="1"/>
  <c r="AD50" i="1"/>
  <c r="M50" i="1"/>
  <c r="L50" i="1"/>
  <c r="J50" i="1"/>
  <c r="G50" i="1"/>
  <c r="CJ49" i="1"/>
  <c r="CG49" i="1"/>
  <c r="CC49" i="1"/>
  <c r="CD49" i="1" s="1"/>
  <c r="H49" i="1" s="1"/>
  <c r="I49" i="1" s="1"/>
  <c r="BM49" i="1"/>
  <c r="AV49" i="1"/>
  <c r="E49" i="1" s="1"/>
  <c r="F49" i="1" s="1"/>
  <c r="AU49" i="1"/>
  <c r="AD49" i="1"/>
  <c r="M49" i="1"/>
  <c r="L49" i="1"/>
  <c r="J49" i="1"/>
  <c r="G49" i="1"/>
  <c r="CJ48" i="1"/>
  <c r="CG48" i="1"/>
  <c r="CC48" i="1"/>
  <c r="CD48" i="1" s="1"/>
  <c r="H48" i="1" s="1"/>
  <c r="I48" i="1" s="1"/>
  <c r="BM48" i="1"/>
  <c r="AV48" i="1"/>
  <c r="E48" i="1" s="1"/>
  <c r="AU48" i="1"/>
  <c r="AD48" i="1"/>
  <c r="M48" i="1"/>
  <c r="L48" i="1"/>
  <c r="J48" i="1"/>
  <c r="G48" i="1"/>
  <c r="CJ47" i="1"/>
  <c r="CG47" i="1"/>
  <c r="CD47" i="1"/>
  <c r="H47" i="1" s="1"/>
  <c r="I47" i="1" s="1"/>
  <c r="CC47" i="1"/>
  <c r="BM47" i="1"/>
  <c r="AU47" i="1"/>
  <c r="AV47" i="1" s="1"/>
  <c r="E47" i="1" s="1"/>
  <c r="F47" i="1" s="1"/>
  <c r="AD47" i="1"/>
  <c r="L47" i="1" s="1"/>
  <c r="M47" i="1"/>
  <c r="J47" i="1"/>
  <c r="G47" i="1"/>
  <c r="CD46" i="1"/>
  <c r="H46" i="1" s="1"/>
  <c r="I46" i="1" s="1"/>
  <c r="CC46" i="1"/>
  <c r="BM46" i="1"/>
  <c r="AU46" i="1"/>
  <c r="AV46" i="1" s="1"/>
  <c r="E46" i="1" s="1"/>
  <c r="F46" i="1" s="1"/>
  <c r="AD46" i="1"/>
  <c r="M46" i="1"/>
  <c r="L46" i="1"/>
  <c r="CD45" i="1"/>
  <c r="H45" i="1" s="1"/>
  <c r="I45" i="1" s="1"/>
  <c r="CC45" i="1"/>
  <c r="BM45" i="1"/>
  <c r="AU45" i="1"/>
  <c r="AV45" i="1" s="1"/>
  <c r="E45" i="1" s="1"/>
  <c r="F45" i="1" s="1"/>
  <c r="AD45" i="1"/>
  <c r="L45" i="1" s="1"/>
  <c r="M45" i="1"/>
  <c r="CD44" i="1"/>
  <c r="CC44" i="1"/>
  <c r="BM44" i="1"/>
  <c r="AU44" i="1"/>
  <c r="AV44" i="1" s="1"/>
  <c r="E44" i="1" s="1"/>
  <c r="F44" i="1" s="1"/>
  <c r="AD44" i="1"/>
  <c r="L44" i="1" s="1"/>
  <c r="M44" i="1"/>
  <c r="H44" i="1"/>
  <c r="I44" i="1" s="1"/>
  <c r="CD43" i="1"/>
  <c r="CC43" i="1"/>
  <c r="BM43" i="1"/>
  <c r="AU43" i="1"/>
  <c r="AV43" i="1" s="1"/>
  <c r="E43" i="1" s="1"/>
  <c r="F43" i="1" s="1"/>
  <c r="AD43" i="1"/>
  <c r="L43" i="1" s="1"/>
  <c r="M43" i="1"/>
  <c r="H43" i="1"/>
  <c r="I43" i="1" s="1"/>
  <c r="CD42" i="1"/>
  <c r="CC42" i="1"/>
  <c r="BM42" i="1"/>
  <c r="AU42" i="1"/>
  <c r="AV42" i="1" s="1"/>
  <c r="E42" i="1" s="1"/>
  <c r="F42" i="1" s="1"/>
  <c r="AD42" i="1"/>
  <c r="L42" i="1" s="1"/>
  <c r="M42" i="1"/>
  <c r="H42" i="1"/>
  <c r="I42" i="1" s="1"/>
  <c r="CD41" i="1"/>
  <c r="CC41" i="1"/>
  <c r="BM41" i="1"/>
  <c r="AU41" i="1"/>
  <c r="AV41" i="1" s="1"/>
  <c r="E41" i="1" s="1"/>
  <c r="F41" i="1" s="1"/>
  <c r="AD41" i="1"/>
  <c r="L41" i="1" s="1"/>
  <c r="M41" i="1"/>
  <c r="H41" i="1"/>
  <c r="I41" i="1" s="1"/>
  <c r="CD40" i="1"/>
  <c r="CC40" i="1"/>
  <c r="BM40" i="1"/>
  <c r="AU40" i="1"/>
  <c r="AV40" i="1" s="1"/>
  <c r="E40" i="1" s="1"/>
  <c r="F40" i="1" s="1"/>
  <c r="AD40" i="1"/>
  <c r="L40" i="1" s="1"/>
  <c r="M40" i="1"/>
  <c r="H40" i="1"/>
  <c r="I40" i="1" s="1"/>
  <c r="CD39" i="1"/>
  <c r="CC39" i="1"/>
  <c r="BM39" i="1"/>
  <c r="AU39" i="1"/>
  <c r="AV39" i="1" s="1"/>
  <c r="E39" i="1" s="1"/>
  <c r="F39" i="1" s="1"/>
  <c r="AD39" i="1"/>
  <c r="L39" i="1" s="1"/>
  <c r="M39" i="1"/>
  <c r="H39" i="1"/>
  <c r="I39" i="1" s="1"/>
  <c r="CD38" i="1"/>
  <c r="CC38" i="1"/>
  <c r="BM38" i="1"/>
  <c r="AU38" i="1"/>
  <c r="AV38" i="1" s="1"/>
  <c r="E38" i="1" s="1"/>
  <c r="F38" i="1" s="1"/>
  <c r="AD38" i="1"/>
  <c r="L38" i="1" s="1"/>
  <c r="M38" i="1"/>
  <c r="H38" i="1"/>
  <c r="I38" i="1" s="1"/>
  <c r="CD37" i="1"/>
  <c r="CC37" i="1"/>
  <c r="BM37" i="1"/>
  <c r="AU37" i="1"/>
  <c r="AV37" i="1" s="1"/>
  <c r="E37" i="1" s="1"/>
  <c r="F37" i="1" s="1"/>
  <c r="AD37" i="1"/>
  <c r="L37" i="1" s="1"/>
  <c r="M37" i="1"/>
  <c r="H37" i="1"/>
  <c r="I37" i="1" s="1"/>
  <c r="CD36" i="1"/>
  <c r="CC36" i="1"/>
  <c r="BM36" i="1"/>
  <c r="AU36" i="1"/>
  <c r="AV36" i="1" s="1"/>
  <c r="E36" i="1" s="1"/>
  <c r="F36" i="1" s="1"/>
  <c r="AD36" i="1"/>
  <c r="L36" i="1" s="1"/>
  <c r="M36" i="1"/>
  <c r="H36" i="1"/>
  <c r="I36" i="1" s="1"/>
  <c r="CD35" i="1"/>
  <c r="CC35" i="1"/>
  <c r="BM35" i="1"/>
  <c r="AU35" i="1"/>
  <c r="AV35" i="1" s="1"/>
  <c r="E35" i="1" s="1"/>
  <c r="F35" i="1" s="1"/>
  <c r="AD35" i="1"/>
  <c r="L35" i="1" s="1"/>
  <c r="M35" i="1"/>
  <c r="H35" i="1"/>
  <c r="I35" i="1" s="1"/>
  <c r="CD34" i="1"/>
  <c r="CC34" i="1"/>
  <c r="BM34" i="1"/>
  <c r="AU34" i="1"/>
  <c r="AV34" i="1" s="1"/>
  <c r="E34" i="1" s="1"/>
  <c r="F34" i="1" s="1"/>
  <c r="AD34" i="1"/>
  <c r="L34" i="1" s="1"/>
  <c r="M34" i="1"/>
  <c r="H34" i="1"/>
  <c r="I34" i="1" s="1"/>
  <c r="CV33" i="1"/>
  <c r="CC33" i="1"/>
  <c r="CD33" i="1" s="1"/>
  <c r="H33" i="1" s="1"/>
  <c r="I33" i="1" s="1"/>
  <c r="BM33" i="1"/>
  <c r="AV33" i="1"/>
  <c r="AU33" i="1"/>
  <c r="AD33" i="1"/>
  <c r="L33" i="1" s="1"/>
  <c r="M33" i="1"/>
  <c r="E33" i="1"/>
  <c r="F33" i="1" s="1"/>
  <c r="CV32" i="1"/>
  <c r="CD32" i="1"/>
  <c r="H32" i="1" s="1"/>
  <c r="I32" i="1" s="1"/>
  <c r="CC32" i="1"/>
  <c r="BM32" i="1"/>
  <c r="AU32" i="1"/>
  <c r="AV32" i="1" s="1"/>
  <c r="E32" i="1" s="1"/>
  <c r="F32" i="1" s="1"/>
  <c r="AD32" i="1"/>
  <c r="M32" i="1"/>
  <c r="L32" i="1"/>
  <c r="CV31" i="1"/>
  <c r="CC31" i="1"/>
  <c r="CD31" i="1" s="1"/>
  <c r="H31" i="1" s="1"/>
  <c r="I31" i="1" s="1"/>
  <c r="BM31" i="1"/>
  <c r="AV31" i="1"/>
  <c r="E31" i="1" s="1"/>
  <c r="F31" i="1" s="1"/>
  <c r="AU31" i="1"/>
  <c r="AD31" i="1"/>
  <c r="M31" i="1"/>
  <c r="L31" i="1"/>
  <c r="CV30" i="1"/>
  <c r="CJ30" i="1"/>
  <c r="J30" i="1" s="1"/>
  <c r="CD30" i="1"/>
  <c r="CC30" i="1"/>
  <c r="BM30" i="1"/>
  <c r="AU30" i="1"/>
  <c r="AV30" i="1" s="1"/>
  <c r="E30" i="1" s="1"/>
  <c r="F30" i="1" s="1"/>
  <c r="AD30" i="1"/>
  <c r="L30" i="1" s="1"/>
  <c r="M30" i="1"/>
  <c r="H30" i="1"/>
  <c r="I30" i="1" s="1"/>
  <c r="CV29" i="1"/>
  <c r="CC29" i="1"/>
  <c r="CD29" i="1" s="1"/>
  <c r="H29" i="1" s="1"/>
  <c r="I29" i="1" s="1"/>
  <c r="BM29" i="1"/>
  <c r="AV29" i="1"/>
  <c r="AU29" i="1"/>
  <c r="AD29" i="1"/>
  <c r="L29" i="1" s="1"/>
  <c r="M29" i="1"/>
  <c r="E29" i="1"/>
  <c r="F29" i="1" s="1"/>
  <c r="CV28" i="1"/>
  <c r="CJ28" i="1"/>
  <c r="CD28" i="1"/>
  <c r="H28" i="1" s="1"/>
  <c r="I28" i="1" s="1"/>
  <c r="CC28" i="1"/>
  <c r="BM28" i="1"/>
  <c r="AU28" i="1"/>
  <c r="AV28" i="1" s="1"/>
  <c r="E28" i="1" s="1"/>
  <c r="F28" i="1" s="1"/>
  <c r="AD28" i="1"/>
  <c r="M28" i="1"/>
  <c r="L28" i="1"/>
  <c r="J28" i="1"/>
  <c r="CV27" i="1"/>
  <c r="CC27" i="1"/>
  <c r="CD27" i="1" s="1"/>
  <c r="H27" i="1" s="1"/>
  <c r="I27" i="1" s="1"/>
  <c r="BM27" i="1"/>
  <c r="AV27" i="1"/>
  <c r="E27" i="1" s="1"/>
  <c r="F27" i="1" s="1"/>
  <c r="AU27" i="1"/>
  <c r="AD27" i="1"/>
  <c r="M27" i="1"/>
  <c r="L27" i="1"/>
  <c r="CV26" i="1"/>
  <c r="CJ26" i="1"/>
  <c r="J26" i="1" s="1"/>
  <c r="CD26" i="1"/>
  <c r="CC26" i="1"/>
  <c r="BM26" i="1"/>
  <c r="AU26" i="1"/>
  <c r="AV26" i="1" s="1"/>
  <c r="E26" i="1" s="1"/>
  <c r="F26" i="1" s="1"/>
  <c r="AD26" i="1"/>
  <c r="L26" i="1" s="1"/>
  <c r="M26" i="1"/>
  <c r="H26" i="1"/>
  <c r="I26" i="1" s="1"/>
  <c r="CV25" i="1"/>
  <c r="CC25" i="1"/>
  <c r="CD25" i="1" s="1"/>
  <c r="H25" i="1" s="1"/>
  <c r="I25" i="1" s="1"/>
  <c r="BM25" i="1"/>
  <c r="AV25" i="1"/>
  <c r="AU25" i="1"/>
  <c r="AD25" i="1"/>
  <c r="L25" i="1" s="1"/>
  <c r="M25" i="1"/>
  <c r="E25" i="1"/>
  <c r="F25" i="1" s="1"/>
  <c r="CV24" i="1"/>
  <c r="CJ32" i="1" s="1"/>
  <c r="J32" i="1" s="1"/>
  <c r="CJ24" i="1"/>
  <c r="CD24" i="1"/>
  <c r="H24" i="1" s="1"/>
  <c r="I24" i="1" s="1"/>
  <c r="CC24" i="1"/>
  <c r="BM24" i="1"/>
  <c r="AU24" i="1"/>
  <c r="AV24" i="1" s="1"/>
  <c r="E24" i="1" s="1"/>
  <c r="F24" i="1" s="1"/>
  <c r="AD24" i="1"/>
  <c r="M24" i="1"/>
  <c r="L24" i="1"/>
  <c r="J24" i="1"/>
  <c r="CV23" i="1"/>
  <c r="CJ23" i="1"/>
  <c r="J23" i="1" s="1"/>
  <c r="CC23" i="1"/>
  <c r="CD23" i="1" s="1"/>
  <c r="H23" i="1" s="1"/>
  <c r="BM23" i="1"/>
  <c r="AV23" i="1"/>
  <c r="E23" i="1" s="1"/>
  <c r="F23" i="1" s="1"/>
  <c r="AU23" i="1"/>
  <c r="AD23" i="1"/>
  <c r="L23" i="1" s="1"/>
  <c r="M23" i="1"/>
  <c r="I23" i="1"/>
  <c r="CV22" i="1"/>
  <c r="CJ22" i="1"/>
  <c r="J22" i="1" s="1"/>
  <c r="CD22" i="1"/>
  <c r="CC22" i="1"/>
  <c r="BM22" i="1"/>
  <c r="AU22" i="1"/>
  <c r="AV22" i="1" s="1"/>
  <c r="E22" i="1" s="1"/>
  <c r="F22" i="1" s="1"/>
  <c r="AD22" i="1"/>
  <c r="L22" i="1" s="1"/>
  <c r="M22" i="1"/>
  <c r="H22" i="1"/>
  <c r="I22" i="1" s="1"/>
  <c r="CJ21" i="1"/>
  <c r="CD21" i="1"/>
  <c r="H21" i="1" s="1"/>
  <c r="I21" i="1" s="1"/>
  <c r="CC21" i="1"/>
  <c r="BM21" i="1"/>
  <c r="AU21" i="1"/>
  <c r="AV21" i="1" s="1"/>
  <c r="E21" i="1" s="1"/>
  <c r="AD21" i="1"/>
  <c r="L21" i="1" s="1"/>
  <c r="M21" i="1"/>
  <c r="J21" i="1"/>
  <c r="F21" i="1"/>
  <c r="CV20" i="1"/>
  <c r="CG23" i="1" s="1"/>
  <c r="G23" i="1" s="1"/>
  <c r="CJ20" i="1"/>
  <c r="CC20" i="1"/>
  <c r="CD20" i="1" s="1"/>
  <c r="H20" i="1" s="1"/>
  <c r="BM20" i="1"/>
  <c r="AV20" i="1"/>
  <c r="AU20" i="1"/>
  <c r="AD20" i="1"/>
  <c r="M20" i="1"/>
  <c r="L20" i="1"/>
  <c r="J20" i="1"/>
  <c r="I20" i="1"/>
  <c r="E20" i="1"/>
  <c r="F20" i="1" s="1"/>
  <c r="CV19" i="1"/>
  <c r="CJ19" i="1"/>
  <c r="CD19" i="1"/>
  <c r="H19" i="1" s="1"/>
  <c r="I19" i="1" s="1"/>
  <c r="CC19" i="1"/>
  <c r="BM19" i="1"/>
  <c r="AU19" i="1"/>
  <c r="AV19" i="1" s="1"/>
  <c r="E19" i="1" s="1"/>
  <c r="AD19" i="1"/>
  <c r="M19" i="1"/>
  <c r="L19" i="1"/>
  <c r="J19" i="1"/>
  <c r="F19" i="1"/>
  <c r="CV18" i="1"/>
  <c r="CJ18" i="1"/>
  <c r="J18" i="1" s="1"/>
  <c r="CC18" i="1"/>
  <c r="CD18" i="1" s="1"/>
  <c r="H18" i="1" s="1"/>
  <c r="BM18" i="1"/>
  <c r="AV18" i="1"/>
  <c r="E18" i="1" s="1"/>
  <c r="F18" i="1" s="1"/>
  <c r="AU18" i="1"/>
  <c r="AD18" i="1"/>
  <c r="L18" i="1" s="1"/>
  <c r="M18" i="1"/>
  <c r="I18" i="1"/>
  <c r="CV17" i="1"/>
  <c r="CJ17" i="1"/>
  <c r="J17" i="1" s="1"/>
  <c r="CD17" i="1"/>
  <c r="CC17" i="1"/>
  <c r="BM17" i="1"/>
  <c r="AU17" i="1"/>
  <c r="AV17" i="1" s="1"/>
  <c r="E17" i="1" s="1"/>
  <c r="F17" i="1" s="1"/>
  <c r="AD17" i="1"/>
  <c r="L17" i="1" s="1"/>
  <c r="M17" i="1"/>
  <c r="H17" i="1"/>
  <c r="I17" i="1" s="1"/>
  <c r="CV16" i="1"/>
  <c r="CJ16" i="1"/>
  <c r="CC16" i="1"/>
  <c r="CD16" i="1" s="1"/>
  <c r="H16" i="1" s="1"/>
  <c r="I16" i="1" s="1"/>
  <c r="BM16" i="1"/>
  <c r="AV16" i="1"/>
  <c r="E16" i="1" s="1"/>
  <c r="F16" i="1" s="1"/>
  <c r="AU16" i="1"/>
  <c r="AD16" i="1"/>
  <c r="M16" i="1"/>
  <c r="L16" i="1"/>
  <c r="J16" i="1"/>
  <c r="CV15" i="1"/>
  <c r="CJ15" i="1"/>
  <c r="J15" i="1" s="1"/>
  <c r="CD15" i="1"/>
  <c r="CC15" i="1"/>
  <c r="BM15" i="1"/>
  <c r="AV15" i="1"/>
  <c r="E15" i="1" s="1"/>
  <c r="F15" i="1" s="1"/>
  <c r="AU15" i="1"/>
  <c r="AD15" i="1"/>
  <c r="M15" i="1"/>
  <c r="L15" i="1"/>
  <c r="H15" i="1"/>
  <c r="I15" i="1" s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CD13" i="1"/>
  <c r="H13" i="1" s="1"/>
  <c r="I13" i="1" s="1"/>
  <c r="CC13" i="1"/>
  <c r="BM13" i="1"/>
  <c r="AU13" i="1"/>
  <c r="AV13" i="1" s="1"/>
  <c r="E13" i="1" s="1"/>
  <c r="F13" i="1" s="1"/>
  <c r="AD13" i="1"/>
  <c r="L13" i="1" s="1"/>
  <c r="M13" i="1"/>
  <c r="J13" i="1"/>
  <c r="CV12" i="1"/>
  <c r="CJ12" i="1"/>
  <c r="CG12" i="1"/>
  <c r="G12" i="1" s="1"/>
  <c r="CD12" i="1"/>
  <c r="H12" i="1" s="1"/>
  <c r="I12" i="1" s="1"/>
  <c r="CC12" i="1"/>
  <c r="BM12" i="1"/>
  <c r="AV12" i="1"/>
  <c r="E12" i="1" s="1"/>
  <c r="F12" i="1" s="1"/>
  <c r="AU12" i="1"/>
  <c r="AD12" i="1"/>
  <c r="M12" i="1"/>
  <c r="L12" i="1"/>
  <c r="J12" i="1"/>
  <c r="CV11" i="1"/>
  <c r="CJ11" i="1"/>
  <c r="J11" i="1" s="1"/>
  <c r="CC11" i="1"/>
  <c r="CD11" i="1" s="1"/>
  <c r="H11" i="1" s="1"/>
  <c r="I11" i="1" s="1"/>
  <c r="BM11" i="1"/>
  <c r="AV11" i="1"/>
  <c r="E11" i="1" s="1"/>
  <c r="F11" i="1" s="1"/>
  <c r="AU11" i="1"/>
  <c r="AD11" i="1"/>
  <c r="M11" i="1"/>
  <c r="L11" i="1"/>
  <c r="CV10" i="1"/>
  <c r="CV9" i="1"/>
  <c r="BC2" i="1"/>
  <c r="CG33" i="1" l="1"/>
  <c r="G33" i="1" s="1"/>
  <c r="CG29" i="1"/>
  <c r="G29" i="1" s="1"/>
  <c r="CG25" i="1"/>
  <c r="G25" i="1" s="1"/>
  <c r="CG32" i="1"/>
  <c r="G32" i="1" s="1"/>
  <c r="CG28" i="1"/>
  <c r="G28" i="1" s="1"/>
  <c r="CG24" i="1"/>
  <c r="G24" i="1" s="1"/>
  <c r="CG19" i="1"/>
  <c r="G19" i="1" s="1"/>
  <c r="CG31" i="1"/>
  <c r="G31" i="1" s="1"/>
  <c r="CG27" i="1"/>
  <c r="G27" i="1" s="1"/>
  <c r="CG46" i="1"/>
  <c r="G46" i="1" s="1"/>
  <c r="CG45" i="1"/>
  <c r="G45" i="1" s="1"/>
  <c r="CG44" i="1"/>
  <c r="G44" i="1" s="1"/>
  <c r="CG43" i="1"/>
  <c r="G43" i="1" s="1"/>
  <c r="CG42" i="1"/>
  <c r="G42" i="1" s="1"/>
  <c r="CG41" i="1"/>
  <c r="G41" i="1" s="1"/>
  <c r="CG40" i="1"/>
  <c r="G40" i="1" s="1"/>
  <c r="CG39" i="1"/>
  <c r="G39" i="1" s="1"/>
  <c r="CG38" i="1"/>
  <c r="G38" i="1" s="1"/>
  <c r="CG37" i="1"/>
  <c r="G37" i="1" s="1"/>
  <c r="CG36" i="1"/>
  <c r="G36" i="1" s="1"/>
  <c r="CG35" i="1"/>
  <c r="G35" i="1" s="1"/>
  <c r="CG34" i="1"/>
  <c r="G34" i="1" s="1"/>
  <c r="CG30" i="1"/>
  <c r="G30" i="1" s="1"/>
  <c r="CG26" i="1"/>
  <c r="G26" i="1" s="1"/>
  <c r="CG22" i="1"/>
  <c r="G22" i="1" s="1"/>
  <c r="CG21" i="1"/>
  <c r="G21" i="1" s="1"/>
  <c r="CG17" i="1"/>
  <c r="G17" i="1" s="1"/>
  <c r="CG13" i="1"/>
  <c r="G13" i="1" s="1"/>
  <c r="CG18" i="1"/>
  <c r="G18" i="1" s="1"/>
  <c r="CG14" i="1"/>
  <c r="G14" i="1" s="1"/>
  <c r="CG20" i="1"/>
  <c r="G20" i="1" s="1"/>
  <c r="CG11" i="1"/>
  <c r="G11" i="1" s="1"/>
  <c r="CG15" i="1"/>
  <c r="G15" i="1" s="1"/>
  <c r="CG16" i="1"/>
  <c r="G16" i="1" s="1"/>
  <c r="CJ25" i="1"/>
  <c r="J25" i="1" s="1"/>
  <c r="CJ29" i="1"/>
  <c r="J29" i="1" s="1"/>
  <c r="CJ33" i="1"/>
  <c r="J33" i="1" s="1"/>
  <c r="CJ34" i="1"/>
  <c r="J34" i="1" s="1"/>
  <c r="CJ35" i="1"/>
  <c r="J35" i="1" s="1"/>
  <c r="CJ36" i="1"/>
  <c r="J36" i="1" s="1"/>
  <c r="CJ37" i="1"/>
  <c r="J37" i="1" s="1"/>
  <c r="CJ38" i="1"/>
  <c r="J38" i="1" s="1"/>
  <c r="CJ39" i="1"/>
  <c r="J39" i="1" s="1"/>
  <c r="CJ40" i="1"/>
  <c r="J40" i="1" s="1"/>
  <c r="CJ41" i="1"/>
  <c r="J41" i="1" s="1"/>
  <c r="CJ42" i="1"/>
  <c r="J42" i="1" s="1"/>
  <c r="CJ43" i="1"/>
  <c r="J43" i="1" s="1"/>
  <c r="CJ44" i="1"/>
  <c r="J44" i="1" s="1"/>
  <c r="CJ45" i="1"/>
  <c r="J45" i="1" s="1"/>
  <c r="CJ46" i="1"/>
  <c r="J46" i="1" s="1"/>
  <c r="CJ27" i="1"/>
  <c r="J27" i="1" s="1"/>
  <c r="CJ31" i="1"/>
  <c r="J31" i="1" s="1"/>
  <c r="CG11" i="2"/>
  <c r="CG15" i="2"/>
  <c r="CG19" i="2"/>
  <c r="CJ23" i="2"/>
  <c r="J23" i="2" s="1"/>
  <c r="CG24" i="2"/>
  <c r="CJ27" i="2"/>
  <c r="J27" i="2" s="1"/>
  <c r="CG28" i="2"/>
  <c r="CJ31" i="2"/>
  <c r="J31" i="2" s="1"/>
  <c r="CG32" i="2"/>
  <c r="CJ34" i="2"/>
  <c r="J34" i="2" s="1"/>
  <c r="CG35" i="2"/>
  <c r="CJ38" i="2"/>
  <c r="J38" i="2" s="1"/>
  <c r="CG39" i="2"/>
  <c r="CG20" i="2"/>
  <c r="CG25" i="2"/>
  <c r="CG29" i="2"/>
  <c r="CJ32" i="2"/>
  <c r="J32" i="2" s="1"/>
  <c r="CJ35" i="2"/>
  <c r="J35" i="2" s="1"/>
  <c r="CG36" i="2"/>
  <c r="CJ39" i="2"/>
  <c r="J39" i="2" s="1"/>
  <c r="CG40" i="2"/>
  <c r="CJ43" i="2"/>
  <c r="J43" i="2" s="1"/>
  <c r="CG13" i="2"/>
  <c r="CG17" i="2"/>
  <c r="CG21" i="2"/>
  <c r="CG22" i="2"/>
  <c r="CJ25" i="2"/>
  <c r="J25" i="2" s="1"/>
  <c r="CG26" i="2"/>
  <c r="CJ29" i="2"/>
  <c r="J29" i="2" s="1"/>
  <c r="CG30" i="2"/>
  <c r="CJ33" i="2"/>
  <c r="J33" i="2" s="1"/>
  <c r="CJ36" i="2"/>
  <c r="J36" i="2" s="1"/>
  <c r="CG37" i="2"/>
  <c r="CJ40" i="2"/>
  <c r="J40" i="2" s="1"/>
  <c r="CJ44" i="2"/>
  <c r="J44" i="2" s="1"/>
  <c r="CG46" i="2"/>
  <c r="CG45" i="2"/>
  <c r="CG44" i="2"/>
  <c r="CG43" i="2"/>
  <c r="CG42" i="2"/>
  <c r="CG33" i="2"/>
  <c r="CG23" i="2"/>
  <c r="CG27" i="2"/>
  <c r="CG31" i="2"/>
  <c r="CG34" i="2"/>
  <c r="CJ37" i="2"/>
  <c r="J37" i="2" s="1"/>
  <c r="CG38" i="2"/>
  <c r="CJ41" i="2"/>
  <c r="J41" i="2" s="1"/>
  <c r="CJ42" i="2"/>
  <c r="J42" i="2" s="1"/>
  <c r="CJ45" i="2"/>
  <c r="J45" i="2" s="1"/>
</calcChain>
</file>

<file path=xl/sharedStrings.xml><?xml version="1.0" encoding="utf-8"?>
<sst xmlns="http://schemas.openxmlformats.org/spreadsheetml/2006/main" count="375" uniqueCount="131">
  <si>
    <t>PERINGATAN :: KOLOM INI TIDAK BOLEH DIGESER POSISINYA</t>
  </si>
  <si>
    <t>DAFTAR NILAI PESERTA DIDIK SMA NEGERI 8 SEMARANG</t>
  </si>
  <si>
    <t>Guru :</t>
  </si>
  <si>
    <t>Evi Suprihatin H S.Pd.</t>
  </si>
  <si>
    <t>Kelas X MIPA 1</t>
  </si>
  <si>
    <t xml:space="preserve">KELAS </t>
  </si>
  <si>
    <t>:</t>
  </si>
  <si>
    <t>0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</si>
  <si>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</si>
  <si>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</si>
  <si>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</si>
  <si>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</si>
  <si>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</si>
  <si>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</si>
  <si>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</si>
  <si>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</si>
  <si>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</si>
  <si>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</si>
  <si>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</si>
  <si>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</si>
  <si>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</si>
  <si>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</si>
  <si>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</si>
  <si>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</si>
  <si>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</si>
  <si>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</si>
  <si>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</si>
  <si>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</si>
  <si>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</si>
  <si>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</si>
  <si>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</si>
  <si>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</si>
  <si>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</si>
  <si>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</si>
  <si>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</si>
  <si>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</si>
  <si>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</si>
  <si>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</si>
  <si>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</si>
  <si>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</si>
  <si>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</si>
  <si>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</si>
  <si>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</si>
  <si>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</si>
  <si>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</si>
  <si>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dan Pertidaksamaan Eksponen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</si>
  <si>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</si>
  <si>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</si>
  <si>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</si>
  <si>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</si>
  <si>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</si>
  <si>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</si>
  <si>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</si>
  <si>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</si>
  <si>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</si>
  <si>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</si>
  <si>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</si>
  <si>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</si>
  <si>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</si>
  <si>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</si>
  <si>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</si>
  <si>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</si>
  <si>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</si>
  <si>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</si>
  <si>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</si>
  <si>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</si>
  <si>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</si>
  <si>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Persamaan Eksponen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</si>
  <si>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</si>
  <si>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</si>
  <si>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</si>
  <si>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</si>
  <si>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</si>
  <si>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</si>
  <si>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</si>
  <si>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</si>
  <si>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</si>
  <si>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</si>
  <si>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</si>
  <si>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</si>
  <si>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</si>
  <si>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</si>
  <si>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</si>
  <si>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</si>
  <si>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</si>
  <si>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</si>
  <si>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</si>
  <si>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</si>
  <si>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</si>
  <si>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</si>
  <si>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</si>
  <si>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</si>
  <si>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</si>
  <si>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</si>
  <si>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Persamaan Logaritma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</si>
  <si>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</si>
  <si>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</si>
  <si>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</si>
  <si>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</si>
  <si>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</si>
  <si>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</si>
  <si>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</si>
  <si>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</si>
  <si>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</si>
  <si>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</si>
  <si>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</si>
  <si>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</si>
  <si>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</si>
  <si>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</si>
  <si>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</si>
  <si>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</si>
  <si>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</si>
  <si>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</si>
  <si>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</si>
  <si>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</si>
  <si>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</si>
  <si>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</si>
  <si>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</si>
  <si>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</si>
  <si>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</si>
  <si>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</si>
  <si>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</si>
  <si>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</si>
  <si>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</si>
  <si>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</si>
  <si>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</si>
  <si>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</si>
  <si>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</si>
  <si>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</si>
  <si>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</si>
  <si>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 xml:space="preserve">Memiliki kemampuan pemahanan  Persamaan Eksponen, Persamaan Logaritma,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</si>
</sst>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5250" ySplit="3855" topLeftCell="BY35" activePane="bottomRight"/>
      <selection pane="topRight"/>
      <selection pane="bottomLeft"/>
      <selection pane="bottomRight" activeCell="CF52" sqref="CF52"/>
    </sheetView>
  </sheetViews>
  <sheetFormatPr defaultColWidth="9" defaultRowHeight="15"/>
  <cols>
    <col min="3" max="3" width="28" customWidth="1"/>
    <col min="4" max="4" width="5.42578125" customWidth="1"/>
    <col min="11" max="11" width="0.42578125" customWidth="1"/>
  </cols>
  <sheetData>
    <row r="1" spans="1:100" ht="20.25">
      <c r="A1" s="1">
        <v>287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">
        <v>7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24</v>
      </c>
      <c r="CD8" s="43" t="s">
        <v>25</v>
      </c>
      <c r="CE8" s="50"/>
      <c r="CF8" s="57" t="s">
        <v>27</v>
      </c>
      <c r="CG8" s="57" t="s">
        <v>28</v>
      </c>
      <c r="CH8" s="50"/>
      <c r="CI8" s="57" t="s">
        <v>27</v>
      </c>
      <c r="CJ8" s="57" t="s">
        <v>29</v>
      </c>
      <c r="CL8" s="2" t="s">
        <v>30</v>
      </c>
    </row>
    <row r="9" spans="1:10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33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dan Pertidaksamaan Eksponen, </v>
      </c>
    </row>
    <row r="10" spans="1:10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40"/>
      <c r="BN10" s="55" t="s">
        <v>42</v>
      </c>
      <c r="BO10" s="55" t="s">
        <v>43</v>
      </c>
      <c r="BP10" s="55" t="s">
        <v>44</v>
      </c>
      <c r="BQ10" s="55" t="s">
        <v>42</v>
      </c>
      <c r="BR10" s="55" t="s">
        <v>43</v>
      </c>
      <c r="BS10" s="55" t="s">
        <v>44</v>
      </c>
      <c r="BT10" s="55" t="s">
        <v>42</v>
      </c>
      <c r="BU10" s="55" t="s">
        <v>43</v>
      </c>
      <c r="BV10" s="55" t="s">
        <v>44</v>
      </c>
      <c r="BW10" s="55" t="s">
        <v>42</v>
      </c>
      <c r="BX10" s="55" t="s">
        <v>43</v>
      </c>
      <c r="BY10" s="55" t="s">
        <v>44</v>
      </c>
      <c r="BZ10" s="55" t="s">
        <v>42</v>
      </c>
      <c r="CA10" s="55" t="s">
        <v>43</v>
      </c>
      <c r="CB10" s="55" t="s">
        <v>44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36" t="s">
        <v>45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Masih perlu peningkatan pemahaman Persamaan dan Pertidaksamaan Eksponen.</v>
      </c>
    </row>
    <row r="11" spans="1:100">
      <c r="A11" s="21">
        <v>1</v>
      </c>
      <c r="B11" s="21">
        <v>44117</v>
      </c>
      <c r="C11" s="21" t="s">
        <v>46</v>
      </c>
      <c r="E11" s="22">
        <f t="shared" ref="E11:E60" si="0">AV11</f>
        <v>76</v>
      </c>
      <c r="F11" s="21" t="str">
        <f t="shared" ref="F11:F47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 Persamaan dan Pertidaksamaan Eksponen, </v>
      </c>
      <c r="H11" s="22">
        <f t="shared" ref="H11:H60" si="3">CD11</f>
        <v>85</v>
      </c>
      <c r="I11" s="21" t="str">
        <f t="shared" ref="I11:I50" si="4">IF(H11="","",IF(H11&lt;=69,"D",IF(H11&lt;=75,"C",IF(H11&lt;=90,"B",IF(H11&lt;=100,"A","E")))))</f>
        <v>B</v>
      </c>
      <c r="J11" s="21" t="str">
        <f t="shared" ref="J11:J60" si="5">CJ11</f>
        <v xml:space="preserve">Persamaan Eksponen, </v>
      </c>
      <c r="L11" s="36">
        <f t="shared" ref="L11:L60" si="6">AD11</f>
        <v>85</v>
      </c>
      <c r="M11" s="36">
        <f t="shared" ref="M11:M51" si="7">IF(COUNTBLANK(AT11:AT11),"",AT11)</f>
        <v>59</v>
      </c>
      <c r="O11" s="36">
        <v>70</v>
      </c>
      <c r="P11" s="36"/>
      <c r="Q11" s="38">
        <v>100</v>
      </c>
      <c r="R11" s="36"/>
      <c r="S11" s="36"/>
      <c r="T11" s="38"/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85</v>
      </c>
      <c r="AE11" s="36">
        <v>81</v>
      </c>
      <c r="AF11" s="36"/>
      <c r="AG11" s="38">
        <v>70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59</v>
      </c>
      <c r="AU11" s="48">
        <f t="shared" ref="AU11:AU60" si="9">IF(AT11="","",AVERAGE(O11:AC11,AE11:AT11))</f>
        <v>76</v>
      </c>
      <c r="AV11" s="49">
        <f t="shared" ref="AV11:AV60" si="10">IF(AU11="","",ROUND(AU11,0))</f>
        <v>76</v>
      </c>
      <c r="AW11" s="56"/>
      <c r="AX11" s="36">
        <v>85</v>
      </c>
      <c r="AY11" s="36"/>
      <c r="AZ11" s="38"/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85</v>
      </c>
      <c r="BN11" s="36">
        <v>85</v>
      </c>
      <c r="BO11" s="36"/>
      <c r="BP11" s="38"/>
      <c r="BQ11" s="36"/>
      <c r="BR11" s="36"/>
      <c r="BS11" s="38"/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85</v>
      </c>
      <c r="CD11" s="49">
        <f t="shared" ref="CD11:CD60" si="13">IF(CC11="","",ROUND(CC11,0))</f>
        <v>85</v>
      </c>
      <c r="CE11" s="56"/>
      <c r="CF11" s="36">
        <v>11</v>
      </c>
      <c r="CG11" s="58" t="str">
        <f t="shared" ref="CG11:CG60" si="14">IF(CF11="","",VLOOKUP(CF11,$CU$9:$CV$20,2,0))</f>
        <v xml:space="preserve">Memiliki kemampuan pemahanan  Persamaan dan Pertidaksamaan Eksponen, </v>
      </c>
      <c r="CH11" s="56"/>
      <c r="CI11" s="36">
        <v>2</v>
      </c>
      <c r="CJ11" s="58" t="str">
        <f t="shared" ref="CJ11:CJ60" si="15">IF(CI11="","",VLOOKUP(CI11,$CU$22:$CV$33,2,0))</f>
        <v xml:space="preserve">Persamaan Eksponen, </v>
      </c>
      <c r="CL11" s="60">
        <v>2</v>
      </c>
      <c r="CM11" s="36"/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 xml:space="preserve">Persamaan dan Pertidaksamaan Eksponen, </v>
      </c>
    </row>
    <row r="12" spans="1:100">
      <c r="A12" s="21">
        <v>2</v>
      </c>
      <c r="B12" s="21">
        <v>44133</v>
      </c>
      <c r="C12" s="21" t="s">
        <v>48</v>
      </c>
      <c r="E12" s="22">
        <f t="shared" si="0"/>
        <v>76</v>
      </c>
      <c r="F12" s="21" t="str">
        <f t="shared" si="1"/>
        <v>B</v>
      </c>
      <c r="G12" s="21" t="str">
        <f t="shared" si="2"/>
        <v xml:space="preserve">Memiliki kemampuan pemahanan  Persamaan dan Pertidaksamaan Eksponen, </v>
      </c>
      <c r="H12" s="22">
        <f t="shared" si="3"/>
        <v>85</v>
      </c>
      <c r="I12" s="21" t="str">
        <f t="shared" si="4"/>
        <v>B</v>
      </c>
      <c r="J12" s="21" t="str">
        <f t="shared" si="5"/>
        <v xml:space="preserve">Persamaan Eksponen, </v>
      </c>
      <c r="L12" s="36">
        <f t="shared" si="6"/>
        <v>80</v>
      </c>
      <c r="M12" s="36">
        <f t="shared" si="7"/>
        <v>68</v>
      </c>
      <c r="O12" s="36">
        <v>70</v>
      </c>
      <c r="P12" s="36"/>
      <c r="Q12" s="38">
        <v>90</v>
      </c>
      <c r="R12" s="36"/>
      <c r="S12" s="36"/>
      <c r="T12" s="38"/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80</v>
      </c>
      <c r="AE12" s="36">
        <v>81</v>
      </c>
      <c r="AF12" s="36"/>
      <c r="AG12" s="38">
        <v>70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68</v>
      </c>
      <c r="AU12" s="48">
        <f t="shared" si="9"/>
        <v>75.8</v>
      </c>
      <c r="AV12" s="49">
        <f t="shared" si="10"/>
        <v>76</v>
      </c>
      <c r="AW12" s="56"/>
      <c r="AX12" s="36">
        <v>85</v>
      </c>
      <c r="AY12" s="36"/>
      <c r="AZ12" s="38"/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85</v>
      </c>
      <c r="BN12" s="36">
        <v>85</v>
      </c>
      <c r="BO12" s="36"/>
      <c r="BP12" s="38"/>
      <c r="BQ12" s="36"/>
      <c r="BR12" s="36"/>
      <c r="BS12" s="38"/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85</v>
      </c>
      <c r="CD12" s="49">
        <f t="shared" si="13"/>
        <v>85</v>
      </c>
      <c r="CE12" s="56"/>
      <c r="CF12" s="36">
        <v>11</v>
      </c>
      <c r="CG12" s="58" t="str">
        <f t="shared" si="14"/>
        <v xml:space="preserve">Memiliki kemampuan pemahanan  Persamaan dan Pertidaksamaan Eksponen, </v>
      </c>
      <c r="CH12" s="56"/>
      <c r="CI12" s="36">
        <v>2</v>
      </c>
      <c r="CJ12" s="58" t="str">
        <f t="shared" si="15"/>
        <v xml:space="preserve">Persamaan Eksponen, 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Persamaan dan Pertidaksamaan Eksponen, </v>
      </c>
    </row>
    <row r="13" spans="1:100">
      <c r="A13" s="21">
        <v>3</v>
      </c>
      <c r="B13" s="21">
        <v>44149</v>
      </c>
      <c r="C13" s="21" t="s">
        <v>52</v>
      </c>
      <c r="E13" s="22">
        <f t="shared" si="0"/>
        <v>76</v>
      </c>
      <c r="F13" s="21" t="str">
        <f t="shared" si="1"/>
        <v>B</v>
      </c>
      <c r="G13" s="21" t="str">
        <f t="shared" si="2"/>
        <v xml:space="preserve">Memiliki kemampuan pemahanan  Persamaan dan Pertidaksamaan Eksponen, </v>
      </c>
      <c r="H13" s="22">
        <f t="shared" si="3"/>
        <v>85</v>
      </c>
      <c r="I13" s="21" t="str">
        <f t="shared" si="4"/>
        <v>B</v>
      </c>
      <c r="J13" s="21" t="str">
        <f t="shared" si="5"/>
        <v xml:space="preserve">Persamaan Eksponen, </v>
      </c>
      <c r="L13" s="36">
        <f t="shared" si="6"/>
        <v>75</v>
      </c>
      <c r="M13" s="36">
        <f t="shared" si="7"/>
        <v>64</v>
      </c>
      <c r="O13" s="36">
        <v>70</v>
      </c>
      <c r="P13" s="36"/>
      <c r="Q13" s="38">
        <v>80</v>
      </c>
      <c r="R13" s="36"/>
      <c r="S13" s="36"/>
      <c r="T13" s="38"/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75</v>
      </c>
      <c r="AE13" s="36">
        <v>85</v>
      </c>
      <c r="AF13" s="36"/>
      <c r="AG13" s="38">
        <v>83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64</v>
      </c>
      <c r="AU13" s="48">
        <f t="shared" si="9"/>
        <v>76.400000000000006</v>
      </c>
      <c r="AV13" s="49">
        <f t="shared" si="10"/>
        <v>76</v>
      </c>
      <c r="AW13" s="56"/>
      <c r="AX13" s="36">
        <v>85</v>
      </c>
      <c r="AY13" s="36"/>
      <c r="AZ13" s="38"/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85</v>
      </c>
      <c r="BN13" s="36">
        <v>85</v>
      </c>
      <c r="BO13" s="36"/>
      <c r="BP13" s="38"/>
      <c r="BQ13" s="36"/>
      <c r="BR13" s="36"/>
      <c r="BS13" s="38"/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85</v>
      </c>
      <c r="CD13" s="49">
        <f t="shared" si="13"/>
        <v>85</v>
      </c>
      <c r="CE13" s="56"/>
      <c r="CF13" s="36">
        <v>11</v>
      </c>
      <c r="CG13" s="58" t="str">
        <f t="shared" si="14"/>
        <v xml:space="preserve">Memiliki kemampuan pemahanan  Persamaan dan Pertidaksamaan Eksponen, </v>
      </c>
      <c r="CH13" s="56"/>
      <c r="CI13" s="36">
        <v>2</v>
      </c>
      <c r="CJ13" s="58" t="str">
        <f t="shared" si="15"/>
        <v xml:space="preserve">Persamaan Eksponen, 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Persamaan dan Pertidaksamaan Eksponen, </v>
      </c>
    </row>
    <row r="14" spans="1:100">
      <c r="A14" s="21">
        <v>4</v>
      </c>
      <c r="B14" s="21">
        <v>44165</v>
      </c>
      <c r="C14" s="21" t="s">
        <v>54</v>
      </c>
      <c r="E14" s="22">
        <f t="shared" si="0"/>
        <v>79</v>
      </c>
      <c r="F14" s="21" t="str">
        <f t="shared" si="1"/>
        <v>B</v>
      </c>
      <c r="G14" s="21" t="str">
        <f t="shared" si="2"/>
        <v xml:space="preserve">Memiliki kemampuan pemahanan  Persamaan dan Pertidaksamaan Eksponen, </v>
      </c>
      <c r="H14" s="22">
        <f t="shared" si="3"/>
        <v>85</v>
      </c>
      <c r="I14" s="21" t="str">
        <f t="shared" si="4"/>
        <v>B</v>
      </c>
      <c r="J14" s="21" t="str">
        <f t="shared" si="5"/>
        <v xml:space="preserve">Persamaan Eksponen, </v>
      </c>
      <c r="L14" s="36">
        <f t="shared" si="6"/>
        <v>80</v>
      </c>
      <c r="M14" s="36">
        <f t="shared" si="7"/>
        <v>73</v>
      </c>
      <c r="O14" s="36">
        <v>70</v>
      </c>
      <c r="P14" s="36"/>
      <c r="Q14" s="38">
        <v>90</v>
      </c>
      <c r="R14" s="36"/>
      <c r="S14" s="36"/>
      <c r="T14" s="38"/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80</v>
      </c>
      <c r="AE14" s="36">
        <v>74</v>
      </c>
      <c r="AF14" s="36"/>
      <c r="AG14" s="38">
        <v>88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73</v>
      </c>
      <c r="AU14" s="48">
        <f t="shared" si="9"/>
        <v>79</v>
      </c>
      <c r="AV14" s="49">
        <f t="shared" si="10"/>
        <v>79</v>
      </c>
      <c r="AW14" s="56"/>
      <c r="AX14" s="36">
        <v>85</v>
      </c>
      <c r="AY14" s="36"/>
      <c r="AZ14" s="38"/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85</v>
      </c>
      <c r="BN14" s="36">
        <v>85</v>
      </c>
      <c r="BO14" s="36"/>
      <c r="BP14" s="38"/>
      <c r="BQ14" s="36"/>
      <c r="BR14" s="36"/>
      <c r="BS14" s="38"/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85</v>
      </c>
      <c r="CD14" s="49">
        <f t="shared" si="13"/>
        <v>85</v>
      </c>
      <c r="CE14" s="56"/>
      <c r="CF14" s="36">
        <v>11</v>
      </c>
      <c r="CG14" s="58" t="str">
        <f t="shared" si="14"/>
        <v xml:space="preserve">Memiliki kemampuan pemahanan  Persamaan dan Pertidaksamaan Eksponen, </v>
      </c>
      <c r="CH14" s="56"/>
      <c r="CI14" s="36">
        <v>2</v>
      </c>
      <c r="CJ14" s="58" t="str">
        <f t="shared" si="15"/>
        <v xml:space="preserve">Persamaan Eksponen, 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Persamaan dan Pertidaksamaan Eksponen, </v>
      </c>
    </row>
    <row r="15" spans="1:100">
      <c r="A15" s="21">
        <v>5</v>
      </c>
      <c r="B15" s="21">
        <v>44181</v>
      </c>
      <c r="C15" s="21" t="s">
        <v>56</v>
      </c>
      <c r="E15" s="22">
        <f t="shared" si="0"/>
        <v>80</v>
      </c>
      <c r="F15" s="21" t="str">
        <f t="shared" si="1"/>
        <v>B</v>
      </c>
      <c r="G15" s="21" t="str">
        <f t="shared" si="2"/>
        <v xml:space="preserve">Memiliki kemampuan pemahanan  Persamaan dan Pertidaksamaan Eksponen, </v>
      </c>
      <c r="H15" s="22">
        <f t="shared" si="3"/>
        <v>85</v>
      </c>
      <c r="I15" s="21" t="str">
        <f t="shared" si="4"/>
        <v>B</v>
      </c>
      <c r="J15" s="21" t="str">
        <f t="shared" si="5"/>
        <v xml:space="preserve">Persamaan Eksponen, </v>
      </c>
      <c r="L15" s="36">
        <f t="shared" si="6"/>
        <v>82</v>
      </c>
      <c r="M15" s="36">
        <f t="shared" si="7"/>
        <v>61</v>
      </c>
      <c r="O15" s="36">
        <v>73</v>
      </c>
      <c r="P15" s="36"/>
      <c r="Q15" s="38">
        <v>90</v>
      </c>
      <c r="R15" s="36"/>
      <c r="S15" s="36"/>
      <c r="T15" s="38"/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82</v>
      </c>
      <c r="AE15" s="36">
        <v>86</v>
      </c>
      <c r="AF15" s="36"/>
      <c r="AG15" s="38">
        <v>90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61</v>
      </c>
      <c r="AU15" s="48">
        <f t="shared" si="9"/>
        <v>80</v>
      </c>
      <c r="AV15" s="49">
        <f t="shared" si="10"/>
        <v>80</v>
      </c>
      <c r="AW15" s="56"/>
      <c r="AX15" s="36">
        <v>85</v>
      </c>
      <c r="AY15" s="36"/>
      <c r="AZ15" s="38"/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85</v>
      </c>
      <c r="BN15" s="36">
        <v>85</v>
      </c>
      <c r="BO15" s="36"/>
      <c r="BP15" s="38"/>
      <c r="BQ15" s="36"/>
      <c r="BR15" s="36"/>
      <c r="BS15" s="38"/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85</v>
      </c>
      <c r="CD15" s="49">
        <f t="shared" si="13"/>
        <v>85</v>
      </c>
      <c r="CE15" s="56"/>
      <c r="CF15" s="36">
        <v>11</v>
      </c>
      <c r="CG15" s="58" t="str">
        <f t="shared" si="14"/>
        <v xml:space="preserve">Memiliki kemampuan pemahanan  Persamaan dan Pertidaksamaan Eksponen, </v>
      </c>
      <c r="CH15" s="56"/>
      <c r="CI15" s="36">
        <v>2</v>
      </c>
      <c r="CJ15" s="58" t="str">
        <f t="shared" si="15"/>
        <v xml:space="preserve">Persamaan Eksponen, </v>
      </c>
      <c r="CL15" s="60">
        <v>6</v>
      </c>
      <c r="CM15" s="36"/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Persamaan dan Pertidaksamaan Eksponen, </v>
      </c>
    </row>
    <row r="16" spans="1:100">
      <c r="A16" s="21">
        <v>6</v>
      </c>
      <c r="B16" s="21">
        <v>44197</v>
      </c>
      <c r="C16" s="21" t="s">
        <v>58</v>
      </c>
      <c r="E16" s="22">
        <f t="shared" si="0"/>
        <v>76</v>
      </c>
      <c r="F16" s="21" t="str">
        <f t="shared" si="1"/>
        <v>B</v>
      </c>
      <c r="G16" s="21" t="str">
        <f t="shared" si="2"/>
        <v xml:space="preserve">Memiliki kemampuan pemahanan  Persamaan dan Pertidaksamaan Eksponen, </v>
      </c>
      <c r="H16" s="22">
        <f t="shared" si="3"/>
        <v>85</v>
      </c>
      <c r="I16" s="21" t="str">
        <f t="shared" si="4"/>
        <v>B</v>
      </c>
      <c r="J16" s="21" t="str">
        <f t="shared" si="5"/>
        <v xml:space="preserve">Persamaan Eksponen, </v>
      </c>
      <c r="L16" s="36">
        <f t="shared" si="6"/>
        <v>85</v>
      </c>
      <c r="M16" s="36">
        <f t="shared" si="7"/>
        <v>50</v>
      </c>
      <c r="O16" s="36">
        <v>70</v>
      </c>
      <c r="P16" s="36"/>
      <c r="Q16" s="38">
        <v>100</v>
      </c>
      <c r="R16" s="36"/>
      <c r="S16" s="36"/>
      <c r="T16" s="38"/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85</v>
      </c>
      <c r="AE16" s="36">
        <v>76</v>
      </c>
      <c r="AF16" s="36"/>
      <c r="AG16" s="38">
        <v>83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50</v>
      </c>
      <c r="AU16" s="48">
        <f t="shared" si="9"/>
        <v>75.8</v>
      </c>
      <c r="AV16" s="49">
        <f t="shared" si="10"/>
        <v>76</v>
      </c>
      <c r="AW16" s="56"/>
      <c r="AX16" s="36">
        <v>85</v>
      </c>
      <c r="AY16" s="36"/>
      <c r="AZ16" s="38"/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85</v>
      </c>
      <c r="BN16" s="36">
        <v>85</v>
      </c>
      <c r="BO16" s="36"/>
      <c r="BP16" s="38"/>
      <c r="BQ16" s="36"/>
      <c r="BR16" s="36"/>
      <c r="BS16" s="38"/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85</v>
      </c>
      <c r="CD16" s="49">
        <f t="shared" si="13"/>
        <v>85</v>
      </c>
      <c r="CE16" s="56"/>
      <c r="CF16" s="36">
        <v>11</v>
      </c>
      <c r="CG16" s="58" t="str">
        <f t="shared" si="14"/>
        <v xml:space="preserve">Memiliki kemampuan pemahanan  Persamaan dan Pertidaksamaan Eksponen, </v>
      </c>
      <c r="CH16" s="56"/>
      <c r="CI16" s="36">
        <v>2</v>
      </c>
      <c r="CJ16" s="58" t="str">
        <f t="shared" si="15"/>
        <v xml:space="preserve">Persamaan Eksponen, </v>
      </c>
      <c r="CL16" s="60">
        <v>7</v>
      </c>
      <c r="CM16" s="36"/>
      <c r="CO16" s="63">
        <v>91</v>
      </c>
      <c r="CP16" s="66">
        <v>100</v>
      </c>
      <c r="CQ16" s="67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Persamaan dan Pertidaksamaan Eksponen, </v>
      </c>
    </row>
    <row r="17" spans="1:100">
      <c r="A17" s="21">
        <v>7</v>
      </c>
      <c r="B17" s="21">
        <v>44213</v>
      </c>
      <c r="C17" s="21" t="s">
        <v>59</v>
      </c>
      <c r="E17" s="22">
        <f t="shared" si="0"/>
        <v>81</v>
      </c>
      <c r="F17" s="21" t="str">
        <f t="shared" si="1"/>
        <v>B</v>
      </c>
      <c r="G17" s="21" t="str">
        <f t="shared" si="2"/>
        <v xml:space="preserve">Memiliki kemampuan pemahanan  Persamaan dan Pertidaksamaan Eksponen, </v>
      </c>
      <c r="H17" s="22">
        <f t="shared" si="3"/>
        <v>85</v>
      </c>
      <c r="I17" s="21" t="str">
        <f t="shared" si="4"/>
        <v>B</v>
      </c>
      <c r="J17" s="21" t="str">
        <f t="shared" si="5"/>
        <v xml:space="preserve">Persamaan Eksponen, </v>
      </c>
      <c r="L17" s="36">
        <f t="shared" si="6"/>
        <v>92</v>
      </c>
      <c r="M17" s="36">
        <f t="shared" si="7"/>
        <v>57</v>
      </c>
      <c r="O17" s="36">
        <v>83</v>
      </c>
      <c r="P17" s="36"/>
      <c r="Q17" s="38">
        <v>100</v>
      </c>
      <c r="R17" s="36"/>
      <c r="S17" s="36"/>
      <c r="T17" s="38"/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92</v>
      </c>
      <c r="AE17" s="36">
        <v>74</v>
      </c>
      <c r="AF17" s="36"/>
      <c r="AG17" s="38">
        <v>90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57</v>
      </c>
      <c r="AU17" s="48">
        <f t="shared" si="9"/>
        <v>80.8</v>
      </c>
      <c r="AV17" s="49">
        <f t="shared" si="10"/>
        <v>81</v>
      </c>
      <c r="AW17" s="56"/>
      <c r="AX17" s="36">
        <v>85</v>
      </c>
      <c r="AY17" s="36"/>
      <c r="AZ17" s="38"/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85</v>
      </c>
      <c r="BN17" s="36">
        <v>85</v>
      </c>
      <c r="BO17" s="36"/>
      <c r="BP17" s="38"/>
      <c r="BQ17" s="36"/>
      <c r="BR17" s="36"/>
      <c r="BS17" s="38"/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85</v>
      </c>
      <c r="CD17" s="49">
        <f t="shared" si="13"/>
        <v>85</v>
      </c>
      <c r="CE17" s="56"/>
      <c r="CF17" s="36">
        <v>11</v>
      </c>
      <c r="CG17" s="58" t="str">
        <f t="shared" si="14"/>
        <v xml:space="preserve">Memiliki kemampuan pemahanan  Persamaan dan Pertidaksamaan Eksponen, </v>
      </c>
      <c r="CH17" s="56"/>
      <c r="CI17" s="36">
        <v>2</v>
      </c>
      <c r="CJ17" s="58" t="str">
        <f t="shared" si="15"/>
        <v xml:space="preserve">Persamaan Eksponen,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Persamaan dan Pertidaksamaan Eksponen, </v>
      </c>
    </row>
    <row r="18" spans="1:100">
      <c r="A18" s="21">
        <v>8</v>
      </c>
      <c r="B18" s="21">
        <v>44229</v>
      </c>
      <c r="C18" s="21" t="s">
        <v>60</v>
      </c>
      <c r="E18" s="22">
        <f t="shared" si="0"/>
        <v>73</v>
      </c>
      <c r="F18" s="21" t="str">
        <f t="shared" si="1"/>
        <v>C</v>
      </c>
      <c r="G18" s="21" t="str">
        <f t="shared" si="2"/>
        <v xml:space="preserve">Memiliki kemampuan pemahanan  Persamaan dan Pertidaksamaan Eksponen, </v>
      </c>
      <c r="H18" s="22">
        <f t="shared" si="3"/>
        <v>85</v>
      </c>
      <c r="I18" s="21" t="str">
        <f t="shared" si="4"/>
        <v>B</v>
      </c>
      <c r="J18" s="21" t="str">
        <f t="shared" si="5"/>
        <v xml:space="preserve">Persamaan Eksponen, </v>
      </c>
      <c r="L18" s="36">
        <f t="shared" si="6"/>
        <v>83</v>
      </c>
      <c r="M18" s="36">
        <f t="shared" si="7"/>
        <v>53</v>
      </c>
      <c r="O18" s="36">
        <v>70</v>
      </c>
      <c r="P18" s="36"/>
      <c r="Q18" s="38">
        <v>95</v>
      </c>
      <c r="R18" s="36"/>
      <c r="S18" s="36"/>
      <c r="T18" s="38"/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83</v>
      </c>
      <c r="AE18" s="36">
        <v>78</v>
      </c>
      <c r="AF18" s="36"/>
      <c r="AG18" s="38">
        <v>70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53</v>
      </c>
      <c r="AU18" s="48">
        <f t="shared" si="9"/>
        <v>73.2</v>
      </c>
      <c r="AV18" s="49">
        <f t="shared" si="10"/>
        <v>73</v>
      </c>
      <c r="AW18" s="56"/>
      <c r="AX18" s="36">
        <v>85</v>
      </c>
      <c r="AY18" s="36"/>
      <c r="AZ18" s="38"/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85</v>
      </c>
      <c r="BN18" s="36">
        <v>85</v>
      </c>
      <c r="BO18" s="36"/>
      <c r="BP18" s="38"/>
      <c r="BQ18" s="36"/>
      <c r="BR18" s="36"/>
      <c r="BS18" s="38"/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85</v>
      </c>
      <c r="CD18" s="49">
        <f t="shared" si="13"/>
        <v>85</v>
      </c>
      <c r="CE18" s="56"/>
      <c r="CF18" s="36">
        <v>11</v>
      </c>
      <c r="CG18" s="58" t="str">
        <f t="shared" si="14"/>
        <v xml:space="preserve">Memiliki kemampuan pemahanan  Persamaan dan Pertidaksamaan Eksponen, </v>
      </c>
      <c r="CH18" s="56"/>
      <c r="CI18" s="36">
        <v>2</v>
      </c>
      <c r="CJ18" s="58" t="str">
        <f t="shared" si="15"/>
        <v xml:space="preserve">Persamaan Eksponen,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Persamaan dan Pertidaksamaan Eksponen, </v>
      </c>
    </row>
    <row r="19" spans="1:100">
      <c r="A19" s="21">
        <v>9</v>
      </c>
      <c r="B19" s="21">
        <v>44245</v>
      </c>
      <c r="C19" s="21" t="s">
        <v>61</v>
      </c>
      <c r="E19" s="22">
        <f t="shared" si="0"/>
        <v>82</v>
      </c>
      <c r="F19" s="21" t="str">
        <f t="shared" si="1"/>
        <v>B</v>
      </c>
      <c r="G19" s="21" t="str">
        <f t="shared" si="2"/>
        <v xml:space="preserve">Memiliki kemampuan pemahanan  Persamaan dan Pertidaksamaan Eksponen, </v>
      </c>
      <c r="H19" s="22">
        <f t="shared" si="3"/>
        <v>85</v>
      </c>
      <c r="I19" s="21" t="str">
        <f t="shared" si="4"/>
        <v>B</v>
      </c>
      <c r="J19" s="21" t="str">
        <f t="shared" si="5"/>
        <v xml:space="preserve">Persamaan Eksponen, </v>
      </c>
      <c r="L19" s="36">
        <f t="shared" si="6"/>
        <v>85</v>
      </c>
      <c r="M19" s="36">
        <f t="shared" si="7"/>
        <v>67</v>
      </c>
      <c r="O19" s="36">
        <v>70</v>
      </c>
      <c r="P19" s="36"/>
      <c r="Q19" s="38">
        <v>100</v>
      </c>
      <c r="R19" s="36"/>
      <c r="S19" s="36"/>
      <c r="T19" s="38"/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85</v>
      </c>
      <c r="AE19" s="36">
        <v>84</v>
      </c>
      <c r="AF19" s="36"/>
      <c r="AG19" s="38">
        <v>90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67</v>
      </c>
      <c r="AU19" s="48">
        <f t="shared" si="9"/>
        <v>82.2</v>
      </c>
      <c r="AV19" s="49">
        <f t="shared" si="10"/>
        <v>82</v>
      </c>
      <c r="AW19" s="56"/>
      <c r="AX19" s="36">
        <v>85</v>
      </c>
      <c r="AY19" s="36"/>
      <c r="AZ19" s="38"/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85</v>
      </c>
      <c r="BN19" s="36">
        <v>85</v>
      </c>
      <c r="BO19" s="36"/>
      <c r="BP19" s="38"/>
      <c r="BQ19" s="36"/>
      <c r="BR19" s="36"/>
      <c r="BS19" s="38"/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85</v>
      </c>
      <c r="CD19" s="49">
        <f t="shared" si="13"/>
        <v>85</v>
      </c>
      <c r="CE19" s="56"/>
      <c r="CF19" s="36">
        <v>11</v>
      </c>
      <c r="CG19" s="58" t="str">
        <f t="shared" si="14"/>
        <v xml:space="preserve">Memiliki kemampuan pemahanan  Persamaan dan Pertidaksamaan Eksponen, </v>
      </c>
      <c r="CH19" s="56"/>
      <c r="CI19" s="36">
        <v>2</v>
      </c>
      <c r="CJ19" s="58" t="str">
        <f t="shared" si="15"/>
        <v xml:space="preserve">Persamaan Eksponen,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Persamaan dan Pertidaksamaan Eksponen, </v>
      </c>
    </row>
    <row r="20" spans="1:100">
      <c r="A20" s="21">
        <v>10</v>
      </c>
      <c r="B20" s="21">
        <v>44261</v>
      </c>
      <c r="C20" s="21" t="s">
        <v>62</v>
      </c>
      <c r="E20" s="22">
        <f t="shared" si="0"/>
        <v>77</v>
      </c>
      <c r="F20" s="21" t="str">
        <f t="shared" si="1"/>
        <v>B</v>
      </c>
      <c r="G20" s="21" t="str">
        <f t="shared" si="2"/>
        <v xml:space="preserve">Memiliki kemampuan pemahanan  Persamaan dan Pertidaksamaan Eksponen, </v>
      </c>
      <c r="H20" s="22">
        <f t="shared" si="3"/>
        <v>85</v>
      </c>
      <c r="I20" s="21" t="str">
        <f t="shared" si="4"/>
        <v>B</v>
      </c>
      <c r="J20" s="21" t="str">
        <f t="shared" si="5"/>
        <v xml:space="preserve">Persamaan Eksponen, </v>
      </c>
      <c r="L20" s="36">
        <f t="shared" si="6"/>
        <v>85</v>
      </c>
      <c r="M20" s="36">
        <f t="shared" si="7"/>
        <v>42</v>
      </c>
      <c r="O20" s="36">
        <v>70</v>
      </c>
      <c r="P20" s="36"/>
      <c r="Q20" s="38">
        <v>100</v>
      </c>
      <c r="R20" s="36"/>
      <c r="S20" s="36"/>
      <c r="T20" s="38"/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85</v>
      </c>
      <c r="AE20" s="36">
        <v>84</v>
      </c>
      <c r="AF20" s="36"/>
      <c r="AG20" s="38">
        <v>90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42</v>
      </c>
      <c r="AU20" s="48">
        <f t="shared" si="9"/>
        <v>77.2</v>
      </c>
      <c r="AV20" s="49">
        <f t="shared" si="10"/>
        <v>77</v>
      </c>
      <c r="AW20" s="56"/>
      <c r="AX20" s="36">
        <v>85</v>
      </c>
      <c r="AY20" s="36"/>
      <c r="AZ20" s="38"/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85</v>
      </c>
      <c r="BN20" s="36">
        <v>85</v>
      </c>
      <c r="BO20" s="36"/>
      <c r="BP20" s="38"/>
      <c r="BQ20" s="36"/>
      <c r="BR20" s="36"/>
      <c r="BS20" s="38"/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85</v>
      </c>
      <c r="CD20" s="49">
        <f t="shared" si="13"/>
        <v>85</v>
      </c>
      <c r="CE20" s="56"/>
      <c r="CF20" s="36">
        <v>11</v>
      </c>
      <c r="CG20" s="58" t="str">
        <f t="shared" si="14"/>
        <v xml:space="preserve">Memiliki kemampuan pemahanan  Persamaan dan Pertidaksamaan Eksponen, </v>
      </c>
      <c r="CH20" s="56"/>
      <c r="CI20" s="36">
        <v>2</v>
      </c>
      <c r="CJ20" s="58" t="str">
        <f t="shared" si="15"/>
        <v xml:space="preserve">Persamaan Eksponen,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dan Pertidaksamaan Eksponen, </v>
      </c>
    </row>
    <row r="21" spans="1:100" ht="18.75">
      <c r="A21" s="21">
        <v>11</v>
      </c>
      <c r="B21" s="21">
        <v>44277</v>
      </c>
      <c r="C21" s="21" t="s">
        <v>63</v>
      </c>
      <c r="E21" s="22">
        <f t="shared" si="0"/>
        <v>83</v>
      </c>
      <c r="F21" s="21" t="str">
        <f t="shared" si="1"/>
        <v>B</v>
      </c>
      <c r="G21" s="21" t="str">
        <f t="shared" si="2"/>
        <v xml:space="preserve">Memiliki kemampuan pemahanan  Persamaan dan Pertidaksamaan Eksponen, </v>
      </c>
      <c r="H21" s="22">
        <f t="shared" si="3"/>
        <v>85</v>
      </c>
      <c r="I21" s="21" t="str">
        <f t="shared" si="4"/>
        <v>B</v>
      </c>
      <c r="J21" s="21" t="str">
        <f t="shared" si="5"/>
        <v xml:space="preserve">Persamaan Eksponen, </v>
      </c>
      <c r="L21" s="36">
        <f t="shared" si="6"/>
        <v>88</v>
      </c>
      <c r="M21" s="36">
        <f t="shared" si="7"/>
        <v>69</v>
      </c>
      <c r="O21" s="36">
        <v>75</v>
      </c>
      <c r="P21" s="36"/>
      <c r="Q21" s="38">
        <v>100</v>
      </c>
      <c r="R21" s="36"/>
      <c r="S21" s="36"/>
      <c r="T21" s="38"/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88</v>
      </c>
      <c r="AE21" s="36">
        <v>81</v>
      </c>
      <c r="AF21" s="36"/>
      <c r="AG21" s="38">
        <v>90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69</v>
      </c>
      <c r="AU21" s="48">
        <f t="shared" si="9"/>
        <v>83</v>
      </c>
      <c r="AV21" s="49">
        <f t="shared" si="10"/>
        <v>83</v>
      </c>
      <c r="AW21" s="56"/>
      <c r="AX21" s="36">
        <v>85</v>
      </c>
      <c r="AY21" s="36"/>
      <c r="AZ21" s="38"/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85</v>
      </c>
      <c r="BN21" s="36">
        <v>85</v>
      </c>
      <c r="BO21" s="36"/>
      <c r="BP21" s="38"/>
      <c r="BQ21" s="36"/>
      <c r="BR21" s="36"/>
      <c r="BS21" s="38"/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85</v>
      </c>
      <c r="CD21" s="49">
        <f t="shared" si="13"/>
        <v>85</v>
      </c>
      <c r="CE21" s="56"/>
      <c r="CF21" s="36">
        <v>11</v>
      </c>
      <c r="CG21" s="58" t="str">
        <f t="shared" si="14"/>
        <v xml:space="preserve">Memiliki kemampuan pemahanan  Persamaan dan Pertidaksamaan Eksponen, </v>
      </c>
      <c r="CH21" s="56"/>
      <c r="CI21" s="36">
        <v>2</v>
      </c>
      <c r="CJ21" s="58" t="str">
        <f t="shared" si="15"/>
        <v xml:space="preserve">Persamaan Eksponen, </v>
      </c>
      <c r="CL21" s="2" t="s">
        <v>64</v>
      </c>
      <c r="CO21" s="68"/>
      <c r="CP21" s="68"/>
      <c r="CQ21" s="68"/>
    </row>
    <row r="22" spans="1:100">
      <c r="A22" s="21">
        <v>12</v>
      </c>
      <c r="B22" s="21">
        <v>44293</v>
      </c>
      <c r="C22" s="21" t="s">
        <v>65</v>
      </c>
      <c r="E22" s="22">
        <f t="shared" si="0"/>
        <v>72</v>
      </c>
      <c r="F22" s="21" t="str">
        <f t="shared" si="1"/>
        <v>C</v>
      </c>
      <c r="G22" s="21" t="str">
        <f t="shared" si="2"/>
        <v xml:space="preserve">Memiliki kemampuan pemahanan  Persamaan dan Pertidaksamaan Eksponen, </v>
      </c>
      <c r="H22" s="22">
        <f t="shared" si="3"/>
        <v>80</v>
      </c>
      <c r="I22" s="21" t="str">
        <f t="shared" si="4"/>
        <v>B</v>
      </c>
      <c r="J22" s="21" t="str">
        <f t="shared" si="5"/>
        <v xml:space="preserve">Persamaan Eksponen, </v>
      </c>
      <c r="L22" s="36">
        <f t="shared" si="6"/>
        <v>83</v>
      </c>
      <c r="M22" s="36">
        <f t="shared" si="7"/>
        <v>41</v>
      </c>
      <c r="O22" s="36">
        <v>70</v>
      </c>
      <c r="P22" s="36"/>
      <c r="Q22" s="38">
        <v>95</v>
      </c>
      <c r="R22" s="36"/>
      <c r="S22" s="36"/>
      <c r="T22" s="38"/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83</v>
      </c>
      <c r="AE22" s="36">
        <v>84</v>
      </c>
      <c r="AF22" s="36"/>
      <c r="AG22" s="38">
        <v>70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41</v>
      </c>
      <c r="AU22" s="48">
        <f t="shared" si="9"/>
        <v>72</v>
      </c>
      <c r="AV22" s="49">
        <f t="shared" si="10"/>
        <v>72</v>
      </c>
      <c r="AW22" s="56"/>
      <c r="AX22" s="36">
        <v>85</v>
      </c>
      <c r="AY22" s="36"/>
      <c r="AZ22" s="38"/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85</v>
      </c>
      <c r="BN22" s="36">
        <v>75</v>
      </c>
      <c r="BO22" s="36"/>
      <c r="BP22" s="38"/>
      <c r="BQ22" s="36"/>
      <c r="BR22" s="36"/>
      <c r="BS22" s="38"/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80</v>
      </c>
      <c r="CD22" s="49">
        <f t="shared" si="13"/>
        <v>80</v>
      </c>
      <c r="CE22" s="56"/>
      <c r="CF22" s="36">
        <v>11</v>
      </c>
      <c r="CG22" s="58" t="str">
        <f t="shared" si="14"/>
        <v xml:space="preserve">Memiliki kemampuan pemahanan  Persamaan dan Pertidaksamaan Eksponen, </v>
      </c>
      <c r="CH22" s="56"/>
      <c r="CI22" s="36">
        <v>2</v>
      </c>
      <c r="CJ22" s="58" t="str">
        <f t="shared" si="15"/>
        <v xml:space="preserve">Persamaan Eksponen, </v>
      </c>
      <c r="CL22" s="59" t="s">
        <v>34</v>
      </c>
      <c r="CM22" s="21" t="s">
        <v>35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Eksponen, </v>
      </c>
    </row>
    <row r="23" spans="1:100">
      <c r="A23" s="21">
        <v>13</v>
      </c>
      <c r="B23" s="21">
        <v>44309</v>
      </c>
      <c r="C23" s="21" t="s">
        <v>66</v>
      </c>
      <c r="E23" s="22">
        <f t="shared" si="0"/>
        <v>77</v>
      </c>
      <c r="F23" s="21" t="str">
        <f t="shared" si="1"/>
        <v>B</v>
      </c>
      <c r="G23" s="21" t="str">
        <f t="shared" si="2"/>
        <v xml:space="preserve">Memiliki kemampuan pemahanan  Persamaan dan Pertidaksamaan Eksponen, </v>
      </c>
      <c r="H23" s="22">
        <f t="shared" si="3"/>
        <v>80</v>
      </c>
      <c r="I23" s="21" t="str">
        <f t="shared" si="4"/>
        <v>B</v>
      </c>
      <c r="J23" s="21" t="str">
        <f t="shared" si="5"/>
        <v xml:space="preserve">Persamaan Eksponen, </v>
      </c>
      <c r="L23" s="36">
        <f t="shared" si="6"/>
        <v>80</v>
      </c>
      <c r="M23" s="36">
        <f t="shared" si="7"/>
        <v>49</v>
      </c>
      <c r="O23" s="36">
        <v>70</v>
      </c>
      <c r="P23" s="36"/>
      <c r="Q23" s="38">
        <v>90</v>
      </c>
      <c r="R23" s="36"/>
      <c r="S23" s="36"/>
      <c r="T23" s="38"/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80</v>
      </c>
      <c r="AE23" s="36">
        <v>86</v>
      </c>
      <c r="AF23" s="36"/>
      <c r="AG23" s="38">
        <v>90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49</v>
      </c>
      <c r="AU23" s="48">
        <f t="shared" si="9"/>
        <v>77</v>
      </c>
      <c r="AV23" s="49">
        <f t="shared" si="10"/>
        <v>77</v>
      </c>
      <c r="AW23" s="56"/>
      <c r="AX23" s="36">
        <v>85</v>
      </c>
      <c r="AY23" s="36"/>
      <c r="AZ23" s="38"/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85</v>
      </c>
      <c r="BN23" s="36">
        <v>75</v>
      </c>
      <c r="BO23" s="36"/>
      <c r="BP23" s="38"/>
      <c r="BQ23" s="36"/>
      <c r="BR23" s="36"/>
      <c r="BS23" s="38"/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80</v>
      </c>
      <c r="CD23" s="49">
        <f t="shared" si="13"/>
        <v>80</v>
      </c>
      <c r="CE23" s="56"/>
      <c r="CF23" s="36">
        <v>11</v>
      </c>
      <c r="CG23" s="58" t="str">
        <f t="shared" si="14"/>
        <v xml:space="preserve">Memiliki kemampuan pemahanan  Persamaan dan Pertidaksamaan Eksponen, </v>
      </c>
      <c r="CH23" s="56"/>
      <c r="CI23" s="36">
        <v>2</v>
      </c>
      <c r="CJ23" s="58" t="str">
        <f t="shared" si="15"/>
        <v xml:space="preserve">Persamaan Eksponen, </v>
      </c>
      <c r="CL23" s="60">
        <v>1</v>
      </c>
      <c r="CM23" s="36" t="s">
        <v>67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Persamaan Eksponen.</v>
      </c>
    </row>
    <row r="24" spans="1:100">
      <c r="A24" s="21">
        <v>14</v>
      </c>
      <c r="B24" s="21">
        <v>44325</v>
      </c>
      <c r="C24" s="21" t="s">
        <v>68</v>
      </c>
      <c r="E24" s="22">
        <f t="shared" si="0"/>
        <v>78</v>
      </c>
      <c r="F24" s="21" t="str">
        <f t="shared" si="1"/>
        <v>B</v>
      </c>
      <c r="G24" s="21" t="str">
        <f t="shared" si="2"/>
        <v xml:space="preserve">Memiliki kemampuan pemahanan  Persamaan dan Pertidaksamaan Eksponen, </v>
      </c>
      <c r="H24" s="22">
        <f t="shared" si="3"/>
        <v>80</v>
      </c>
      <c r="I24" s="21" t="str">
        <f t="shared" si="4"/>
        <v>B</v>
      </c>
      <c r="J24" s="21" t="str">
        <f t="shared" si="5"/>
        <v xml:space="preserve">Persamaan Eksponen, </v>
      </c>
      <c r="L24" s="36">
        <f t="shared" si="6"/>
        <v>82</v>
      </c>
      <c r="M24" s="36">
        <f t="shared" si="7"/>
        <v>62</v>
      </c>
      <c r="O24" s="36">
        <v>70</v>
      </c>
      <c r="P24" s="36"/>
      <c r="Q24" s="38">
        <v>93</v>
      </c>
      <c r="R24" s="36"/>
      <c r="S24" s="36"/>
      <c r="T24" s="38"/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82</v>
      </c>
      <c r="AE24" s="36">
        <v>76</v>
      </c>
      <c r="AF24" s="36"/>
      <c r="AG24" s="38">
        <v>90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62</v>
      </c>
      <c r="AU24" s="48">
        <f t="shared" si="9"/>
        <v>78.2</v>
      </c>
      <c r="AV24" s="49">
        <f t="shared" si="10"/>
        <v>78</v>
      </c>
      <c r="AW24" s="56"/>
      <c r="AX24" s="36">
        <v>85</v>
      </c>
      <c r="AY24" s="36"/>
      <c r="AZ24" s="38"/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85</v>
      </c>
      <c r="BN24" s="36">
        <v>75</v>
      </c>
      <c r="BO24" s="36"/>
      <c r="BP24" s="38"/>
      <c r="BQ24" s="36"/>
      <c r="BR24" s="36"/>
      <c r="BS24" s="38"/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80</v>
      </c>
      <c r="CD24" s="49">
        <f t="shared" si="13"/>
        <v>80</v>
      </c>
      <c r="CE24" s="56"/>
      <c r="CF24" s="36">
        <v>11</v>
      </c>
      <c r="CG24" s="58" t="str">
        <f t="shared" si="14"/>
        <v xml:space="preserve">Memiliki kemampuan pemahanan  Persamaan dan Pertidaksamaan Eksponen, </v>
      </c>
      <c r="CH24" s="56"/>
      <c r="CI24" s="36">
        <v>2</v>
      </c>
      <c r="CJ24" s="58" t="str">
        <f t="shared" si="15"/>
        <v xml:space="preserve">Persamaan Eksponen, </v>
      </c>
      <c r="CL24" s="60">
        <v>2</v>
      </c>
      <c r="CM24" s="36"/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Persamaan Eksponen, </v>
      </c>
    </row>
    <row r="25" spans="1:100">
      <c r="A25" s="21">
        <v>15</v>
      </c>
      <c r="B25" s="21">
        <v>44341</v>
      </c>
      <c r="C25" s="21" t="s">
        <v>69</v>
      </c>
      <c r="E25" s="22">
        <f t="shared" si="0"/>
        <v>82</v>
      </c>
      <c r="F25" s="21" t="str">
        <f t="shared" si="1"/>
        <v>B</v>
      </c>
      <c r="G25" s="21" t="str">
        <f t="shared" si="2"/>
        <v xml:space="preserve">Memiliki kemampuan pemahanan  Persamaan dan Pertidaksamaan Eksponen, </v>
      </c>
      <c r="H25" s="22">
        <f t="shared" si="3"/>
        <v>80</v>
      </c>
      <c r="I25" s="21" t="str">
        <f t="shared" si="4"/>
        <v>B</v>
      </c>
      <c r="J25" s="21" t="str">
        <f t="shared" si="5"/>
        <v xml:space="preserve">Persamaan Eksponen, </v>
      </c>
      <c r="L25" s="36">
        <f t="shared" si="6"/>
        <v>85</v>
      </c>
      <c r="M25" s="36">
        <f t="shared" si="7"/>
        <v>68</v>
      </c>
      <c r="O25" s="36">
        <v>78</v>
      </c>
      <c r="P25" s="36"/>
      <c r="Q25" s="38">
        <v>91</v>
      </c>
      <c r="R25" s="36"/>
      <c r="S25" s="36"/>
      <c r="T25" s="38"/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85</v>
      </c>
      <c r="AE25" s="36">
        <v>81</v>
      </c>
      <c r="AF25" s="36"/>
      <c r="AG25" s="38">
        <v>90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68</v>
      </c>
      <c r="AU25" s="48">
        <f t="shared" si="9"/>
        <v>81.599999999999994</v>
      </c>
      <c r="AV25" s="49">
        <f t="shared" si="10"/>
        <v>82</v>
      </c>
      <c r="AW25" s="56"/>
      <c r="AX25" s="36">
        <v>85</v>
      </c>
      <c r="AY25" s="36"/>
      <c r="AZ25" s="38"/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85</v>
      </c>
      <c r="BN25" s="36">
        <v>75</v>
      </c>
      <c r="BO25" s="36"/>
      <c r="BP25" s="38"/>
      <c r="BQ25" s="36"/>
      <c r="BR25" s="36"/>
      <c r="BS25" s="38"/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80</v>
      </c>
      <c r="CD25" s="49">
        <f t="shared" si="13"/>
        <v>80</v>
      </c>
      <c r="CE25" s="56"/>
      <c r="CF25" s="36">
        <v>11</v>
      </c>
      <c r="CG25" s="58" t="str">
        <f t="shared" si="14"/>
        <v xml:space="preserve">Memiliki kemampuan pemahanan  Persamaan dan Pertidaksamaan Eksponen, </v>
      </c>
      <c r="CH25" s="56"/>
      <c r="CI25" s="36">
        <v>2</v>
      </c>
      <c r="CJ25" s="58" t="str">
        <f t="shared" si="15"/>
        <v xml:space="preserve">Persamaan Eksponen, </v>
      </c>
      <c r="CL25" s="60">
        <v>3</v>
      </c>
      <c r="CM25" s="36"/>
      <c r="CO25" s="69" t="s">
        <v>70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Persamaan Eksponen, </v>
      </c>
    </row>
    <row r="26" spans="1:100">
      <c r="A26" s="21">
        <v>16</v>
      </c>
      <c r="B26" s="21">
        <v>44357</v>
      </c>
      <c r="C26" s="21" t="s">
        <v>71</v>
      </c>
      <c r="E26" s="22">
        <f t="shared" si="0"/>
        <v>75</v>
      </c>
      <c r="F26" s="21" t="str">
        <f t="shared" si="1"/>
        <v>C</v>
      </c>
      <c r="G26" s="21" t="str">
        <f t="shared" si="2"/>
        <v xml:space="preserve">Memiliki kemampuan pemahanan  Persamaan dan Pertidaksamaan Eksponen, </v>
      </c>
      <c r="H26" s="22">
        <f t="shared" si="3"/>
        <v>80</v>
      </c>
      <c r="I26" s="21" t="str">
        <f t="shared" si="4"/>
        <v>B</v>
      </c>
      <c r="J26" s="21" t="str">
        <f t="shared" si="5"/>
        <v xml:space="preserve">Persamaan Eksponen, </v>
      </c>
      <c r="L26" s="36">
        <f t="shared" si="6"/>
        <v>80</v>
      </c>
      <c r="M26" s="36">
        <f t="shared" si="7"/>
        <v>37</v>
      </c>
      <c r="O26" s="36">
        <v>70</v>
      </c>
      <c r="P26" s="36"/>
      <c r="Q26" s="38">
        <v>90</v>
      </c>
      <c r="R26" s="36"/>
      <c r="S26" s="36"/>
      <c r="T26" s="38"/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80</v>
      </c>
      <c r="AE26" s="36">
        <v>89</v>
      </c>
      <c r="AF26" s="36"/>
      <c r="AG26" s="38">
        <v>88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37</v>
      </c>
      <c r="AU26" s="48">
        <f t="shared" si="9"/>
        <v>74.8</v>
      </c>
      <c r="AV26" s="49">
        <f t="shared" si="10"/>
        <v>75</v>
      </c>
      <c r="AW26" s="56"/>
      <c r="AX26" s="36">
        <v>85</v>
      </c>
      <c r="AY26" s="36"/>
      <c r="AZ26" s="38"/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85</v>
      </c>
      <c r="BN26" s="36">
        <v>75</v>
      </c>
      <c r="BO26" s="36"/>
      <c r="BP26" s="38"/>
      <c r="BQ26" s="36"/>
      <c r="BR26" s="36"/>
      <c r="BS26" s="38"/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80</v>
      </c>
      <c r="CD26" s="49">
        <f t="shared" si="13"/>
        <v>80</v>
      </c>
      <c r="CE26" s="56"/>
      <c r="CF26" s="36">
        <v>11</v>
      </c>
      <c r="CG26" s="58" t="str">
        <f t="shared" si="14"/>
        <v xml:space="preserve">Memiliki kemampuan pemahanan  Persamaan dan Pertidaksamaan Eksponen, </v>
      </c>
      <c r="CH26" s="56"/>
      <c r="CI26" s="36">
        <v>2</v>
      </c>
      <c r="CJ26" s="58" t="str">
        <f t="shared" si="15"/>
        <v xml:space="preserve">Persamaan Eksponen, 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Persamaan Eksponen, </v>
      </c>
    </row>
    <row r="27" spans="1:100">
      <c r="A27" s="21">
        <v>17</v>
      </c>
      <c r="B27" s="21">
        <v>44373</v>
      </c>
      <c r="C27" s="21" t="s">
        <v>72</v>
      </c>
      <c r="E27" s="22">
        <f t="shared" si="0"/>
        <v>82</v>
      </c>
      <c r="F27" s="21" t="str">
        <f t="shared" si="1"/>
        <v>B</v>
      </c>
      <c r="G27" s="21" t="str">
        <f t="shared" si="2"/>
        <v xml:space="preserve">Memiliki kemampuan pemahanan  Persamaan dan Pertidaksamaan Eksponen, </v>
      </c>
      <c r="H27" s="22">
        <f t="shared" si="3"/>
        <v>80</v>
      </c>
      <c r="I27" s="21" t="str">
        <f t="shared" si="4"/>
        <v>B</v>
      </c>
      <c r="J27" s="21" t="str">
        <f t="shared" si="5"/>
        <v xml:space="preserve">Persamaan Eksponen, </v>
      </c>
      <c r="L27" s="36">
        <f t="shared" si="6"/>
        <v>93</v>
      </c>
      <c r="M27" s="36">
        <f t="shared" si="7"/>
        <v>69</v>
      </c>
      <c r="O27" s="36">
        <v>85</v>
      </c>
      <c r="P27" s="36"/>
      <c r="Q27" s="38">
        <v>100</v>
      </c>
      <c r="R27" s="36"/>
      <c r="S27" s="36"/>
      <c r="T27" s="38"/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93</v>
      </c>
      <c r="AE27" s="36">
        <v>76</v>
      </c>
      <c r="AF27" s="36"/>
      <c r="AG27" s="38">
        <v>80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69</v>
      </c>
      <c r="AU27" s="48">
        <f t="shared" si="9"/>
        <v>82</v>
      </c>
      <c r="AV27" s="49">
        <f t="shared" si="10"/>
        <v>82</v>
      </c>
      <c r="AW27" s="56"/>
      <c r="AX27" s="36">
        <v>85</v>
      </c>
      <c r="AY27" s="36"/>
      <c r="AZ27" s="38"/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85</v>
      </c>
      <c r="BN27" s="36">
        <v>75</v>
      </c>
      <c r="BO27" s="36"/>
      <c r="BP27" s="38"/>
      <c r="BQ27" s="36"/>
      <c r="BR27" s="36"/>
      <c r="BS27" s="38"/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80</v>
      </c>
      <c r="CD27" s="49">
        <f t="shared" si="13"/>
        <v>80</v>
      </c>
      <c r="CE27" s="56"/>
      <c r="CF27" s="36">
        <v>11</v>
      </c>
      <c r="CG27" s="58" t="str">
        <f t="shared" si="14"/>
        <v xml:space="preserve">Memiliki kemampuan pemahanan  Persamaan dan Pertidaksamaan Eksponen, </v>
      </c>
      <c r="CH27" s="56"/>
      <c r="CI27" s="36">
        <v>2</v>
      </c>
      <c r="CJ27" s="58" t="str">
        <f t="shared" si="15"/>
        <v xml:space="preserve">Persamaan Eksponen, 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Persamaan Eksponen, </v>
      </c>
    </row>
    <row r="28" spans="1:100">
      <c r="A28" s="21">
        <v>18</v>
      </c>
      <c r="B28" s="21">
        <v>44389</v>
      </c>
      <c r="C28" s="21" t="s">
        <v>73</v>
      </c>
      <c r="E28" s="22">
        <f t="shared" si="0"/>
        <v>80</v>
      </c>
      <c r="F28" s="21" t="str">
        <f t="shared" si="1"/>
        <v>B</v>
      </c>
      <c r="G28" s="21" t="str">
        <f t="shared" si="2"/>
        <v xml:space="preserve">Memiliki kemampuan pemahanan  Persamaan dan Pertidaksamaan Eksponen,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Persamaan Eksponen, </v>
      </c>
      <c r="L28" s="36">
        <f t="shared" si="6"/>
        <v>83</v>
      </c>
      <c r="M28" s="36">
        <f t="shared" si="7"/>
        <v>72</v>
      </c>
      <c r="O28" s="36">
        <v>75</v>
      </c>
      <c r="P28" s="36"/>
      <c r="Q28" s="38">
        <v>90</v>
      </c>
      <c r="R28" s="36"/>
      <c r="S28" s="36"/>
      <c r="T28" s="38"/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83</v>
      </c>
      <c r="AE28" s="36">
        <v>85</v>
      </c>
      <c r="AF28" s="36"/>
      <c r="AG28" s="38">
        <v>77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72</v>
      </c>
      <c r="AU28" s="48">
        <f t="shared" si="9"/>
        <v>79.8</v>
      </c>
      <c r="AV28" s="49">
        <f t="shared" si="10"/>
        <v>80</v>
      </c>
      <c r="AW28" s="56"/>
      <c r="AX28" s="36">
        <v>85</v>
      </c>
      <c r="AY28" s="36"/>
      <c r="AZ28" s="38"/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85</v>
      </c>
      <c r="BN28" s="36">
        <v>75</v>
      </c>
      <c r="BO28" s="36"/>
      <c r="BP28" s="38"/>
      <c r="BQ28" s="36"/>
      <c r="BR28" s="36"/>
      <c r="BS28" s="38"/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80</v>
      </c>
      <c r="CD28" s="49">
        <f t="shared" si="13"/>
        <v>80</v>
      </c>
      <c r="CE28" s="56"/>
      <c r="CF28" s="36">
        <v>11</v>
      </c>
      <c r="CG28" s="58" t="str">
        <f t="shared" si="14"/>
        <v xml:space="preserve">Memiliki kemampuan pemahanan  Persamaan dan Pertidaksamaan Eksponen, </v>
      </c>
      <c r="CH28" s="56"/>
      <c r="CI28" s="36">
        <v>2</v>
      </c>
      <c r="CJ28" s="58" t="str">
        <f t="shared" si="15"/>
        <v xml:space="preserve">Persamaan Eksponen, </v>
      </c>
      <c r="CL28" s="60">
        <v>6</v>
      </c>
      <c r="CM28" s="36"/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Persamaan Eksponen, </v>
      </c>
    </row>
    <row r="29" spans="1:100">
      <c r="A29" s="21">
        <v>19</v>
      </c>
      <c r="B29" s="21">
        <v>44405</v>
      </c>
      <c r="C29" s="21" t="s">
        <v>74</v>
      </c>
      <c r="E29" s="22">
        <f t="shared" si="0"/>
        <v>77</v>
      </c>
      <c r="F29" s="21" t="str">
        <f t="shared" si="1"/>
        <v>B</v>
      </c>
      <c r="G29" s="21" t="str">
        <f t="shared" si="2"/>
        <v xml:space="preserve">Memiliki kemampuan pemahanan  Persamaan dan Pertidaksamaan Eksponen, </v>
      </c>
      <c r="H29" s="22">
        <f t="shared" si="3"/>
        <v>80</v>
      </c>
      <c r="I29" s="21" t="str">
        <f t="shared" si="4"/>
        <v>B</v>
      </c>
      <c r="J29" s="21" t="str">
        <f t="shared" si="5"/>
        <v xml:space="preserve">Persamaan Eksponen, </v>
      </c>
      <c r="L29" s="36">
        <f t="shared" si="6"/>
        <v>83</v>
      </c>
      <c r="M29" s="36">
        <f t="shared" si="7"/>
        <v>53</v>
      </c>
      <c r="O29" s="36">
        <v>75</v>
      </c>
      <c r="P29" s="36"/>
      <c r="Q29" s="38">
        <v>90</v>
      </c>
      <c r="R29" s="36"/>
      <c r="S29" s="36"/>
      <c r="T29" s="38"/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83</v>
      </c>
      <c r="AE29" s="36">
        <v>84</v>
      </c>
      <c r="AF29" s="36"/>
      <c r="AG29" s="38">
        <v>83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53</v>
      </c>
      <c r="AU29" s="48">
        <f t="shared" si="9"/>
        <v>77</v>
      </c>
      <c r="AV29" s="49">
        <f t="shared" si="10"/>
        <v>77</v>
      </c>
      <c r="AW29" s="56"/>
      <c r="AX29" s="36">
        <v>85</v>
      </c>
      <c r="AY29" s="36"/>
      <c r="AZ29" s="38"/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85</v>
      </c>
      <c r="BN29" s="36">
        <v>75</v>
      </c>
      <c r="BO29" s="36"/>
      <c r="BP29" s="38"/>
      <c r="BQ29" s="36"/>
      <c r="BR29" s="36"/>
      <c r="BS29" s="38"/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80</v>
      </c>
      <c r="CD29" s="49">
        <f t="shared" si="13"/>
        <v>80</v>
      </c>
      <c r="CE29" s="56"/>
      <c r="CF29" s="36">
        <v>11</v>
      </c>
      <c r="CG29" s="58" t="str">
        <f t="shared" si="14"/>
        <v xml:space="preserve">Memiliki kemampuan pemahanan  Persamaan dan Pertidaksamaan Eksponen, </v>
      </c>
      <c r="CH29" s="56"/>
      <c r="CI29" s="36">
        <v>2</v>
      </c>
      <c r="CJ29" s="58" t="str">
        <f t="shared" si="15"/>
        <v xml:space="preserve">Persamaan Eksponen, </v>
      </c>
      <c r="CL29" s="60">
        <v>7</v>
      </c>
      <c r="CM29" s="36"/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Persamaan Eksponen, </v>
      </c>
    </row>
    <row r="30" spans="1:100">
      <c r="A30" s="21">
        <v>20</v>
      </c>
      <c r="B30" s="21">
        <v>44421</v>
      </c>
      <c r="C30" s="21" t="s">
        <v>75</v>
      </c>
      <c r="E30" s="22">
        <f t="shared" si="0"/>
        <v>70</v>
      </c>
      <c r="F30" s="21" t="str">
        <f t="shared" si="1"/>
        <v>C</v>
      </c>
      <c r="G30" s="21" t="str">
        <f t="shared" si="2"/>
        <v xml:space="preserve">Memiliki kemampuan pemahanan  Persamaan dan Pertidaksamaan Eksponen,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Persamaan Eksponen, </v>
      </c>
      <c r="L30" s="36">
        <f t="shared" si="6"/>
        <v>80</v>
      </c>
      <c r="M30" s="36">
        <f t="shared" si="7"/>
        <v>36</v>
      </c>
      <c r="O30" s="36">
        <v>70</v>
      </c>
      <c r="P30" s="36"/>
      <c r="Q30" s="38">
        <v>90</v>
      </c>
      <c r="R30" s="36"/>
      <c r="S30" s="36"/>
      <c r="T30" s="38"/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80</v>
      </c>
      <c r="AE30" s="36">
        <v>86</v>
      </c>
      <c r="AF30" s="36"/>
      <c r="AG30" s="38">
        <v>70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36</v>
      </c>
      <c r="AU30" s="48">
        <f t="shared" si="9"/>
        <v>70.400000000000006</v>
      </c>
      <c r="AV30" s="49">
        <f t="shared" si="10"/>
        <v>70</v>
      </c>
      <c r="AW30" s="56"/>
      <c r="AX30" s="36">
        <v>85</v>
      </c>
      <c r="AY30" s="36"/>
      <c r="AZ30" s="38"/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85</v>
      </c>
      <c r="BN30" s="36">
        <v>75</v>
      </c>
      <c r="BO30" s="36"/>
      <c r="BP30" s="38"/>
      <c r="BQ30" s="36"/>
      <c r="BR30" s="36"/>
      <c r="BS30" s="38"/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80</v>
      </c>
      <c r="CD30" s="49">
        <f t="shared" si="13"/>
        <v>80</v>
      </c>
      <c r="CE30" s="56"/>
      <c r="CF30" s="36">
        <v>11</v>
      </c>
      <c r="CG30" s="58" t="str">
        <f t="shared" si="14"/>
        <v xml:space="preserve">Memiliki kemampuan pemahanan  Persamaan dan Pertidaksamaan Eksponen, </v>
      </c>
      <c r="CH30" s="56"/>
      <c r="CI30" s="36">
        <v>2</v>
      </c>
      <c r="CJ30" s="58" t="str">
        <f t="shared" si="15"/>
        <v xml:space="preserve">Persamaan Eksponen, </v>
      </c>
      <c r="CL30" s="60">
        <v>8</v>
      </c>
      <c r="CM30" s="36"/>
      <c r="CO30" s="63">
        <v>91</v>
      </c>
      <c r="CP30" s="66">
        <v>100</v>
      </c>
      <c r="CQ30" s="67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Persamaan Eksponen, </v>
      </c>
    </row>
    <row r="31" spans="1:100">
      <c r="A31" s="21">
        <v>21</v>
      </c>
      <c r="B31" s="21">
        <v>44437</v>
      </c>
      <c r="C31" s="21" t="s">
        <v>76</v>
      </c>
      <c r="E31" s="22">
        <f t="shared" si="0"/>
        <v>78</v>
      </c>
      <c r="F31" s="21" t="str">
        <f t="shared" si="1"/>
        <v>B</v>
      </c>
      <c r="G31" s="21" t="str">
        <f t="shared" si="2"/>
        <v xml:space="preserve">Memiliki kemampuan pemahanan  Persamaan dan Pertidaksamaan Eksponen, </v>
      </c>
      <c r="H31" s="22">
        <f t="shared" si="3"/>
        <v>80</v>
      </c>
      <c r="I31" s="21" t="str">
        <f t="shared" si="4"/>
        <v>B</v>
      </c>
      <c r="J31" s="21" t="str">
        <f t="shared" si="5"/>
        <v xml:space="preserve">Persamaan Eksponen, </v>
      </c>
      <c r="L31" s="36">
        <f t="shared" si="6"/>
        <v>81</v>
      </c>
      <c r="M31" s="36">
        <f t="shared" si="7"/>
        <v>55</v>
      </c>
      <c r="O31" s="36">
        <v>70</v>
      </c>
      <c r="P31" s="36"/>
      <c r="Q31" s="38">
        <v>92</v>
      </c>
      <c r="R31" s="36"/>
      <c r="S31" s="36"/>
      <c r="T31" s="38"/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81</v>
      </c>
      <c r="AE31" s="36">
        <v>88</v>
      </c>
      <c r="AF31" s="36"/>
      <c r="AG31" s="38">
        <v>83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55</v>
      </c>
      <c r="AU31" s="48">
        <f t="shared" si="9"/>
        <v>77.599999999999994</v>
      </c>
      <c r="AV31" s="49">
        <f t="shared" si="10"/>
        <v>78</v>
      </c>
      <c r="AW31" s="56"/>
      <c r="AX31" s="36">
        <v>85</v>
      </c>
      <c r="AY31" s="36"/>
      <c r="AZ31" s="38"/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85</v>
      </c>
      <c r="BN31" s="36">
        <v>75</v>
      </c>
      <c r="BO31" s="36"/>
      <c r="BP31" s="38"/>
      <c r="BQ31" s="36"/>
      <c r="BR31" s="36"/>
      <c r="BS31" s="38"/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80</v>
      </c>
      <c r="CD31" s="49">
        <f t="shared" si="13"/>
        <v>80</v>
      </c>
      <c r="CE31" s="56"/>
      <c r="CF31" s="36">
        <v>11</v>
      </c>
      <c r="CG31" s="58" t="str">
        <f t="shared" si="14"/>
        <v xml:space="preserve">Memiliki kemampuan pemahanan  Persamaan dan Pertidaksamaan Eksponen, </v>
      </c>
      <c r="CH31" s="56"/>
      <c r="CI31" s="36">
        <v>2</v>
      </c>
      <c r="CJ31" s="58" t="str">
        <f t="shared" si="15"/>
        <v xml:space="preserve">Persamaan Eksponen,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Persamaan Eksponen, </v>
      </c>
    </row>
    <row r="32" spans="1:100">
      <c r="A32" s="21">
        <v>22</v>
      </c>
      <c r="B32" s="21">
        <v>44453</v>
      </c>
      <c r="C32" s="21" t="s">
        <v>77</v>
      </c>
      <c r="E32" s="22">
        <f t="shared" si="0"/>
        <v>77</v>
      </c>
      <c r="F32" s="21" t="str">
        <f t="shared" si="1"/>
        <v>B</v>
      </c>
      <c r="G32" s="21" t="str">
        <f t="shared" si="2"/>
        <v xml:space="preserve">Memiliki kemampuan pemahanan  Persamaan dan Pertidaksamaan Eksponen, </v>
      </c>
      <c r="H32" s="22">
        <f t="shared" si="3"/>
        <v>80</v>
      </c>
      <c r="I32" s="21" t="str">
        <f t="shared" si="4"/>
        <v>B</v>
      </c>
      <c r="J32" s="21" t="str">
        <f t="shared" si="5"/>
        <v xml:space="preserve">Persamaan Eksponen, </v>
      </c>
      <c r="L32" s="36">
        <f t="shared" si="6"/>
        <v>85</v>
      </c>
      <c r="M32" s="36">
        <f t="shared" si="7"/>
        <v>51</v>
      </c>
      <c r="O32" s="36">
        <v>70</v>
      </c>
      <c r="P32" s="36"/>
      <c r="Q32" s="38">
        <v>100</v>
      </c>
      <c r="R32" s="36"/>
      <c r="S32" s="36"/>
      <c r="T32" s="38"/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85</v>
      </c>
      <c r="AE32" s="36">
        <v>76</v>
      </c>
      <c r="AF32" s="36"/>
      <c r="AG32" s="38">
        <v>88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51</v>
      </c>
      <c r="AU32" s="48">
        <f t="shared" si="9"/>
        <v>77</v>
      </c>
      <c r="AV32" s="49">
        <f t="shared" si="10"/>
        <v>77</v>
      </c>
      <c r="AW32" s="56"/>
      <c r="AX32" s="36">
        <v>85</v>
      </c>
      <c r="AY32" s="36"/>
      <c r="AZ32" s="38"/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85</v>
      </c>
      <c r="BN32" s="36">
        <v>75</v>
      </c>
      <c r="BO32" s="36"/>
      <c r="BP32" s="38"/>
      <c r="BQ32" s="36"/>
      <c r="BR32" s="36"/>
      <c r="BS32" s="38"/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80</v>
      </c>
      <c r="CD32" s="49">
        <f t="shared" si="13"/>
        <v>80</v>
      </c>
      <c r="CE32" s="56"/>
      <c r="CF32" s="36">
        <v>11</v>
      </c>
      <c r="CG32" s="58" t="str">
        <f t="shared" si="14"/>
        <v xml:space="preserve">Memiliki kemampuan pemahanan  Persamaan dan Pertidaksamaan Eksponen, </v>
      </c>
      <c r="CH32" s="56"/>
      <c r="CI32" s="36">
        <v>2</v>
      </c>
      <c r="CJ32" s="58" t="str">
        <f t="shared" si="15"/>
        <v xml:space="preserve">Persamaan Eksponen,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Persamaan Eksponen, </v>
      </c>
    </row>
    <row r="33" spans="1:100">
      <c r="A33" s="21">
        <v>23</v>
      </c>
      <c r="B33" s="21">
        <v>44469</v>
      </c>
      <c r="C33" s="21" t="s">
        <v>78</v>
      </c>
      <c r="E33" s="22">
        <f t="shared" si="0"/>
        <v>79</v>
      </c>
      <c r="F33" s="21" t="str">
        <f t="shared" si="1"/>
        <v>B</v>
      </c>
      <c r="G33" s="21" t="str">
        <f t="shared" si="2"/>
        <v xml:space="preserve">Memiliki kemampuan pemahanan  Persamaan dan Pertidaksamaan Eksponen, </v>
      </c>
      <c r="H33" s="22">
        <f t="shared" si="3"/>
        <v>80</v>
      </c>
      <c r="I33" s="21" t="str">
        <f t="shared" si="4"/>
        <v>B</v>
      </c>
      <c r="J33" s="21" t="str">
        <f t="shared" si="5"/>
        <v xml:space="preserve">Persamaan Eksponen, </v>
      </c>
      <c r="L33" s="36">
        <f t="shared" si="6"/>
        <v>83</v>
      </c>
      <c r="M33" s="36">
        <f t="shared" si="7"/>
        <v>68</v>
      </c>
      <c r="O33" s="36">
        <v>70</v>
      </c>
      <c r="P33" s="36"/>
      <c r="Q33" s="38">
        <v>95</v>
      </c>
      <c r="R33" s="36"/>
      <c r="S33" s="36"/>
      <c r="T33" s="38"/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83</v>
      </c>
      <c r="AE33" s="36">
        <v>71</v>
      </c>
      <c r="AF33" s="36"/>
      <c r="AG33" s="38">
        <v>89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68</v>
      </c>
      <c r="AU33" s="48">
        <f t="shared" si="9"/>
        <v>78.599999999999994</v>
      </c>
      <c r="AV33" s="49">
        <f t="shared" si="10"/>
        <v>79</v>
      </c>
      <c r="AW33" s="56"/>
      <c r="AX33" s="36">
        <v>85</v>
      </c>
      <c r="AY33" s="36"/>
      <c r="AZ33" s="38"/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85</v>
      </c>
      <c r="BN33" s="36">
        <v>75</v>
      </c>
      <c r="BO33" s="36"/>
      <c r="BP33" s="38"/>
      <c r="BQ33" s="36"/>
      <c r="BR33" s="36"/>
      <c r="BS33" s="38"/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80</v>
      </c>
      <c r="CD33" s="49">
        <f t="shared" si="13"/>
        <v>80</v>
      </c>
      <c r="CE33" s="56"/>
      <c r="CF33" s="36">
        <v>11</v>
      </c>
      <c r="CG33" s="58" t="str">
        <f t="shared" si="14"/>
        <v xml:space="preserve">Memiliki kemampuan pemahanan  Persamaan dan Pertidaksamaan Eksponen, </v>
      </c>
      <c r="CH33" s="56"/>
      <c r="CI33" s="36">
        <v>2</v>
      </c>
      <c r="CJ33" s="58" t="str">
        <f t="shared" si="15"/>
        <v xml:space="preserve">Persamaan Eksponen,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Eksponen, </v>
      </c>
    </row>
    <row r="34" spans="1:100">
      <c r="A34" s="21">
        <v>24</v>
      </c>
      <c r="B34" s="21">
        <v>44485</v>
      </c>
      <c r="C34" s="21" t="s">
        <v>79</v>
      </c>
      <c r="E34" s="22">
        <f t="shared" si="0"/>
        <v>81</v>
      </c>
      <c r="F34" s="21" t="str">
        <f t="shared" si="1"/>
        <v>B</v>
      </c>
      <c r="G34" s="21" t="str">
        <f t="shared" si="2"/>
        <v xml:space="preserve">Memiliki kemampuan pemahanan  Persamaan dan Pertidaksamaan Eksponen, </v>
      </c>
      <c r="H34" s="22">
        <f t="shared" si="3"/>
        <v>80</v>
      </c>
      <c r="I34" s="21" t="str">
        <f t="shared" si="4"/>
        <v>B</v>
      </c>
      <c r="J34" s="21" t="str">
        <f t="shared" si="5"/>
        <v xml:space="preserve">Persamaan Eksponen, </v>
      </c>
      <c r="L34" s="36">
        <f t="shared" si="6"/>
        <v>89</v>
      </c>
      <c r="M34" s="36">
        <f t="shared" si="7"/>
        <v>66</v>
      </c>
      <c r="O34" s="36">
        <v>80</v>
      </c>
      <c r="P34" s="36"/>
      <c r="Q34" s="38">
        <v>97</v>
      </c>
      <c r="R34" s="36"/>
      <c r="S34" s="36"/>
      <c r="T34" s="38"/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89</v>
      </c>
      <c r="AE34" s="36">
        <v>73</v>
      </c>
      <c r="AF34" s="36"/>
      <c r="AG34" s="38">
        <v>89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66</v>
      </c>
      <c r="AU34" s="48">
        <f t="shared" si="9"/>
        <v>81</v>
      </c>
      <c r="AV34" s="49">
        <f t="shared" si="10"/>
        <v>81</v>
      </c>
      <c r="AW34" s="56"/>
      <c r="AX34" s="36">
        <v>85</v>
      </c>
      <c r="AY34" s="36"/>
      <c r="AZ34" s="38"/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85</v>
      </c>
      <c r="BN34" s="36">
        <v>75</v>
      </c>
      <c r="BO34" s="36"/>
      <c r="BP34" s="38"/>
      <c r="BQ34" s="36"/>
      <c r="BR34" s="36"/>
      <c r="BS34" s="38"/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80</v>
      </c>
      <c r="CD34" s="49">
        <f t="shared" si="13"/>
        <v>80</v>
      </c>
      <c r="CE34" s="56"/>
      <c r="CF34" s="36">
        <v>11</v>
      </c>
      <c r="CG34" s="58" t="str">
        <f t="shared" si="14"/>
        <v xml:space="preserve">Memiliki kemampuan pemahanan  Persamaan dan Pertidaksamaan Eksponen, </v>
      </c>
      <c r="CH34" s="56"/>
      <c r="CI34" s="36">
        <v>2</v>
      </c>
      <c r="CJ34" s="58" t="str">
        <f t="shared" si="15"/>
        <v xml:space="preserve">Persamaan Eksponen, </v>
      </c>
    </row>
    <row r="35" spans="1:100">
      <c r="A35" s="21">
        <v>25</v>
      </c>
      <c r="B35" s="21">
        <v>44501</v>
      </c>
      <c r="C35" s="21" t="s">
        <v>80</v>
      </c>
      <c r="E35" s="22">
        <f t="shared" si="0"/>
        <v>76</v>
      </c>
      <c r="F35" s="21" t="str">
        <f t="shared" si="1"/>
        <v>B</v>
      </c>
      <c r="G35" s="21" t="str">
        <f t="shared" si="2"/>
        <v xml:space="preserve">Memiliki kemampuan pemahanan  Persamaan dan Pertidaksamaan Eksponen, </v>
      </c>
      <c r="H35" s="22">
        <f t="shared" si="3"/>
        <v>80</v>
      </c>
      <c r="I35" s="21" t="str">
        <f t="shared" si="4"/>
        <v>B</v>
      </c>
      <c r="J35" s="21" t="str">
        <f t="shared" si="5"/>
        <v xml:space="preserve">Persamaan Eksponen, </v>
      </c>
      <c r="L35" s="36">
        <f t="shared" si="6"/>
        <v>75</v>
      </c>
      <c r="M35" s="36">
        <f t="shared" si="7"/>
        <v>55</v>
      </c>
      <c r="O35" s="36">
        <v>70</v>
      </c>
      <c r="P35" s="36"/>
      <c r="Q35" s="38">
        <v>80</v>
      </c>
      <c r="R35" s="36"/>
      <c r="S35" s="36"/>
      <c r="T35" s="38"/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75</v>
      </c>
      <c r="AE35" s="36">
        <v>86</v>
      </c>
      <c r="AF35" s="36"/>
      <c r="AG35" s="38">
        <v>90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55</v>
      </c>
      <c r="AU35" s="48">
        <f t="shared" si="9"/>
        <v>76.2</v>
      </c>
      <c r="AV35" s="49">
        <f t="shared" si="10"/>
        <v>76</v>
      </c>
      <c r="AW35" s="56"/>
      <c r="AX35" s="36">
        <v>85</v>
      </c>
      <c r="AY35" s="36"/>
      <c r="AZ35" s="38"/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85</v>
      </c>
      <c r="BN35" s="36">
        <v>75</v>
      </c>
      <c r="BO35" s="36"/>
      <c r="BP35" s="38"/>
      <c r="BQ35" s="36"/>
      <c r="BR35" s="36"/>
      <c r="BS35" s="38"/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80</v>
      </c>
      <c r="CD35" s="49">
        <f t="shared" si="13"/>
        <v>80</v>
      </c>
      <c r="CE35" s="56"/>
      <c r="CF35" s="36">
        <v>11</v>
      </c>
      <c r="CG35" s="58" t="str">
        <f t="shared" si="14"/>
        <v xml:space="preserve">Memiliki kemampuan pemahanan  Persamaan dan Pertidaksamaan Eksponen, </v>
      </c>
      <c r="CH35" s="56"/>
      <c r="CI35" s="36">
        <v>2</v>
      </c>
      <c r="CJ35" s="58" t="str">
        <f t="shared" si="15"/>
        <v xml:space="preserve">Persamaan Eksponen, </v>
      </c>
    </row>
    <row r="36" spans="1:100">
      <c r="A36" s="21">
        <v>26</v>
      </c>
      <c r="B36" s="21">
        <v>44517</v>
      </c>
      <c r="C36" s="21" t="s">
        <v>81</v>
      </c>
      <c r="E36" s="22">
        <f t="shared" si="0"/>
        <v>77</v>
      </c>
      <c r="F36" s="21" t="str">
        <f t="shared" si="1"/>
        <v>B</v>
      </c>
      <c r="G36" s="21" t="str">
        <f t="shared" si="2"/>
        <v xml:space="preserve">Memiliki kemampuan pemahanan  Persamaan dan Pertidaksamaan Eksponen,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Persamaan Eksponen, </v>
      </c>
      <c r="L36" s="36">
        <f t="shared" si="6"/>
        <v>80</v>
      </c>
      <c r="M36" s="36">
        <f t="shared" si="7"/>
        <v>51</v>
      </c>
      <c r="O36" s="36">
        <v>70</v>
      </c>
      <c r="P36" s="36"/>
      <c r="Q36" s="38">
        <v>90</v>
      </c>
      <c r="R36" s="36"/>
      <c r="S36" s="36"/>
      <c r="T36" s="38"/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80</v>
      </c>
      <c r="AE36" s="36">
        <v>82</v>
      </c>
      <c r="AF36" s="36"/>
      <c r="AG36" s="38">
        <v>90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51</v>
      </c>
      <c r="AU36" s="48">
        <f t="shared" si="9"/>
        <v>76.599999999999994</v>
      </c>
      <c r="AV36" s="49">
        <f t="shared" si="10"/>
        <v>77</v>
      </c>
      <c r="AW36" s="56"/>
      <c r="AX36" s="36">
        <v>85</v>
      </c>
      <c r="AY36" s="36"/>
      <c r="AZ36" s="38"/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85</v>
      </c>
      <c r="BN36" s="36">
        <v>75</v>
      </c>
      <c r="BO36" s="36"/>
      <c r="BP36" s="38"/>
      <c r="BQ36" s="36"/>
      <c r="BR36" s="36"/>
      <c r="BS36" s="38"/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80</v>
      </c>
      <c r="CD36" s="49">
        <f t="shared" si="13"/>
        <v>80</v>
      </c>
      <c r="CE36" s="56"/>
      <c r="CF36" s="36">
        <v>11</v>
      </c>
      <c r="CG36" s="58" t="str">
        <f t="shared" si="14"/>
        <v xml:space="preserve">Memiliki kemampuan pemahanan  Persamaan dan Pertidaksamaan Eksponen, </v>
      </c>
      <c r="CH36" s="56"/>
      <c r="CI36" s="36">
        <v>2</v>
      </c>
      <c r="CJ36" s="58" t="str">
        <f t="shared" si="15"/>
        <v xml:space="preserve">Persamaan Eksponen, </v>
      </c>
    </row>
    <row r="37" spans="1:100">
      <c r="A37" s="21">
        <v>27</v>
      </c>
      <c r="B37" s="21">
        <v>44533</v>
      </c>
      <c r="C37" s="21" t="s">
        <v>82</v>
      </c>
      <c r="E37" s="22">
        <f t="shared" si="0"/>
        <v>76</v>
      </c>
      <c r="F37" s="21" t="str">
        <f t="shared" si="1"/>
        <v>B</v>
      </c>
      <c r="G37" s="21" t="str">
        <f t="shared" si="2"/>
        <v xml:space="preserve">Memiliki kemampuan pemahanan  Persamaan dan Pertidaksamaan Eksponen,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Persamaan Eksponen, </v>
      </c>
      <c r="L37" s="36">
        <f t="shared" si="6"/>
        <v>86</v>
      </c>
      <c r="M37" s="36">
        <f t="shared" si="7"/>
        <v>45</v>
      </c>
      <c r="O37" s="36">
        <v>80</v>
      </c>
      <c r="P37" s="36"/>
      <c r="Q37" s="38">
        <v>92</v>
      </c>
      <c r="R37" s="36"/>
      <c r="S37" s="36"/>
      <c r="T37" s="38"/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86</v>
      </c>
      <c r="AE37" s="36">
        <v>80</v>
      </c>
      <c r="AF37" s="36"/>
      <c r="AG37" s="38">
        <v>83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45</v>
      </c>
      <c r="AU37" s="48">
        <f t="shared" si="9"/>
        <v>76</v>
      </c>
      <c r="AV37" s="49">
        <f t="shared" si="10"/>
        <v>76</v>
      </c>
      <c r="AW37" s="56"/>
      <c r="AX37" s="36">
        <v>85</v>
      </c>
      <c r="AY37" s="36"/>
      <c r="AZ37" s="38"/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85</v>
      </c>
      <c r="BN37" s="36">
        <v>75</v>
      </c>
      <c r="BO37" s="36"/>
      <c r="BP37" s="38"/>
      <c r="BQ37" s="36"/>
      <c r="BR37" s="36"/>
      <c r="BS37" s="38"/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80</v>
      </c>
      <c r="CD37" s="49">
        <f t="shared" si="13"/>
        <v>80</v>
      </c>
      <c r="CE37" s="56"/>
      <c r="CF37" s="36">
        <v>11</v>
      </c>
      <c r="CG37" s="58" t="str">
        <f t="shared" si="14"/>
        <v xml:space="preserve">Memiliki kemampuan pemahanan  Persamaan dan Pertidaksamaan Eksponen, </v>
      </c>
      <c r="CH37" s="56"/>
      <c r="CI37" s="36">
        <v>2</v>
      </c>
      <c r="CJ37" s="58" t="str">
        <f t="shared" si="15"/>
        <v xml:space="preserve">Persamaan Eksponen, </v>
      </c>
    </row>
    <row r="38" spans="1:100">
      <c r="A38" s="21">
        <v>28</v>
      </c>
      <c r="B38" s="21">
        <v>44549</v>
      </c>
      <c r="C38" s="21" t="s">
        <v>83</v>
      </c>
      <c r="E38" s="22">
        <f t="shared" si="0"/>
        <v>77</v>
      </c>
      <c r="F38" s="21" t="str">
        <f t="shared" si="1"/>
        <v>B</v>
      </c>
      <c r="G38" s="21" t="str">
        <f t="shared" si="2"/>
        <v xml:space="preserve">Memiliki kemampuan pemahanan  Persamaan dan Pertidaksamaan Eksponen, </v>
      </c>
      <c r="H38" s="22">
        <f t="shared" si="3"/>
        <v>80</v>
      </c>
      <c r="I38" s="21" t="str">
        <f t="shared" si="4"/>
        <v>B</v>
      </c>
      <c r="J38" s="21" t="str">
        <f t="shared" si="5"/>
        <v xml:space="preserve">Persamaan Eksponen, </v>
      </c>
      <c r="L38" s="36">
        <f t="shared" si="6"/>
        <v>83</v>
      </c>
      <c r="M38" s="36">
        <f t="shared" si="7"/>
        <v>57</v>
      </c>
      <c r="O38" s="36">
        <v>70</v>
      </c>
      <c r="P38" s="36"/>
      <c r="Q38" s="38">
        <v>96</v>
      </c>
      <c r="R38" s="36"/>
      <c r="S38" s="36"/>
      <c r="T38" s="38"/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83</v>
      </c>
      <c r="AE38" s="36">
        <v>70</v>
      </c>
      <c r="AF38" s="36"/>
      <c r="AG38" s="38">
        <v>90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57</v>
      </c>
      <c r="AU38" s="48">
        <f t="shared" si="9"/>
        <v>76.599999999999994</v>
      </c>
      <c r="AV38" s="49">
        <f t="shared" si="10"/>
        <v>77</v>
      </c>
      <c r="AW38" s="56"/>
      <c r="AX38" s="36">
        <v>85</v>
      </c>
      <c r="AY38" s="36"/>
      <c r="AZ38" s="38"/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85</v>
      </c>
      <c r="BN38" s="36">
        <v>75</v>
      </c>
      <c r="BO38" s="36"/>
      <c r="BP38" s="38"/>
      <c r="BQ38" s="36"/>
      <c r="BR38" s="36"/>
      <c r="BS38" s="38"/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80</v>
      </c>
      <c r="CD38" s="49">
        <f t="shared" si="13"/>
        <v>80</v>
      </c>
      <c r="CE38" s="56"/>
      <c r="CF38" s="36">
        <v>11</v>
      </c>
      <c r="CG38" s="58" t="str">
        <f t="shared" si="14"/>
        <v xml:space="preserve">Memiliki kemampuan pemahanan  Persamaan dan Pertidaksamaan Eksponen, </v>
      </c>
      <c r="CH38" s="56"/>
      <c r="CI38" s="36">
        <v>2</v>
      </c>
      <c r="CJ38" s="58" t="str">
        <f t="shared" si="15"/>
        <v xml:space="preserve">Persamaan Eksponen, </v>
      </c>
    </row>
    <row r="39" spans="1:100">
      <c r="A39" s="21">
        <v>29</v>
      </c>
      <c r="B39" s="21">
        <v>44565</v>
      </c>
      <c r="C39" s="21" t="s">
        <v>84</v>
      </c>
      <c r="E39" s="22">
        <f t="shared" si="0"/>
        <v>79</v>
      </c>
      <c r="F39" s="21" t="str">
        <f t="shared" si="1"/>
        <v>B</v>
      </c>
      <c r="G39" s="21" t="str">
        <f t="shared" si="2"/>
        <v xml:space="preserve">Memiliki kemampuan pemahanan  Persamaan dan Pertidaksamaan Eksponen, </v>
      </c>
      <c r="H39" s="22">
        <f t="shared" si="3"/>
        <v>80</v>
      </c>
      <c r="I39" s="21" t="str">
        <f t="shared" si="4"/>
        <v>B</v>
      </c>
      <c r="J39" s="21" t="str">
        <f t="shared" si="5"/>
        <v xml:space="preserve">Persamaan Eksponen, </v>
      </c>
      <c r="L39" s="36">
        <f t="shared" si="6"/>
        <v>80</v>
      </c>
      <c r="M39" s="36">
        <f t="shared" si="7"/>
        <v>66</v>
      </c>
      <c r="O39" s="36">
        <v>70</v>
      </c>
      <c r="P39" s="36"/>
      <c r="Q39" s="38">
        <v>90</v>
      </c>
      <c r="R39" s="36"/>
      <c r="S39" s="36"/>
      <c r="T39" s="38"/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80</v>
      </c>
      <c r="AE39" s="36">
        <v>81</v>
      </c>
      <c r="AF39" s="36"/>
      <c r="AG39" s="38">
        <v>90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66</v>
      </c>
      <c r="AU39" s="48">
        <f t="shared" si="9"/>
        <v>79.400000000000006</v>
      </c>
      <c r="AV39" s="49">
        <f t="shared" si="10"/>
        <v>79</v>
      </c>
      <c r="AW39" s="56"/>
      <c r="AX39" s="36">
        <v>85</v>
      </c>
      <c r="AY39" s="36"/>
      <c r="AZ39" s="38"/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85</v>
      </c>
      <c r="BN39" s="36">
        <v>75</v>
      </c>
      <c r="BO39" s="36"/>
      <c r="BP39" s="38"/>
      <c r="BQ39" s="36"/>
      <c r="BR39" s="36"/>
      <c r="BS39" s="38"/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80</v>
      </c>
      <c r="CD39" s="49">
        <f t="shared" si="13"/>
        <v>80</v>
      </c>
      <c r="CE39" s="56"/>
      <c r="CF39" s="36">
        <v>11</v>
      </c>
      <c r="CG39" s="58" t="str">
        <f t="shared" si="14"/>
        <v xml:space="preserve">Memiliki kemampuan pemahanan  Persamaan dan Pertidaksamaan Eksponen, </v>
      </c>
      <c r="CH39" s="56"/>
      <c r="CI39" s="36">
        <v>2</v>
      </c>
      <c r="CJ39" s="58" t="str">
        <f t="shared" si="15"/>
        <v xml:space="preserve">Persamaan Eksponen, </v>
      </c>
    </row>
    <row r="40" spans="1:100">
      <c r="A40" s="21">
        <v>30</v>
      </c>
      <c r="B40" s="21">
        <v>44581</v>
      </c>
      <c r="C40" s="21" t="s">
        <v>85</v>
      </c>
      <c r="E40" s="22">
        <f t="shared" si="0"/>
        <v>74</v>
      </c>
      <c r="F40" s="21" t="str">
        <f t="shared" si="1"/>
        <v>C</v>
      </c>
      <c r="G40" s="21" t="str">
        <f t="shared" si="2"/>
        <v xml:space="preserve">Memiliki kemampuan pemahanan  Persamaan dan Pertidaksamaan Eksponen, </v>
      </c>
      <c r="H40" s="22">
        <f t="shared" si="3"/>
        <v>80</v>
      </c>
      <c r="I40" s="21" t="str">
        <f t="shared" si="4"/>
        <v>B</v>
      </c>
      <c r="J40" s="21" t="str">
        <f t="shared" si="5"/>
        <v xml:space="preserve">Persamaan Eksponen, </v>
      </c>
      <c r="L40" s="36">
        <f t="shared" si="6"/>
        <v>85</v>
      </c>
      <c r="M40" s="36">
        <f t="shared" si="7"/>
        <v>44</v>
      </c>
      <c r="O40" s="36">
        <v>70</v>
      </c>
      <c r="P40" s="36"/>
      <c r="Q40" s="38">
        <v>100</v>
      </c>
      <c r="R40" s="36"/>
      <c r="S40" s="36"/>
      <c r="T40" s="38"/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85</v>
      </c>
      <c r="AE40" s="36">
        <v>70</v>
      </c>
      <c r="AF40" s="36"/>
      <c r="AG40" s="38">
        <v>88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44</v>
      </c>
      <c r="AU40" s="48">
        <f t="shared" si="9"/>
        <v>74.400000000000006</v>
      </c>
      <c r="AV40" s="49">
        <f t="shared" si="10"/>
        <v>74</v>
      </c>
      <c r="AW40" s="56"/>
      <c r="AX40" s="36">
        <v>85</v>
      </c>
      <c r="AY40" s="36"/>
      <c r="AZ40" s="38"/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85</v>
      </c>
      <c r="BN40" s="36">
        <v>75</v>
      </c>
      <c r="BO40" s="36"/>
      <c r="BP40" s="38"/>
      <c r="BQ40" s="36"/>
      <c r="BR40" s="36"/>
      <c r="BS40" s="38"/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80</v>
      </c>
      <c r="CD40" s="49">
        <f t="shared" si="13"/>
        <v>80</v>
      </c>
      <c r="CE40" s="56"/>
      <c r="CF40" s="36">
        <v>11</v>
      </c>
      <c r="CG40" s="58" t="str">
        <f t="shared" si="14"/>
        <v xml:space="preserve">Memiliki kemampuan pemahanan  Persamaan dan Pertidaksamaan Eksponen, </v>
      </c>
      <c r="CH40" s="56"/>
      <c r="CI40" s="36">
        <v>2</v>
      </c>
      <c r="CJ40" s="58" t="str">
        <f t="shared" si="15"/>
        <v xml:space="preserve">Persamaan Eksponen, </v>
      </c>
    </row>
    <row r="41" spans="1:100">
      <c r="A41" s="21">
        <v>31</v>
      </c>
      <c r="B41" s="21">
        <v>44597</v>
      </c>
      <c r="C41" s="21" t="s">
        <v>86</v>
      </c>
      <c r="E41" s="22">
        <f t="shared" si="0"/>
        <v>72</v>
      </c>
      <c r="F41" s="21" t="str">
        <f t="shared" si="1"/>
        <v>C</v>
      </c>
      <c r="G41" s="21" t="str">
        <f t="shared" si="2"/>
        <v xml:space="preserve">Memiliki kemampuan pemahanan  Persamaan dan Pertidaksamaan Eksponen, </v>
      </c>
      <c r="H41" s="22">
        <f t="shared" si="3"/>
        <v>80</v>
      </c>
      <c r="I41" s="21" t="str">
        <f t="shared" si="4"/>
        <v>B</v>
      </c>
      <c r="J41" s="21" t="str">
        <f t="shared" si="5"/>
        <v xml:space="preserve">Persamaan Eksponen, </v>
      </c>
      <c r="L41" s="36">
        <f t="shared" si="6"/>
        <v>75</v>
      </c>
      <c r="M41" s="36">
        <f t="shared" si="7"/>
        <v>51</v>
      </c>
      <c r="O41" s="36">
        <v>70</v>
      </c>
      <c r="P41" s="36"/>
      <c r="Q41" s="38">
        <v>80</v>
      </c>
      <c r="R41" s="36"/>
      <c r="S41" s="36"/>
      <c r="T41" s="38"/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75</v>
      </c>
      <c r="AE41" s="36">
        <v>73</v>
      </c>
      <c r="AF41" s="36"/>
      <c r="AG41" s="38">
        <v>88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51</v>
      </c>
      <c r="AU41" s="48">
        <f t="shared" si="9"/>
        <v>72.400000000000006</v>
      </c>
      <c r="AV41" s="49">
        <f t="shared" si="10"/>
        <v>72</v>
      </c>
      <c r="AW41" s="56"/>
      <c r="AX41" s="36">
        <v>85</v>
      </c>
      <c r="AY41" s="36"/>
      <c r="AZ41" s="38"/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85</v>
      </c>
      <c r="BN41" s="36">
        <v>75</v>
      </c>
      <c r="BO41" s="36"/>
      <c r="BP41" s="38"/>
      <c r="BQ41" s="36"/>
      <c r="BR41" s="36"/>
      <c r="BS41" s="38"/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80</v>
      </c>
      <c r="CD41" s="49">
        <f t="shared" si="13"/>
        <v>80</v>
      </c>
      <c r="CE41" s="56"/>
      <c r="CF41" s="36">
        <v>11</v>
      </c>
      <c r="CG41" s="58" t="str">
        <f t="shared" si="14"/>
        <v xml:space="preserve">Memiliki kemampuan pemahanan  Persamaan dan Pertidaksamaan Eksponen, </v>
      </c>
      <c r="CH41" s="56"/>
      <c r="CI41" s="36">
        <v>2</v>
      </c>
      <c r="CJ41" s="58" t="str">
        <f t="shared" si="15"/>
        <v xml:space="preserve">Persamaan Eksponen, </v>
      </c>
    </row>
    <row r="42" spans="1:100">
      <c r="A42" s="21">
        <v>32</v>
      </c>
      <c r="B42" s="21">
        <v>44613</v>
      </c>
      <c r="C42" s="21" t="s">
        <v>87</v>
      </c>
      <c r="E42" s="22">
        <f t="shared" si="0"/>
        <v>77</v>
      </c>
      <c r="F42" s="21" t="str">
        <f t="shared" si="1"/>
        <v>B</v>
      </c>
      <c r="G42" s="21" t="str">
        <f t="shared" si="2"/>
        <v xml:space="preserve">Memiliki kemampuan pemahanan  Persamaan dan Pertidaksamaan Eksponen, </v>
      </c>
      <c r="H42" s="22">
        <f t="shared" si="3"/>
        <v>80</v>
      </c>
      <c r="I42" s="21" t="str">
        <f t="shared" si="4"/>
        <v>B</v>
      </c>
      <c r="J42" s="21" t="str">
        <f t="shared" si="5"/>
        <v xml:space="preserve">Persamaan Eksponen, </v>
      </c>
      <c r="L42" s="36">
        <f t="shared" si="6"/>
        <v>83</v>
      </c>
      <c r="M42" s="36">
        <f t="shared" si="7"/>
        <v>54</v>
      </c>
      <c r="O42" s="36">
        <v>70</v>
      </c>
      <c r="P42" s="36"/>
      <c r="Q42" s="38">
        <v>95</v>
      </c>
      <c r="R42" s="36"/>
      <c r="S42" s="36"/>
      <c r="T42" s="38"/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83</v>
      </c>
      <c r="AE42" s="36">
        <v>84</v>
      </c>
      <c r="AF42" s="36"/>
      <c r="AG42" s="38">
        <v>83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54</v>
      </c>
      <c r="AU42" s="48">
        <f t="shared" si="9"/>
        <v>77.2</v>
      </c>
      <c r="AV42" s="49">
        <f t="shared" si="10"/>
        <v>77</v>
      </c>
      <c r="AW42" s="56"/>
      <c r="AX42" s="36">
        <v>85</v>
      </c>
      <c r="AY42" s="36"/>
      <c r="AZ42" s="38"/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85</v>
      </c>
      <c r="BN42" s="36">
        <v>75</v>
      </c>
      <c r="BO42" s="36"/>
      <c r="BP42" s="38"/>
      <c r="BQ42" s="36"/>
      <c r="BR42" s="36"/>
      <c r="BS42" s="38"/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80</v>
      </c>
      <c r="CD42" s="49">
        <f t="shared" si="13"/>
        <v>80</v>
      </c>
      <c r="CE42" s="56"/>
      <c r="CF42" s="36">
        <v>11</v>
      </c>
      <c r="CG42" s="58" t="str">
        <f t="shared" si="14"/>
        <v xml:space="preserve">Memiliki kemampuan pemahanan  Persamaan dan Pertidaksamaan Eksponen, </v>
      </c>
      <c r="CH42" s="56"/>
      <c r="CI42" s="36">
        <v>2</v>
      </c>
      <c r="CJ42" s="58" t="str">
        <f t="shared" si="15"/>
        <v xml:space="preserve">Persamaan Eksponen, </v>
      </c>
    </row>
    <row r="43" spans="1:100">
      <c r="A43" s="21">
        <v>33</v>
      </c>
      <c r="B43" s="21">
        <v>44629</v>
      </c>
      <c r="C43" s="21" t="s">
        <v>88</v>
      </c>
      <c r="E43" s="22">
        <f t="shared" si="0"/>
        <v>77</v>
      </c>
      <c r="F43" s="21" t="str">
        <f t="shared" si="1"/>
        <v>B</v>
      </c>
      <c r="G43" s="21" t="str">
        <f t="shared" si="2"/>
        <v xml:space="preserve">Memiliki kemampuan pemahanan  Persamaan dan Pertidaksamaan Eksponen, </v>
      </c>
      <c r="H43" s="22">
        <f t="shared" si="3"/>
        <v>80</v>
      </c>
      <c r="I43" s="21" t="str">
        <f t="shared" si="4"/>
        <v>B</v>
      </c>
      <c r="J43" s="21" t="str">
        <f t="shared" si="5"/>
        <v xml:space="preserve">Persamaan Eksponen, </v>
      </c>
      <c r="L43" s="36">
        <f t="shared" si="6"/>
        <v>83</v>
      </c>
      <c r="M43" s="36">
        <f t="shared" si="7"/>
        <v>69</v>
      </c>
      <c r="O43" s="36">
        <v>70</v>
      </c>
      <c r="P43" s="36"/>
      <c r="Q43" s="38">
        <v>95</v>
      </c>
      <c r="R43" s="36"/>
      <c r="S43" s="36"/>
      <c r="T43" s="38"/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83</v>
      </c>
      <c r="AE43" s="36">
        <v>70</v>
      </c>
      <c r="AF43" s="36"/>
      <c r="AG43" s="38">
        <v>80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69</v>
      </c>
      <c r="AU43" s="48">
        <f t="shared" si="9"/>
        <v>76.8</v>
      </c>
      <c r="AV43" s="49">
        <f t="shared" si="10"/>
        <v>77</v>
      </c>
      <c r="AW43" s="56"/>
      <c r="AX43" s="36">
        <v>85</v>
      </c>
      <c r="AY43" s="36"/>
      <c r="AZ43" s="38"/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85</v>
      </c>
      <c r="BN43" s="36">
        <v>75</v>
      </c>
      <c r="BO43" s="36"/>
      <c r="BP43" s="38"/>
      <c r="BQ43" s="36"/>
      <c r="BR43" s="36"/>
      <c r="BS43" s="38"/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80</v>
      </c>
      <c r="CD43" s="49">
        <f t="shared" si="13"/>
        <v>80</v>
      </c>
      <c r="CE43" s="56"/>
      <c r="CF43" s="36">
        <v>11</v>
      </c>
      <c r="CG43" s="58" t="str">
        <f t="shared" si="14"/>
        <v xml:space="preserve">Memiliki kemampuan pemahanan  Persamaan dan Pertidaksamaan Eksponen, </v>
      </c>
      <c r="CH43" s="56"/>
      <c r="CI43" s="36">
        <v>2</v>
      </c>
      <c r="CJ43" s="58" t="str">
        <f t="shared" si="15"/>
        <v xml:space="preserve">Persamaan Eksponen, </v>
      </c>
    </row>
    <row r="44" spans="1:100">
      <c r="A44" s="21">
        <v>34</v>
      </c>
      <c r="B44" s="21">
        <v>44645</v>
      </c>
      <c r="C44" s="21" t="s">
        <v>89</v>
      </c>
      <c r="E44" s="22">
        <f t="shared" si="0"/>
        <v>76</v>
      </c>
      <c r="F44" s="21" t="str">
        <f t="shared" si="1"/>
        <v>B</v>
      </c>
      <c r="G44" s="21" t="str">
        <f t="shared" si="2"/>
        <v xml:space="preserve">Memiliki kemampuan pemahanan  Persamaan dan Pertidaksamaan Eksponen, </v>
      </c>
      <c r="H44" s="22">
        <f t="shared" si="3"/>
        <v>80</v>
      </c>
      <c r="I44" s="21" t="str">
        <f t="shared" si="4"/>
        <v>B</v>
      </c>
      <c r="J44" s="21" t="str">
        <f t="shared" si="5"/>
        <v xml:space="preserve">Persamaan Eksponen, </v>
      </c>
      <c r="L44" s="36">
        <f t="shared" si="6"/>
        <v>85</v>
      </c>
      <c r="M44" s="36">
        <f t="shared" si="7"/>
        <v>45</v>
      </c>
      <c r="O44" s="36">
        <v>70</v>
      </c>
      <c r="P44" s="36"/>
      <c r="Q44" s="38">
        <v>100</v>
      </c>
      <c r="R44" s="36"/>
      <c r="S44" s="36"/>
      <c r="T44" s="38"/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85</v>
      </c>
      <c r="AE44" s="36">
        <v>81</v>
      </c>
      <c r="AF44" s="36"/>
      <c r="AG44" s="38">
        <v>83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45</v>
      </c>
      <c r="AU44" s="48">
        <f t="shared" si="9"/>
        <v>75.8</v>
      </c>
      <c r="AV44" s="49">
        <f t="shared" si="10"/>
        <v>76</v>
      </c>
      <c r="AW44" s="56"/>
      <c r="AX44" s="36">
        <v>85</v>
      </c>
      <c r="AY44" s="36"/>
      <c r="AZ44" s="38"/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85</v>
      </c>
      <c r="BN44" s="36">
        <v>75</v>
      </c>
      <c r="BO44" s="36"/>
      <c r="BP44" s="38"/>
      <c r="BQ44" s="36"/>
      <c r="BR44" s="36"/>
      <c r="BS44" s="38"/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80</v>
      </c>
      <c r="CD44" s="49">
        <f t="shared" si="13"/>
        <v>80</v>
      </c>
      <c r="CE44" s="56"/>
      <c r="CF44" s="36">
        <v>11</v>
      </c>
      <c r="CG44" s="58" t="str">
        <f t="shared" si="14"/>
        <v xml:space="preserve">Memiliki kemampuan pemahanan  Persamaan dan Pertidaksamaan Eksponen, </v>
      </c>
      <c r="CH44" s="56"/>
      <c r="CI44" s="36">
        <v>2</v>
      </c>
      <c r="CJ44" s="58" t="str">
        <f t="shared" si="15"/>
        <v xml:space="preserve">Persamaan Eksponen, </v>
      </c>
    </row>
    <row r="45" spans="1:100">
      <c r="A45" s="21">
        <v>35</v>
      </c>
      <c r="B45" s="21">
        <v>44661</v>
      </c>
      <c r="C45" s="21" t="s">
        <v>90</v>
      </c>
      <c r="E45" s="22">
        <f t="shared" si="0"/>
        <v>74</v>
      </c>
      <c r="F45" s="21" t="str">
        <f t="shared" si="1"/>
        <v>C</v>
      </c>
      <c r="G45" s="21" t="str">
        <f t="shared" si="2"/>
        <v xml:space="preserve">Memiliki kemampuan pemahanan  Persamaan dan Pertidaksamaan Eksponen, </v>
      </c>
      <c r="H45" s="22">
        <f t="shared" si="3"/>
        <v>80</v>
      </c>
      <c r="I45" s="21" t="str">
        <f t="shared" si="4"/>
        <v>B</v>
      </c>
      <c r="J45" s="21" t="str">
        <f t="shared" si="5"/>
        <v xml:space="preserve">Persamaan Eksponen, </v>
      </c>
      <c r="L45" s="36">
        <f t="shared" si="6"/>
        <v>85</v>
      </c>
      <c r="M45" s="36">
        <f t="shared" si="7"/>
        <v>39</v>
      </c>
      <c r="O45" s="36">
        <v>70</v>
      </c>
      <c r="P45" s="36"/>
      <c r="Q45" s="38">
        <v>100</v>
      </c>
      <c r="R45" s="36"/>
      <c r="S45" s="36"/>
      <c r="T45" s="38"/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85</v>
      </c>
      <c r="AE45" s="36">
        <v>74</v>
      </c>
      <c r="AF45" s="36"/>
      <c r="AG45" s="38">
        <v>88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39</v>
      </c>
      <c r="AU45" s="48">
        <f t="shared" si="9"/>
        <v>74.2</v>
      </c>
      <c r="AV45" s="49">
        <f t="shared" si="10"/>
        <v>74</v>
      </c>
      <c r="AW45" s="56"/>
      <c r="AX45" s="36">
        <v>85</v>
      </c>
      <c r="AY45" s="36"/>
      <c r="AZ45" s="38"/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85</v>
      </c>
      <c r="BN45" s="36">
        <v>75</v>
      </c>
      <c r="BO45" s="36"/>
      <c r="BP45" s="38"/>
      <c r="BQ45" s="36"/>
      <c r="BR45" s="36"/>
      <c r="BS45" s="38"/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80</v>
      </c>
      <c r="CD45" s="49">
        <f t="shared" si="13"/>
        <v>80</v>
      </c>
      <c r="CE45" s="56"/>
      <c r="CF45" s="36">
        <v>11</v>
      </c>
      <c r="CG45" s="58" t="str">
        <f t="shared" si="14"/>
        <v xml:space="preserve">Memiliki kemampuan pemahanan  Persamaan dan Pertidaksamaan Eksponen, </v>
      </c>
      <c r="CH45" s="56"/>
      <c r="CI45" s="36">
        <v>2</v>
      </c>
      <c r="CJ45" s="58" t="str">
        <f t="shared" si="15"/>
        <v xml:space="preserve">Persamaan Eksponen, </v>
      </c>
    </row>
    <row r="46" spans="1:100">
      <c r="A46" s="21">
        <v>36</v>
      </c>
      <c r="B46" s="21">
        <v>44677</v>
      </c>
      <c r="C46" s="21" t="s">
        <v>91</v>
      </c>
      <c r="E46" s="22">
        <f t="shared" si="0"/>
        <v>76</v>
      </c>
      <c r="F46" s="21" t="str">
        <f t="shared" si="1"/>
        <v>B</v>
      </c>
      <c r="G46" s="21" t="str">
        <f t="shared" si="2"/>
        <v xml:space="preserve">Memiliki kemampuan pemahanan  Persamaan dan Pertidaksamaan Eksponen, </v>
      </c>
      <c r="H46" s="22">
        <f t="shared" si="3"/>
        <v>80</v>
      </c>
      <c r="I46" s="21" t="str">
        <f t="shared" si="4"/>
        <v>B</v>
      </c>
      <c r="J46" s="21" t="str">
        <f t="shared" si="5"/>
        <v xml:space="preserve">Persamaan Eksponen, </v>
      </c>
      <c r="L46" s="36">
        <f t="shared" si="6"/>
        <v>80</v>
      </c>
      <c r="M46" s="36">
        <f t="shared" si="7"/>
        <v>51</v>
      </c>
      <c r="O46" s="36">
        <v>70</v>
      </c>
      <c r="P46" s="36"/>
      <c r="Q46" s="38">
        <v>90</v>
      </c>
      <c r="R46" s="36"/>
      <c r="S46" s="36"/>
      <c r="T46" s="38"/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80</v>
      </c>
      <c r="AE46" s="36">
        <v>81</v>
      </c>
      <c r="AF46" s="36"/>
      <c r="AG46" s="38">
        <v>90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51</v>
      </c>
      <c r="AU46" s="48">
        <f t="shared" si="9"/>
        <v>76.400000000000006</v>
      </c>
      <c r="AV46" s="49">
        <f t="shared" si="10"/>
        <v>76</v>
      </c>
      <c r="AW46" s="56"/>
      <c r="AX46" s="36">
        <v>85</v>
      </c>
      <c r="AY46" s="36"/>
      <c r="AZ46" s="38"/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85</v>
      </c>
      <c r="BN46" s="36">
        <v>75</v>
      </c>
      <c r="BO46" s="36"/>
      <c r="BP46" s="38"/>
      <c r="BQ46" s="36"/>
      <c r="BR46" s="36"/>
      <c r="BS46" s="38"/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80</v>
      </c>
      <c r="CD46" s="49">
        <f t="shared" si="13"/>
        <v>80</v>
      </c>
      <c r="CE46" s="56"/>
      <c r="CF46" s="36">
        <v>11</v>
      </c>
      <c r="CG46" s="58" t="str">
        <f t="shared" si="14"/>
        <v xml:space="preserve">Memiliki kemampuan pemahanan  Persamaan dan Pertidaksamaan Eksponen, </v>
      </c>
      <c r="CH46" s="56"/>
      <c r="CI46" s="36">
        <v>2</v>
      </c>
      <c r="CJ46" s="58" t="str">
        <f t="shared" si="15"/>
        <v xml:space="preserve">Persamaan Eksponen,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2"/>
        <v/>
      </c>
      <c r="CD47" s="49" t="str">
        <f t="shared" si="13"/>
        <v/>
      </c>
      <c r="CE47" s="56"/>
      <c r="CF47" s="36"/>
      <c r="CG47" s="58" t="str">
        <f t="shared" si="14"/>
        <v/>
      </c>
      <c r="CH47" s="56"/>
      <c r="CI47" s="36"/>
      <c r="CJ47" s="58" t="str">
        <f t="shared" si="15"/>
        <v/>
      </c>
    </row>
    <row r="48" spans="1:100">
      <c r="A48" s="21"/>
      <c r="B48" s="21"/>
      <c r="C48" s="21"/>
      <c r="E48" s="22" t="str">
        <f t="shared" si="0"/>
        <v/>
      </c>
      <c r="F48" s="21" t="s">
        <v>7</v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2"/>
        <v/>
      </c>
      <c r="CD48" s="49" t="str">
        <f t="shared" si="13"/>
        <v/>
      </c>
      <c r="CE48" s="56"/>
      <c r="CF48" s="36"/>
      <c r="CG48" s="58" t="str">
        <f t="shared" si="14"/>
        <v/>
      </c>
      <c r="CH48" s="56"/>
      <c r="CI48" s="36"/>
      <c r="CJ48" s="58" t="str">
        <f t="shared" si="15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ref="F49:F60" si="16">IF(E49="","",IF(E49&lt;=69,"D",IF(E49&lt;=75,"C",IF(E49&lt;=90,"B",IF(E49&lt;=100,"A","E")))))</f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8" t="str">
        <f t="shared" si="14"/>
        <v/>
      </c>
      <c r="CH49" s="56"/>
      <c r="CI49" s="36"/>
      <c r="CJ49" s="58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6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8" t="str">
        <f t="shared" si="14"/>
        <v/>
      </c>
      <c r="CH50" s="56"/>
      <c r="CI50" s="36"/>
      <c r="CJ50" s="58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6"/>
        <v/>
      </c>
      <c r="G51" s="21" t="str">
        <f t="shared" si="2"/>
        <v/>
      </c>
      <c r="H51" s="22" t="str">
        <f t="shared" si="3"/>
        <v/>
      </c>
      <c r="I51" s="21" t="s">
        <v>7</v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8" t="str">
        <f t="shared" si="14"/>
        <v/>
      </c>
      <c r="CH51" s="56"/>
      <c r="CI51" s="36"/>
      <c r="CJ51" s="58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6"/>
        <v/>
      </c>
      <c r="G52" s="21" t="str">
        <f t="shared" si="2"/>
        <v/>
      </c>
      <c r="H52" s="22" t="str">
        <f t="shared" si="3"/>
        <v/>
      </c>
      <c r="I52" s="21" t="str">
        <f t="shared" ref="I52:I60" si="17">IF(H52="","",IF(H52&lt;=69,"D",IF(H52&lt;=75,"C",IF(H52&lt;=90,"B",IF(H52&lt;=100,"A","E")))))</f>
        <v/>
      </c>
      <c r="J52" s="21" t="str">
        <f t="shared" si="5"/>
        <v/>
      </c>
      <c r="L52" s="36" t="str">
        <f t="shared" si="6"/>
        <v/>
      </c>
      <c r="M52" s="36" t="str">
        <f t="shared" ref="M52:M60" si="18">IF(COUNTBLANK(AT52:AT52),"",AT52)</f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8" t="str">
        <f t="shared" si="14"/>
        <v/>
      </c>
      <c r="CH52" s="56"/>
      <c r="CI52" s="36"/>
      <c r="CJ52" s="58" t="str">
        <f t="shared" si="15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6"/>
        <v/>
      </c>
      <c r="G53" s="21" t="str">
        <f t="shared" si="2"/>
        <v/>
      </c>
      <c r="H53" s="22" t="str">
        <f t="shared" si="3"/>
        <v/>
      </c>
      <c r="I53" s="21" t="str">
        <f t="shared" si="17"/>
        <v/>
      </c>
      <c r="J53" s="21" t="str">
        <f t="shared" si="5"/>
        <v/>
      </c>
      <c r="L53" s="36" t="str">
        <f t="shared" si="6"/>
        <v/>
      </c>
      <c r="M53" s="36" t="str">
        <f t="shared" si="18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8" t="str">
        <f t="shared" si="14"/>
        <v/>
      </c>
      <c r="CH53" s="56"/>
      <c r="CI53" s="36"/>
      <c r="CJ53" s="58" t="str">
        <f t="shared" si="15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6"/>
        <v/>
      </c>
      <c r="G54" s="21" t="str">
        <f t="shared" si="2"/>
        <v/>
      </c>
      <c r="H54" s="22" t="str">
        <f t="shared" si="3"/>
        <v/>
      </c>
      <c r="I54" s="21" t="str">
        <f t="shared" si="17"/>
        <v/>
      </c>
      <c r="J54" s="21" t="str">
        <f t="shared" si="5"/>
        <v/>
      </c>
      <c r="L54" s="36" t="str">
        <f t="shared" si="6"/>
        <v/>
      </c>
      <c r="M54" s="36" t="str">
        <f t="shared" si="18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8" t="str">
        <f t="shared" si="14"/>
        <v/>
      </c>
      <c r="CH54" s="56"/>
      <c r="CI54" s="36"/>
      <c r="CJ54" s="58" t="str">
        <f t="shared" si="15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6"/>
        <v/>
      </c>
      <c r="G55" s="21" t="str">
        <f t="shared" si="2"/>
        <v/>
      </c>
      <c r="H55" s="22" t="str">
        <f t="shared" si="3"/>
        <v/>
      </c>
      <c r="I55" s="21" t="str">
        <f t="shared" si="17"/>
        <v/>
      </c>
      <c r="J55" s="21" t="str">
        <f t="shared" si="5"/>
        <v/>
      </c>
      <c r="L55" s="36" t="str">
        <f t="shared" si="6"/>
        <v/>
      </c>
      <c r="M55" s="36" t="str">
        <f t="shared" si="18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8" t="str">
        <f t="shared" si="14"/>
        <v/>
      </c>
      <c r="CH55" s="56"/>
      <c r="CI55" s="36"/>
      <c r="CJ55" s="58" t="str">
        <f t="shared" si="15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6"/>
        <v/>
      </c>
      <c r="G56" s="21" t="str">
        <f t="shared" si="2"/>
        <v/>
      </c>
      <c r="H56" s="22" t="str">
        <f t="shared" si="3"/>
        <v/>
      </c>
      <c r="I56" s="21" t="str">
        <f t="shared" si="17"/>
        <v/>
      </c>
      <c r="J56" s="21" t="str">
        <f t="shared" si="5"/>
        <v/>
      </c>
      <c r="L56" s="36" t="str">
        <f t="shared" si="6"/>
        <v/>
      </c>
      <c r="M56" s="36" t="str">
        <f t="shared" si="18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8" t="str">
        <f t="shared" si="14"/>
        <v/>
      </c>
      <c r="CH56" s="56"/>
      <c r="CI56" s="36"/>
      <c r="CJ56" s="58" t="str">
        <f t="shared" si="15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6"/>
        <v/>
      </c>
      <c r="G57" s="21" t="str">
        <f t="shared" si="2"/>
        <v/>
      </c>
      <c r="H57" s="22" t="str">
        <f t="shared" si="3"/>
        <v/>
      </c>
      <c r="I57" s="21" t="str">
        <f t="shared" si="17"/>
        <v/>
      </c>
      <c r="J57" s="21" t="str">
        <f t="shared" si="5"/>
        <v/>
      </c>
      <c r="L57" s="36" t="str">
        <f t="shared" si="6"/>
        <v/>
      </c>
      <c r="M57" s="36" t="str">
        <f t="shared" si="18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8" t="str">
        <f t="shared" si="14"/>
        <v/>
      </c>
      <c r="CH57" s="56"/>
      <c r="CI57" s="36"/>
      <c r="CJ57" s="58" t="str">
        <f t="shared" si="15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6"/>
        <v/>
      </c>
      <c r="G58" s="21" t="str">
        <f t="shared" si="2"/>
        <v/>
      </c>
      <c r="H58" s="22" t="str">
        <f t="shared" si="3"/>
        <v/>
      </c>
      <c r="I58" s="21" t="str">
        <f t="shared" si="17"/>
        <v/>
      </c>
      <c r="J58" s="21" t="str">
        <f t="shared" si="5"/>
        <v/>
      </c>
      <c r="L58" s="36" t="str">
        <f t="shared" si="6"/>
        <v/>
      </c>
      <c r="M58" s="36" t="str">
        <f t="shared" si="18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8" t="str">
        <f t="shared" si="14"/>
        <v/>
      </c>
      <c r="CH58" s="56"/>
      <c r="CI58" s="36"/>
      <c r="CJ58" s="58" t="str">
        <f t="shared" si="15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6"/>
        <v/>
      </c>
      <c r="G59" s="21" t="str">
        <f t="shared" si="2"/>
        <v/>
      </c>
      <c r="H59" s="22" t="str">
        <f t="shared" si="3"/>
        <v/>
      </c>
      <c r="I59" s="21" t="str">
        <f t="shared" si="17"/>
        <v/>
      </c>
      <c r="J59" s="21" t="str">
        <f t="shared" si="5"/>
        <v/>
      </c>
      <c r="L59" s="36" t="str">
        <f t="shared" si="6"/>
        <v/>
      </c>
      <c r="M59" s="36" t="str">
        <f t="shared" si="18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8" t="str">
        <f t="shared" si="14"/>
        <v/>
      </c>
      <c r="CH59" s="56"/>
      <c r="CI59" s="36"/>
      <c r="CJ59" s="58" t="str">
        <f t="shared" si="15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6"/>
        <v/>
      </c>
      <c r="G60" s="21" t="str">
        <f t="shared" si="2"/>
        <v/>
      </c>
      <c r="H60" s="22" t="str">
        <f t="shared" si="3"/>
        <v/>
      </c>
      <c r="I60" s="21" t="str">
        <f t="shared" si="17"/>
        <v/>
      </c>
      <c r="J60" s="21" t="str">
        <f t="shared" si="5"/>
        <v/>
      </c>
      <c r="L60" s="36" t="str">
        <f t="shared" si="6"/>
        <v/>
      </c>
      <c r="M60" s="36" t="str">
        <f t="shared" si="18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8" t="str">
        <f t="shared" si="14"/>
        <v/>
      </c>
      <c r="CH60" s="56"/>
      <c r="CI60" s="36"/>
      <c r="CJ60" s="58" t="str">
        <f t="shared" si="15"/>
        <v/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tabSelected="1" topLeftCell="A26" workbookViewId="0">
      <pane xSplit="5445" topLeftCell="C1" activePane="topRight"/>
      <selection activeCell="CF14" sqref="CF14"/>
      <selection pane="topRight" activeCell="G11" sqref="G11:G46"/>
    </sheetView>
  </sheetViews>
  <sheetFormatPr defaultColWidth="9" defaultRowHeight="15"/>
  <cols>
    <col min="3" max="3" width="29.85546875" customWidth="1"/>
    <col min="4" max="4" width="6.85546875" customWidth="1"/>
    <col min="10" max="10" width="9.140625" customWidth="1"/>
    <col min="11" max="11" width="0.28515625" customWidth="1"/>
    <col min="86" max="86" width="22.5703125" customWidth="1"/>
    <col min="89" max="89" width="9" customWidth="1"/>
    <col min="91" max="91" width="24.42578125" customWidth="1"/>
  </cols>
  <sheetData>
    <row r="1" spans="1:100" ht="20.25">
      <c r="A1" s="1">
        <v>287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92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2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24</v>
      </c>
      <c r="CD8" s="43" t="s">
        <v>25</v>
      </c>
      <c r="CE8" s="50"/>
      <c r="CF8" s="57" t="s">
        <v>27</v>
      </c>
      <c r="CG8" s="57" t="s">
        <v>28</v>
      </c>
      <c r="CH8" s="50"/>
      <c r="CI8" s="57" t="s">
        <v>27</v>
      </c>
      <c r="CJ8" s="57" t="s">
        <v>29</v>
      </c>
      <c r="CL8" s="2" t="s">
        <v>30</v>
      </c>
    </row>
    <row r="9" spans="1:10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33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Eksponen, Persamaan Logaritma, </v>
      </c>
    </row>
    <row r="10" spans="1:10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40"/>
      <c r="BN10" s="55" t="s">
        <v>42</v>
      </c>
      <c r="BO10" s="55" t="s">
        <v>43</v>
      </c>
      <c r="BP10" s="55" t="s">
        <v>44</v>
      </c>
      <c r="BQ10" s="55" t="s">
        <v>42</v>
      </c>
      <c r="BR10" s="55" t="s">
        <v>43</v>
      </c>
      <c r="BS10" s="55" t="s">
        <v>44</v>
      </c>
      <c r="BT10" s="55" t="s">
        <v>42</v>
      </c>
      <c r="BU10" s="55" t="s">
        <v>43</v>
      </c>
      <c r="BV10" s="55" t="s">
        <v>44</v>
      </c>
      <c r="BW10" s="55" t="s">
        <v>42</v>
      </c>
      <c r="BX10" s="55" t="s">
        <v>43</v>
      </c>
      <c r="BY10" s="55" t="s">
        <v>44</v>
      </c>
      <c r="BZ10" s="55" t="s">
        <v>42</v>
      </c>
      <c r="CA10" s="55" t="s">
        <v>43</v>
      </c>
      <c r="CB10" s="55" t="s">
        <v>44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36" t="s">
        <v>67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Persamaan Logaritma, Masih perlu peningkatan pemahaman Persamaan Eksponen.</v>
      </c>
    </row>
    <row r="11" spans="1:100">
      <c r="A11" s="21">
        <v>1</v>
      </c>
      <c r="B11" s="21">
        <v>44693</v>
      </c>
      <c r="C11" s="21" t="s">
        <v>93</v>
      </c>
      <c r="E11" s="22">
        <f t="shared" ref="E11:E60" si="0">AV11</f>
        <v>73</v>
      </c>
      <c r="F11" s="21" t="str">
        <f t="shared" ref="F11:F60" si="1">IF(E11="","",IF(E11&lt;=69,"D",IF(E11&lt;=75,"C",IF(E11&lt;=90,"B",IF(E11&lt;=100,"A","E")))))</f>
        <v>C</v>
      </c>
      <c r="G11" s="21" t="s">
        <v>130</v>
      </c>
      <c r="H11" s="22">
        <f t="shared" ref="H11:H60" si="2">CD11</f>
        <v>80</v>
      </c>
      <c r="I11" s="21" t="str">
        <f t="shared" ref="I11:I60" si="3">IF(H11="","",IF(H11&lt;=69,"D",IF(H11&lt;=75,"C",IF(H11&lt;=90,"B",IF(H11&lt;=100,"A","E")))))</f>
        <v>B</v>
      </c>
      <c r="J11" s="21" t="str">
        <f t="shared" ref="J11:J60" si="4">CJ11</f>
        <v>Memiliki keterampilan Persamaan Eksponen, Masih perlu peningkatan keterampilan Persamaan Logaritma.</v>
      </c>
      <c r="L11" s="36">
        <f t="shared" ref="L11:L60" si="5">AD11</f>
        <v>76</v>
      </c>
      <c r="M11" s="36">
        <f t="shared" ref="M11:M20" si="6">IF(COUNTBLANK(AT11:AT11),"",AT11)</f>
        <v>66</v>
      </c>
      <c r="O11" s="36">
        <v>70</v>
      </c>
      <c r="P11" s="36"/>
      <c r="Q11" s="38">
        <v>81</v>
      </c>
      <c r="R11" s="36"/>
      <c r="S11" s="36"/>
      <c r="T11" s="38"/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16" si="7">IF(AND(O11="",P11="",Q11=""),"",ROUND(AVERAGE(O11:AC11),0))</f>
        <v>76</v>
      </c>
      <c r="AE11" s="36">
        <v>70</v>
      </c>
      <c r="AF11" s="36"/>
      <c r="AG11" s="38">
        <v>80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66</v>
      </c>
      <c r="AU11" s="48">
        <f t="shared" ref="AU11:AU18" si="8">IF(AT11="","",AVERAGE(O11:AC11,AE11:AT11))</f>
        <v>73.400000000000006</v>
      </c>
      <c r="AV11" s="49">
        <f t="shared" ref="AV11:AV60" si="9">IF(AU11="","",ROUND(AU11,0))</f>
        <v>73</v>
      </c>
      <c r="AW11" s="56"/>
      <c r="AX11" s="36">
        <v>85</v>
      </c>
      <c r="AY11" s="36"/>
      <c r="AZ11" s="38"/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0">IF(AND(AZ11="",AY11="",AX11=""),"",ROUND(AVERAGE(AX11:BL11),0))</f>
        <v>85</v>
      </c>
      <c r="BN11" s="36">
        <v>75</v>
      </c>
      <c r="BO11" s="36"/>
      <c r="BP11" s="38"/>
      <c r="BQ11" s="36"/>
      <c r="BR11" s="36"/>
      <c r="BS11" s="38"/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1">IF(AND(BN11="",BO11="",BP11=""),"",AVERAGE(AX11:BL11,BN11:CB11))</f>
        <v>80</v>
      </c>
      <c r="CD11" s="49">
        <f t="shared" ref="CD11:CD16" si="12">IF(CC11="","",ROUND(CC11,0))</f>
        <v>80</v>
      </c>
      <c r="CE11" s="56"/>
      <c r="CF11" s="36">
        <v>11</v>
      </c>
      <c r="CG11" s="58" t="str">
        <f t="shared" ref="CG11:CG60" si="13">IF(CF11="","",VLOOKUP(CF11,$CU$9:$CV$20,2,0))</f>
        <v xml:space="preserve">Memiliki kemampuan pemahanan  Persamaan Eksponen, Persamaan Logaritma, </v>
      </c>
      <c r="CH11" s="56"/>
      <c r="CI11" s="36">
        <v>2</v>
      </c>
      <c r="CJ11" s="58" t="str">
        <f t="shared" ref="CJ11:CJ60" si="14">IF(CI11="","",VLOOKUP(CI11,$CU$22:$CV$33,2,0))</f>
        <v>Memiliki keterampilan Persamaan Eksponen, Masih perlu peningkatan keterampilan Persamaan Logaritma.</v>
      </c>
      <c r="CL11" s="60">
        <v>2</v>
      </c>
      <c r="CM11" s="36" t="s">
        <v>94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Eksponen, Masih perlu peningkatan pemahaman Persamaan Logaritma.</v>
      </c>
    </row>
    <row r="12" spans="1:100">
      <c r="A12" s="21">
        <v>2</v>
      </c>
      <c r="B12" s="21">
        <v>44709</v>
      </c>
      <c r="C12" s="21" t="s">
        <v>95</v>
      </c>
      <c r="E12" s="22">
        <f t="shared" si="0"/>
        <v>71</v>
      </c>
      <c r="F12" s="21" t="str">
        <f t="shared" si="1"/>
        <v>C</v>
      </c>
      <c r="G12" s="21" t="s">
        <v>130</v>
      </c>
      <c r="H12" s="22">
        <f t="shared" si="2"/>
        <v>80</v>
      </c>
      <c r="I12" s="21" t="str">
        <f t="shared" si="3"/>
        <v>B</v>
      </c>
      <c r="J12" s="21" t="str">
        <f t="shared" si="4"/>
        <v>Memiliki keterampilan Persamaan Eksponen, Masih perlu peningkatan keterampilan Persamaan Logaritma.</v>
      </c>
      <c r="L12" s="36">
        <f t="shared" si="5"/>
        <v>75</v>
      </c>
      <c r="M12" s="36">
        <f t="shared" si="6"/>
        <v>47</v>
      </c>
      <c r="O12" s="36">
        <v>70</v>
      </c>
      <c r="P12" s="36"/>
      <c r="Q12" s="38">
        <v>80</v>
      </c>
      <c r="R12" s="36"/>
      <c r="S12" s="36"/>
      <c r="T12" s="38"/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7"/>
        <v>75</v>
      </c>
      <c r="AE12" s="36">
        <v>71</v>
      </c>
      <c r="AF12" s="36"/>
      <c r="AG12" s="38">
        <v>85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47</v>
      </c>
      <c r="AU12" s="48">
        <f t="shared" si="8"/>
        <v>70.599999999999994</v>
      </c>
      <c r="AV12" s="49">
        <f t="shared" si="9"/>
        <v>71</v>
      </c>
      <c r="AW12" s="56"/>
      <c r="AX12" s="36">
        <v>85</v>
      </c>
      <c r="AY12" s="36"/>
      <c r="AZ12" s="38"/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0"/>
        <v>85</v>
      </c>
      <c r="BN12" s="36">
        <v>75</v>
      </c>
      <c r="BO12" s="36"/>
      <c r="BP12" s="38"/>
      <c r="BQ12" s="36"/>
      <c r="BR12" s="36"/>
      <c r="BS12" s="38"/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1"/>
        <v>80</v>
      </c>
      <c r="CD12" s="49">
        <f t="shared" si="12"/>
        <v>80</v>
      </c>
      <c r="CE12" s="56"/>
      <c r="CF12" s="36">
        <v>11</v>
      </c>
      <c r="CG12" s="58" t="str">
        <f t="shared" si="13"/>
        <v xml:space="preserve">Memiliki kemampuan pemahanan  Persamaan Eksponen, Persamaan Logaritma, </v>
      </c>
      <c r="CH12" s="56"/>
      <c r="CI12" s="36">
        <v>2</v>
      </c>
      <c r="CJ12" s="58" t="str">
        <f t="shared" si="14"/>
        <v>Memiliki keterampilan Persamaan Eksponen, Masih perlu peningkatan keterampilan Persamaan Logaritma.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Eksponen, Persamaan Logaritma, </v>
      </c>
    </row>
    <row r="13" spans="1:100">
      <c r="A13" s="21">
        <v>3</v>
      </c>
      <c r="B13" s="21">
        <v>44725</v>
      </c>
      <c r="C13" s="21" t="s">
        <v>96</v>
      </c>
      <c r="E13" s="22">
        <f t="shared" si="0"/>
        <v>71</v>
      </c>
      <c r="F13" s="21" t="str">
        <f t="shared" si="1"/>
        <v>C</v>
      </c>
      <c r="G13" s="21" t="s">
        <v>130</v>
      </c>
      <c r="H13" s="22">
        <f t="shared" si="2"/>
        <v>80</v>
      </c>
      <c r="I13" s="21" t="str">
        <f t="shared" si="3"/>
        <v>B</v>
      </c>
      <c r="J13" s="21" t="str">
        <f t="shared" si="4"/>
        <v>Memiliki keterampilan Persamaan Eksponen, Masih perlu peningkatan keterampilan Persamaan Logaritma.</v>
      </c>
      <c r="L13" s="36">
        <f t="shared" si="5"/>
        <v>76</v>
      </c>
      <c r="M13" s="36">
        <f t="shared" si="6"/>
        <v>50</v>
      </c>
      <c r="O13" s="36">
        <v>70</v>
      </c>
      <c r="P13" s="36"/>
      <c r="Q13" s="38">
        <v>82</v>
      </c>
      <c r="R13" s="36"/>
      <c r="S13" s="36"/>
      <c r="T13" s="38"/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7"/>
        <v>76</v>
      </c>
      <c r="AE13" s="36">
        <v>75</v>
      </c>
      <c r="AF13" s="36"/>
      <c r="AG13" s="38">
        <v>78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50</v>
      </c>
      <c r="AU13" s="48">
        <f t="shared" si="8"/>
        <v>71</v>
      </c>
      <c r="AV13" s="49">
        <f t="shared" si="9"/>
        <v>71</v>
      </c>
      <c r="AW13" s="56"/>
      <c r="AX13" s="36">
        <v>85</v>
      </c>
      <c r="AY13" s="36"/>
      <c r="AZ13" s="38"/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0"/>
        <v>85</v>
      </c>
      <c r="BN13" s="36">
        <v>75</v>
      </c>
      <c r="BO13" s="36"/>
      <c r="BP13" s="38"/>
      <c r="BQ13" s="36"/>
      <c r="BR13" s="36"/>
      <c r="BS13" s="38"/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1"/>
        <v>80</v>
      </c>
      <c r="CD13" s="49">
        <f t="shared" si="12"/>
        <v>80</v>
      </c>
      <c r="CE13" s="56"/>
      <c r="CF13" s="36">
        <v>11</v>
      </c>
      <c r="CG13" s="58" t="str">
        <f t="shared" si="13"/>
        <v xml:space="preserve">Memiliki kemampuan pemahanan  Persamaan Eksponen, Persamaan Logaritma, </v>
      </c>
      <c r="CH13" s="56"/>
      <c r="CI13" s="36">
        <v>2</v>
      </c>
      <c r="CJ13" s="58" t="str">
        <f t="shared" si="14"/>
        <v>Memiliki keterampilan Persamaan Eksponen, Masih perlu peningkatan keterampilan Persamaan Logaritma.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Eksponen, Persamaan Logaritma, </v>
      </c>
    </row>
    <row r="14" spans="1:100">
      <c r="A14" s="21">
        <v>4</v>
      </c>
      <c r="B14" s="21">
        <v>44741</v>
      </c>
      <c r="C14" s="21" t="s">
        <v>97</v>
      </c>
      <c r="E14" s="22">
        <f t="shared" si="0"/>
        <v>79</v>
      </c>
      <c r="F14" s="21" t="str">
        <f t="shared" si="1"/>
        <v>B</v>
      </c>
      <c r="G14" s="21" t="s">
        <v>130</v>
      </c>
      <c r="H14" s="22">
        <f t="shared" si="2"/>
        <v>80</v>
      </c>
      <c r="I14" s="21" t="str">
        <f t="shared" si="3"/>
        <v>B</v>
      </c>
      <c r="J14" s="21" t="str">
        <f t="shared" si="4"/>
        <v>Memiliki keterampilan Persamaan Eksponen, Masih perlu peningkatan keterampilan Persamaan Logaritma.</v>
      </c>
      <c r="L14" s="36">
        <f t="shared" si="5"/>
        <v>85</v>
      </c>
      <c r="M14" s="36">
        <f t="shared" si="6"/>
        <v>53</v>
      </c>
      <c r="O14" s="36">
        <v>70</v>
      </c>
      <c r="P14" s="36"/>
      <c r="Q14" s="38">
        <v>100</v>
      </c>
      <c r="R14" s="36"/>
      <c r="S14" s="36"/>
      <c r="T14" s="38"/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7"/>
        <v>85</v>
      </c>
      <c r="AE14" s="36">
        <v>83</v>
      </c>
      <c r="AF14" s="36"/>
      <c r="AG14" s="38">
        <v>87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53</v>
      </c>
      <c r="AU14" s="48">
        <f t="shared" si="8"/>
        <v>78.599999999999994</v>
      </c>
      <c r="AV14" s="49">
        <f t="shared" si="9"/>
        <v>79</v>
      </c>
      <c r="AW14" s="56"/>
      <c r="AX14" s="36">
        <v>85</v>
      </c>
      <c r="AY14" s="36"/>
      <c r="AZ14" s="38"/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0"/>
        <v>85</v>
      </c>
      <c r="BN14" s="36">
        <v>75</v>
      </c>
      <c r="BO14" s="36"/>
      <c r="BP14" s="38"/>
      <c r="BQ14" s="36"/>
      <c r="BR14" s="36"/>
      <c r="BS14" s="38"/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1"/>
        <v>80</v>
      </c>
      <c r="CD14" s="49">
        <f t="shared" si="12"/>
        <v>80</v>
      </c>
      <c r="CE14" s="56"/>
      <c r="CF14" s="36">
        <v>11</v>
      </c>
      <c r="CG14" s="58" t="str">
        <f t="shared" si="13"/>
        <v xml:space="preserve">Memiliki kemampuan pemahanan  Persamaan Eksponen, Persamaan Logaritma, </v>
      </c>
      <c r="CH14" s="56"/>
      <c r="CI14" s="36">
        <v>2</v>
      </c>
      <c r="CJ14" s="58" t="str">
        <f t="shared" si="14"/>
        <v>Memiliki keterampilan Persamaan Eksponen, Masih perlu peningkatan keterampilan Persamaan Logaritma.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Eksponen, Persamaan Logaritma, </v>
      </c>
    </row>
    <row r="15" spans="1:100">
      <c r="A15" s="21">
        <v>5</v>
      </c>
      <c r="B15" s="21">
        <v>44757</v>
      </c>
      <c r="C15" s="21" t="s">
        <v>98</v>
      </c>
      <c r="E15" s="22">
        <f t="shared" si="0"/>
        <v>77</v>
      </c>
      <c r="F15" s="21" t="str">
        <f t="shared" si="1"/>
        <v>B</v>
      </c>
      <c r="G15" s="21" t="s">
        <v>130</v>
      </c>
      <c r="H15" s="22">
        <f t="shared" si="2"/>
        <v>80</v>
      </c>
      <c r="I15" s="21" t="str">
        <f t="shared" si="3"/>
        <v>B</v>
      </c>
      <c r="J15" s="21" t="str">
        <f t="shared" si="4"/>
        <v>Memiliki keterampilan Persamaan Eksponen, Masih perlu peningkatan keterampilan Persamaan Logaritma.</v>
      </c>
      <c r="L15" s="36">
        <f t="shared" si="5"/>
        <v>76</v>
      </c>
      <c r="M15" s="36">
        <f t="shared" si="6"/>
        <v>61</v>
      </c>
      <c r="O15" s="36">
        <v>70</v>
      </c>
      <c r="P15" s="36"/>
      <c r="Q15" s="38">
        <v>82</v>
      </c>
      <c r="R15" s="36"/>
      <c r="S15" s="36"/>
      <c r="T15" s="38"/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7"/>
        <v>76</v>
      </c>
      <c r="AE15" s="36">
        <v>84</v>
      </c>
      <c r="AF15" s="36"/>
      <c r="AG15" s="38">
        <v>90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61</v>
      </c>
      <c r="AU15" s="48">
        <f t="shared" si="8"/>
        <v>77.400000000000006</v>
      </c>
      <c r="AV15" s="49">
        <f t="shared" si="9"/>
        <v>77</v>
      </c>
      <c r="AW15" s="56"/>
      <c r="AX15" s="36">
        <v>85</v>
      </c>
      <c r="AY15" s="36"/>
      <c r="AZ15" s="38"/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0"/>
        <v>85</v>
      </c>
      <c r="BN15" s="36">
        <v>75</v>
      </c>
      <c r="BO15" s="36"/>
      <c r="BP15" s="38"/>
      <c r="BQ15" s="36"/>
      <c r="BR15" s="36"/>
      <c r="BS15" s="38"/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1"/>
        <v>80</v>
      </c>
      <c r="CD15" s="49">
        <f t="shared" si="12"/>
        <v>80</v>
      </c>
      <c r="CE15" s="56"/>
      <c r="CF15" s="36">
        <v>11</v>
      </c>
      <c r="CG15" s="58" t="str">
        <f t="shared" si="13"/>
        <v xml:space="preserve">Memiliki kemampuan pemahanan  Persamaan Eksponen, Persamaan Logaritma, </v>
      </c>
      <c r="CH15" s="56"/>
      <c r="CI15" s="36">
        <v>2</v>
      </c>
      <c r="CJ15" s="58" t="str">
        <f t="shared" si="14"/>
        <v>Memiliki keterampilan Persamaan Eksponen, Masih perlu peningkatan keterampilan Persamaan Logaritma.</v>
      </c>
      <c r="CL15" s="60">
        <v>6</v>
      </c>
      <c r="CM15" s="36"/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Persamaan Eksponen, Persamaan Logaritma, </v>
      </c>
    </row>
    <row r="16" spans="1:100">
      <c r="A16" s="21">
        <v>6</v>
      </c>
      <c r="B16" s="21">
        <v>44773</v>
      </c>
      <c r="C16" s="21" t="s">
        <v>99</v>
      </c>
      <c r="E16" s="22">
        <f t="shared" si="0"/>
        <v>82</v>
      </c>
      <c r="F16" s="21" t="str">
        <f t="shared" si="1"/>
        <v>B</v>
      </c>
      <c r="G16" s="21" t="s">
        <v>130</v>
      </c>
      <c r="H16" s="22">
        <f t="shared" si="2"/>
        <v>80</v>
      </c>
      <c r="I16" s="21" t="str">
        <f t="shared" si="3"/>
        <v>B</v>
      </c>
      <c r="J16" s="21" t="str">
        <f t="shared" si="4"/>
        <v>Memiliki keterampilan Persamaan Eksponen, Masih perlu peningkatan keterampilan Persamaan Logaritma.</v>
      </c>
      <c r="L16" s="36">
        <f t="shared" si="5"/>
        <v>85</v>
      </c>
      <c r="M16" s="36">
        <f t="shared" si="6"/>
        <v>71</v>
      </c>
      <c r="O16" s="36">
        <v>75</v>
      </c>
      <c r="P16" s="36"/>
      <c r="Q16" s="38">
        <v>95</v>
      </c>
      <c r="R16" s="36"/>
      <c r="S16" s="36"/>
      <c r="T16" s="38"/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7"/>
        <v>85</v>
      </c>
      <c r="AE16" s="36">
        <v>77</v>
      </c>
      <c r="AF16" s="36"/>
      <c r="AG16" s="38">
        <v>90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71</v>
      </c>
      <c r="AU16" s="48">
        <f t="shared" si="8"/>
        <v>81.599999999999994</v>
      </c>
      <c r="AV16" s="49">
        <f t="shared" si="9"/>
        <v>82</v>
      </c>
      <c r="AW16" s="56"/>
      <c r="AX16" s="36">
        <v>85</v>
      </c>
      <c r="AY16" s="36"/>
      <c r="AZ16" s="38"/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0"/>
        <v>85</v>
      </c>
      <c r="BN16" s="36">
        <v>75</v>
      </c>
      <c r="BO16" s="36"/>
      <c r="BP16" s="38"/>
      <c r="BQ16" s="36"/>
      <c r="BR16" s="36"/>
      <c r="BS16" s="38"/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1"/>
        <v>80</v>
      </c>
      <c r="CD16" s="49">
        <f t="shared" si="12"/>
        <v>80</v>
      </c>
      <c r="CE16" s="56"/>
      <c r="CF16" s="36">
        <v>11</v>
      </c>
      <c r="CG16" s="58" t="str">
        <f t="shared" si="13"/>
        <v xml:space="preserve">Memiliki kemampuan pemahanan  Persamaan Eksponen, Persamaan Logaritma, </v>
      </c>
      <c r="CH16" s="56"/>
      <c r="CI16" s="36">
        <v>2</v>
      </c>
      <c r="CJ16" s="58" t="str">
        <f t="shared" si="14"/>
        <v>Memiliki keterampilan Persamaan Eksponen, Masih perlu peningkatan keterampilan Persamaan Logaritma.</v>
      </c>
      <c r="CL16" s="60">
        <v>7</v>
      </c>
      <c r="CM16" s="36"/>
      <c r="CO16" s="63">
        <v>91</v>
      </c>
      <c r="CP16" s="66">
        <v>100</v>
      </c>
      <c r="CQ16" s="67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Persamaan Eksponen, Persamaan Logaritma, </v>
      </c>
    </row>
    <row r="17" spans="1:100">
      <c r="A17" s="21">
        <v>7</v>
      </c>
      <c r="B17" s="21">
        <v>44789</v>
      </c>
      <c r="C17" s="21" t="s">
        <v>100</v>
      </c>
      <c r="E17" s="22">
        <f t="shared" si="0"/>
        <v>79</v>
      </c>
      <c r="F17" s="21" t="str">
        <f t="shared" si="1"/>
        <v>B</v>
      </c>
      <c r="G17" s="21" t="s">
        <v>130</v>
      </c>
      <c r="H17" s="22">
        <f t="shared" si="2"/>
        <v>80</v>
      </c>
      <c r="I17" s="21" t="str">
        <f t="shared" si="3"/>
        <v>B</v>
      </c>
      <c r="J17" s="21" t="str">
        <f t="shared" si="4"/>
        <v>Memiliki keterampilan Persamaan Eksponen, Masih perlu peningkatan keterampilan Persamaan Logaritma.</v>
      </c>
      <c r="L17" s="36">
        <f t="shared" si="5"/>
        <v>85</v>
      </c>
      <c r="M17" s="36">
        <f t="shared" si="6"/>
        <v>67</v>
      </c>
      <c r="O17" s="36">
        <v>70</v>
      </c>
      <c r="P17" s="36"/>
      <c r="Q17" s="38">
        <v>100</v>
      </c>
      <c r="R17" s="36"/>
      <c r="S17" s="36"/>
      <c r="T17" s="38"/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ref="AD17:AD60" si="15">IF(AND(O17="",P17="",Q17=""),"",ROUND(AVERAGE(O17:AC17),0))</f>
        <v>85</v>
      </c>
      <c r="AE17" s="36">
        <v>73</v>
      </c>
      <c r="AF17" s="36"/>
      <c r="AG17" s="38">
        <v>85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67</v>
      </c>
      <c r="AU17" s="48">
        <f t="shared" si="8"/>
        <v>79</v>
      </c>
      <c r="AV17" s="49">
        <f t="shared" si="9"/>
        <v>79</v>
      </c>
      <c r="AW17" s="56"/>
      <c r="AX17" s="36">
        <v>85</v>
      </c>
      <c r="AY17" s="36"/>
      <c r="AZ17" s="38"/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0"/>
        <v>85</v>
      </c>
      <c r="BN17" s="36">
        <v>75</v>
      </c>
      <c r="BO17" s="36"/>
      <c r="BP17" s="38"/>
      <c r="BQ17" s="36"/>
      <c r="BR17" s="36"/>
      <c r="BS17" s="38"/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1"/>
        <v>80</v>
      </c>
      <c r="CD17" s="49">
        <f t="shared" ref="CD17:CD53" si="16">IF(CC17="","",ROUND(CC17,0))</f>
        <v>80</v>
      </c>
      <c r="CE17" s="56"/>
      <c r="CF17" s="36">
        <v>11</v>
      </c>
      <c r="CG17" s="58" t="str">
        <f t="shared" si="13"/>
        <v xml:space="preserve">Memiliki kemampuan pemahanan  Persamaan Eksponen, Persamaan Logaritma, </v>
      </c>
      <c r="CH17" s="56"/>
      <c r="CI17" s="36">
        <v>2</v>
      </c>
      <c r="CJ17" s="58" t="str">
        <f t="shared" si="14"/>
        <v>Memiliki keterampilan Persamaan Eksponen, Masih perlu peningkatan keterampilan Persamaan Logaritma.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Eksponen, Persamaan Logaritma, </v>
      </c>
    </row>
    <row r="18" spans="1:100">
      <c r="A18" s="21">
        <v>8</v>
      </c>
      <c r="B18" s="21">
        <v>44805</v>
      </c>
      <c r="C18" s="21" t="s">
        <v>101</v>
      </c>
      <c r="E18" s="22">
        <f t="shared" si="0"/>
        <v>74</v>
      </c>
      <c r="F18" s="21" t="str">
        <f t="shared" si="1"/>
        <v>C</v>
      </c>
      <c r="G18" s="21" t="s">
        <v>130</v>
      </c>
      <c r="H18" s="22">
        <f t="shared" si="2"/>
        <v>80</v>
      </c>
      <c r="I18" s="21" t="str">
        <f t="shared" si="3"/>
        <v>B</v>
      </c>
      <c r="J18" s="21" t="str">
        <f t="shared" si="4"/>
        <v>Memiliki keterampilan Persamaan Eksponen, Masih perlu peningkatan keterampilan Persamaan Logaritma.</v>
      </c>
      <c r="L18" s="36">
        <f t="shared" si="5"/>
        <v>85</v>
      </c>
      <c r="M18" s="36">
        <f t="shared" si="6"/>
        <v>55</v>
      </c>
      <c r="O18" s="36">
        <v>70</v>
      </c>
      <c r="P18" s="36"/>
      <c r="Q18" s="38">
        <v>100</v>
      </c>
      <c r="R18" s="36"/>
      <c r="S18" s="36"/>
      <c r="T18" s="38"/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15"/>
        <v>85</v>
      </c>
      <c r="AE18" s="36">
        <v>73</v>
      </c>
      <c r="AF18" s="36"/>
      <c r="AG18" s="38">
        <v>73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55</v>
      </c>
      <c r="AU18" s="48">
        <f t="shared" si="8"/>
        <v>74.2</v>
      </c>
      <c r="AV18" s="49">
        <f t="shared" si="9"/>
        <v>74</v>
      </c>
      <c r="AW18" s="56"/>
      <c r="AX18" s="36">
        <v>85</v>
      </c>
      <c r="AY18" s="36"/>
      <c r="AZ18" s="38"/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0"/>
        <v>85</v>
      </c>
      <c r="BN18" s="36">
        <v>75</v>
      </c>
      <c r="BO18" s="36"/>
      <c r="BP18" s="38"/>
      <c r="BQ18" s="36"/>
      <c r="BR18" s="36"/>
      <c r="BS18" s="38"/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1"/>
        <v>80</v>
      </c>
      <c r="CD18" s="49">
        <f t="shared" si="16"/>
        <v>80</v>
      </c>
      <c r="CE18" s="56"/>
      <c r="CF18" s="36">
        <v>11</v>
      </c>
      <c r="CG18" s="58" t="str">
        <f t="shared" si="13"/>
        <v xml:space="preserve">Memiliki kemampuan pemahanan  Persamaan Eksponen, Persamaan Logaritma, </v>
      </c>
      <c r="CH18" s="56"/>
      <c r="CI18" s="36">
        <v>2</v>
      </c>
      <c r="CJ18" s="58" t="str">
        <f t="shared" si="14"/>
        <v>Memiliki keterampilan Persamaan Eksponen, Masih perlu peningkatan keterampilan Persamaan Logaritma.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Eksponen, Persamaan Logaritma, </v>
      </c>
    </row>
    <row r="19" spans="1:100">
      <c r="A19" s="21">
        <v>9</v>
      </c>
      <c r="B19" s="21">
        <v>44821</v>
      </c>
      <c r="C19" s="21" t="s">
        <v>102</v>
      </c>
      <c r="E19" s="22">
        <f t="shared" si="0"/>
        <v>76</v>
      </c>
      <c r="F19" s="21" t="str">
        <f t="shared" si="1"/>
        <v>B</v>
      </c>
      <c r="G19" s="21" t="s">
        <v>130</v>
      </c>
      <c r="H19" s="22">
        <f t="shared" si="2"/>
        <v>80</v>
      </c>
      <c r="I19" s="21" t="str">
        <f t="shared" si="3"/>
        <v>B</v>
      </c>
      <c r="J19" s="21" t="str">
        <f t="shared" si="4"/>
        <v>Memiliki keterampilan Persamaan Eksponen, Masih perlu peningkatan keterampilan Persamaan Logaritma.</v>
      </c>
      <c r="L19" s="36">
        <f t="shared" si="5"/>
        <v>80</v>
      </c>
      <c r="M19" s="36">
        <f t="shared" si="6"/>
        <v>59</v>
      </c>
      <c r="O19" s="36">
        <v>70</v>
      </c>
      <c r="P19" s="36"/>
      <c r="Q19" s="38">
        <v>90</v>
      </c>
      <c r="R19" s="36"/>
      <c r="S19" s="36"/>
      <c r="T19" s="38"/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15"/>
        <v>80</v>
      </c>
      <c r="AE19" s="36">
        <v>70</v>
      </c>
      <c r="AF19" s="36"/>
      <c r="AG19" s="38">
        <v>90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59</v>
      </c>
      <c r="AU19" s="48">
        <f t="shared" ref="AU19:AU60" si="17">IF(AT19="","",AVERAGE(O19:AC19,AE19:AT19))</f>
        <v>75.8</v>
      </c>
      <c r="AV19" s="49">
        <f t="shared" si="9"/>
        <v>76</v>
      </c>
      <c r="AW19" s="56"/>
      <c r="AX19" s="36">
        <v>85</v>
      </c>
      <c r="AY19" s="36"/>
      <c r="AZ19" s="38"/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0"/>
        <v>85</v>
      </c>
      <c r="BN19" s="36">
        <v>75</v>
      </c>
      <c r="BO19" s="36"/>
      <c r="BP19" s="38"/>
      <c r="BQ19" s="36"/>
      <c r="BR19" s="36"/>
      <c r="BS19" s="38"/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1"/>
        <v>80</v>
      </c>
      <c r="CD19" s="49">
        <f t="shared" si="16"/>
        <v>80</v>
      </c>
      <c r="CE19" s="56"/>
      <c r="CF19" s="36">
        <v>11</v>
      </c>
      <c r="CG19" s="58" t="str">
        <f t="shared" si="13"/>
        <v xml:space="preserve">Memiliki kemampuan pemahanan  Persamaan Eksponen, Persamaan Logaritma, </v>
      </c>
      <c r="CH19" s="56"/>
      <c r="CI19" s="36">
        <v>2</v>
      </c>
      <c r="CJ19" s="58" t="str">
        <f t="shared" si="14"/>
        <v>Memiliki keterampilan Persamaan Eksponen, Masih perlu peningkatan keterampilan Persamaan Logaritma.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Eksponen, Persamaan Logaritma, </v>
      </c>
    </row>
    <row r="20" spans="1:100">
      <c r="A20" s="21">
        <v>10</v>
      </c>
      <c r="B20" s="21">
        <v>44837</v>
      </c>
      <c r="C20" s="21" t="s">
        <v>103</v>
      </c>
      <c r="E20" s="22">
        <f t="shared" si="0"/>
        <v>80</v>
      </c>
      <c r="F20" s="21" t="str">
        <f t="shared" si="1"/>
        <v>B</v>
      </c>
      <c r="G20" s="21" t="s">
        <v>130</v>
      </c>
      <c r="H20" s="22">
        <f t="shared" si="2"/>
        <v>80</v>
      </c>
      <c r="I20" s="21" t="str">
        <f t="shared" si="3"/>
        <v>B</v>
      </c>
      <c r="J20" s="21" t="str">
        <f t="shared" si="4"/>
        <v>Memiliki keterampilan Persamaan Eksponen, Masih perlu peningkatan keterampilan Persamaan Logaritma.</v>
      </c>
      <c r="L20" s="36">
        <f t="shared" si="5"/>
        <v>85</v>
      </c>
      <c r="M20" s="36">
        <f t="shared" si="6"/>
        <v>67</v>
      </c>
      <c r="O20" s="36">
        <v>70</v>
      </c>
      <c r="P20" s="36"/>
      <c r="Q20" s="38">
        <v>100</v>
      </c>
      <c r="R20" s="36"/>
      <c r="S20" s="36"/>
      <c r="T20" s="38"/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15"/>
        <v>85</v>
      </c>
      <c r="AE20" s="36">
        <v>77</v>
      </c>
      <c r="AF20" s="36"/>
      <c r="AG20" s="38">
        <v>85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67</v>
      </c>
      <c r="AU20" s="48">
        <f t="shared" si="17"/>
        <v>79.8</v>
      </c>
      <c r="AV20" s="49">
        <f t="shared" si="9"/>
        <v>80</v>
      </c>
      <c r="AW20" s="56"/>
      <c r="AX20" s="36">
        <v>85</v>
      </c>
      <c r="AY20" s="36"/>
      <c r="AZ20" s="38"/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0"/>
        <v>85</v>
      </c>
      <c r="BN20" s="36">
        <v>75</v>
      </c>
      <c r="BO20" s="36"/>
      <c r="BP20" s="38"/>
      <c r="BQ20" s="36"/>
      <c r="BR20" s="36"/>
      <c r="BS20" s="38"/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1"/>
        <v>80</v>
      </c>
      <c r="CD20" s="49">
        <f t="shared" si="16"/>
        <v>80</v>
      </c>
      <c r="CE20" s="56"/>
      <c r="CF20" s="36">
        <v>11</v>
      </c>
      <c r="CG20" s="58" t="str">
        <f t="shared" si="13"/>
        <v xml:space="preserve">Memiliki kemampuan pemahanan  Persamaan Eksponen, Persamaan Logaritma, </v>
      </c>
      <c r="CH20" s="56"/>
      <c r="CI20" s="36">
        <v>2</v>
      </c>
      <c r="CJ20" s="58" t="str">
        <f t="shared" si="14"/>
        <v>Memiliki keterampilan Persamaan Eksponen, Masih perlu peningkatan keterampilan Persamaan Logaritma.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Eksponen, Persamaan Logaritma, </v>
      </c>
    </row>
    <row r="21" spans="1:100" ht="18.75">
      <c r="A21" s="21">
        <v>11</v>
      </c>
      <c r="B21" s="21">
        <v>44853</v>
      </c>
      <c r="C21" s="21" t="s">
        <v>104</v>
      </c>
      <c r="E21" s="22">
        <f t="shared" si="0"/>
        <v>75</v>
      </c>
      <c r="F21" s="21" t="str">
        <f t="shared" si="1"/>
        <v>C</v>
      </c>
      <c r="G21" s="21" t="s">
        <v>130</v>
      </c>
      <c r="H21" s="22">
        <f t="shared" si="2"/>
        <v>80</v>
      </c>
      <c r="I21" s="21" t="str">
        <f t="shared" si="3"/>
        <v>B</v>
      </c>
      <c r="J21" s="21" t="str">
        <f t="shared" si="4"/>
        <v>Memiliki keterampilan Persamaan Eksponen, Masih perlu peningkatan keterampilan Persamaan Logaritma.</v>
      </c>
      <c r="L21" s="36">
        <f t="shared" si="5"/>
        <v>81</v>
      </c>
      <c r="M21" s="36">
        <f t="shared" ref="M21:M49" si="18">IF(COUNTBLANK(AT21:AT21),"",AT21)</f>
        <v>63</v>
      </c>
      <c r="O21" s="36">
        <v>70</v>
      </c>
      <c r="P21" s="36"/>
      <c r="Q21" s="38">
        <v>91</v>
      </c>
      <c r="R21" s="36"/>
      <c r="S21" s="36"/>
      <c r="T21" s="38"/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15"/>
        <v>81</v>
      </c>
      <c r="AE21" s="36">
        <v>73</v>
      </c>
      <c r="AF21" s="36"/>
      <c r="AG21" s="38">
        <v>80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63</v>
      </c>
      <c r="AU21" s="48">
        <f t="shared" si="17"/>
        <v>75.400000000000006</v>
      </c>
      <c r="AV21" s="49">
        <f t="shared" si="9"/>
        <v>75</v>
      </c>
      <c r="AW21" s="56"/>
      <c r="AX21" s="36">
        <v>85</v>
      </c>
      <c r="AY21" s="36"/>
      <c r="AZ21" s="38"/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0"/>
        <v>85</v>
      </c>
      <c r="BN21" s="36">
        <v>75</v>
      </c>
      <c r="BO21" s="36"/>
      <c r="BP21" s="38"/>
      <c r="BQ21" s="36"/>
      <c r="BR21" s="36"/>
      <c r="BS21" s="38"/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1"/>
        <v>80</v>
      </c>
      <c r="CD21" s="49">
        <f t="shared" si="16"/>
        <v>80</v>
      </c>
      <c r="CE21" s="56"/>
      <c r="CF21" s="36">
        <v>11</v>
      </c>
      <c r="CG21" s="58" t="str">
        <f t="shared" si="13"/>
        <v xml:space="preserve">Memiliki kemampuan pemahanan  Persamaan Eksponen, Persamaan Logaritma, </v>
      </c>
      <c r="CH21" s="56"/>
      <c r="CI21" s="36">
        <v>2</v>
      </c>
      <c r="CJ21" s="58" t="str">
        <f t="shared" si="14"/>
        <v>Memiliki keterampilan Persamaan Eksponen, Masih perlu peningkatan keterampilan Persamaan Logaritma.</v>
      </c>
      <c r="CL21" s="2" t="s">
        <v>64</v>
      </c>
      <c r="CO21" s="68"/>
      <c r="CP21" s="68"/>
      <c r="CQ21" s="68"/>
    </row>
    <row r="22" spans="1:100">
      <c r="A22" s="21">
        <v>12</v>
      </c>
      <c r="B22" s="21">
        <v>44869</v>
      </c>
      <c r="C22" s="21" t="s">
        <v>105</v>
      </c>
      <c r="E22" s="22">
        <f t="shared" si="0"/>
        <v>80</v>
      </c>
      <c r="F22" s="21" t="str">
        <f t="shared" si="1"/>
        <v>B</v>
      </c>
      <c r="G22" s="21" t="s">
        <v>130</v>
      </c>
      <c r="H22" s="22">
        <f t="shared" si="2"/>
        <v>80</v>
      </c>
      <c r="I22" s="21" t="str">
        <f t="shared" si="3"/>
        <v>B</v>
      </c>
      <c r="J22" s="21" t="str">
        <f t="shared" si="4"/>
        <v>Memiliki keterampilan Persamaan Eksponen, Masih perlu peningkatan keterampilan Persamaan Logaritma.</v>
      </c>
      <c r="L22" s="36">
        <f t="shared" si="5"/>
        <v>83</v>
      </c>
      <c r="M22" s="36">
        <f t="shared" si="18"/>
        <v>69</v>
      </c>
      <c r="O22" s="36">
        <v>70</v>
      </c>
      <c r="P22" s="36"/>
      <c r="Q22" s="38">
        <v>95</v>
      </c>
      <c r="R22" s="36"/>
      <c r="S22" s="36"/>
      <c r="T22" s="38"/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15"/>
        <v>83</v>
      </c>
      <c r="AE22" s="36">
        <v>79</v>
      </c>
      <c r="AF22" s="36"/>
      <c r="AG22" s="38">
        <v>88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69</v>
      </c>
      <c r="AU22" s="48">
        <f t="shared" si="17"/>
        <v>80.2</v>
      </c>
      <c r="AV22" s="49">
        <f t="shared" si="9"/>
        <v>80</v>
      </c>
      <c r="AW22" s="56"/>
      <c r="AX22" s="36">
        <v>85</v>
      </c>
      <c r="AY22" s="36"/>
      <c r="AZ22" s="38"/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0"/>
        <v>85</v>
      </c>
      <c r="BN22" s="36">
        <v>75</v>
      </c>
      <c r="BO22" s="36"/>
      <c r="BP22" s="38"/>
      <c r="BQ22" s="36"/>
      <c r="BR22" s="36"/>
      <c r="BS22" s="38"/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1"/>
        <v>80</v>
      </c>
      <c r="CD22" s="49">
        <f t="shared" si="16"/>
        <v>80</v>
      </c>
      <c r="CE22" s="56"/>
      <c r="CF22" s="36">
        <v>11</v>
      </c>
      <c r="CG22" s="58" t="str">
        <f t="shared" si="13"/>
        <v xml:space="preserve">Memiliki kemampuan pemahanan  Persamaan Eksponen, Persamaan Logaritma, </v>
      </c>
      <c r="CH22" s="56"/>
      <c r="CI22" s="36">
        <v>2</v>
      </c>
      <c r="CJ22" s="58" t="str">
        <f t="shared" si="14"/>
        <v>Memiliki keterampilan Persamaan Eksponen, Masih perlu peningkatan keterampilan Persamaan Logaritma.</v>
      </c>
      <c r="CL22" s="59" t="s">
        <v>34</v>
      </c>
      <c r="CM22" s="21" t="s">
        <v>35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Eksponen, Persamaan Logaritma, </v>
      </c>
    </row>
    <row r="23" spans="1:100">
      <c r="A23" s="21">
        <v>13</v>
      </c>
      <c r="B23" s="21">
        <v>44885</v>
      </c>
      <c r="C23" s="21" t="s">
        <v>106</v>
      </c>
      <c r="E23" s="22">
        <f t="shared" si="0"/>
        <v>72</v>
      </c>
      <c r="F23" s="21" t="str">
        <f t="shared" si="1"/>
        <v>C</v>
      </c>
      <c r="G23" s="21" t="s">
        <v>130</v>
      </c>
      <c r="H23" s="22">
        <f t="shared" si="2"/>
        <v>80</v>
      </c>
      <c r="I23" s="21" t="str">
        <f t="shared" si="3"/>
        <v>B</v>
      </c>
      <c r="J23" s="21" t="str">
        <f t="shared" si="4"/>
        <v>Memiliki keterampilan Persamaan Eksponen, Masih perlu peningkatan keterampilan Persamaan Logaritma.</v>
      </c>
      <c r="L23" s="36">
        <f t="shared" si="5"/>
        <v>83</v>
      </c>
      <c r="M23" s="36">
        <f t="shared" si="18"/>
        <v>50</v>
      </c>
      <c r="O23" s="36">
        <v>70</v>
      </c>
      <c r="P23" s="36"/>
      <c r="Q23" s="38">
        <v>95</v>
      </c>
      <c r="R23" s="36"/>
      <c r="S23" s="36"/>
      <c r="T23" s="38"/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15"/>
        <v>83</v>
      </c>
      <c r="AE23" s="36">
        <v>70</v>
      </c>
      <c r="AF23" s="36"/>
      <c r="AG23" s="38">
        <v>73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50</v>
      </c>
      <c r="AU23" s="48">
        <f t="shared" si="17"/>
        <v>71.599999999999994</v>
      </c>
      <c r="AV23" s="49">
        <f t="shared" si="9"/>
        <v>72</v>
      </c>
      <c r="AW23" s="56"/>
      <c r="AX23" s="36">
        <v>85</v>
      </c>
      <c r="AY23" s="36"/>
      <c r="AZ23" s="38"/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0"/>
        <v>85</v>
      </c>
      <c r="BN23" s="36">
        <v>75</v>
      </c>
      <c r="BO23" s="36"/>
      <c r="BP23" s="38"/>
      <c r="BQ23" s="36"/>
      <c r="BR23" s="36"/>
      <c r="BS23" s="38"/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1"/>
        <v>80</v>
      </c>
      <c r="CD23" s="49">
        <f t="shared" si="16"/>
        <v>80</v>
      </c>
      <c r="CE23" s="56"/>
      <c r="CF23" s="36">
        <v>11</v>
      </c>
      <c r="CG23" s="58" t="str">
        <f t="shared" si="13"/>
        <v xml:space="preserve">Memiliki kemampuan pemahanan  Persamaan Eksponen, Persamaan Logaritma, </v>
      </c>
      <c r="CH23" s="56"/>
      <c r="CI23" s="36">
        <v>2</v>
      </c>
      <c r="CJ23" s="58" t="str">
        <f t="shared" si="14"/>
        <v>Memiliki keterampilan Persamaan Eksponen, Masih perlu peningkatan keterampilan Persamaan Logaritma.</v>
      </c>
      <c r="CL23" s="60">
        <v>1</v>
      </c>
      <c r="CM23" s="36" t="s">
        <v>67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Persamaan Logaritma, Masih perlu peningkatan keterampilan Persamaan Eksponen.</v>
      </c>
    </row>
    <row r="24" spans="1:100">
      <c r="A24" s="21">
        <v>14</v>
      </c>
      <c r="B24" s="21">
        <v>44901</v>
      </c>
      <c r="C24" s="21" t="s">
        <v>107</v>
      </c>
      <c r="E24" s="22">
        <f t="shared" si="0"/>
        <v>80</v>
      </c>
      <c r="F24" s="21" t="str">
        <f t="shared" si="1"/>
        <v>B</v>
      </c>
      <c r="G24" s="21" t="s">
        <v>130</v>
      </c>
      <c r="H24" s="22">
        <f t="shared" si="2"/>
        <v>80</v>
      </c>
      <c r="I24" s="21" t="str">
        <f t="shared" si="3"/>
        <v>B</v>
      </c>
      <c r="J24" s="21" t="str">
        <f t="shared" si="4"/>
        <v>Memiliki keterampilan Persamaan Eksponen, Masih perlu peningkatan keterampilan Persamaan Logaritma.</v>
      </c>
      <c r="L24" s="36">
        <f t="shared" si="5"/>
        <v>79</v>
      </c>
      <c r="M24" s="36">
        <f t="shared" si="18"/>
        <v>82</v>
      </c>
      <c r="O24" s="36">
        <v>75</v>
      </c>
      <c r="P24" s="36"/>
      <c r="Q24" s="38">
        <v>82</v>
      </c>
      <c r="R24" s="36"/>
      <c r="S24" s="36"/>
      <c r="T24" s="38"/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15"/>
        <v>79</v>
      </c>
      <c r="AE24" s="36">
        <v>70</v>
      </c>
      <c r="AF24" s="36"/>
      <c r="AG24" s="38">
        <v>89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82</v>
      </c>
      <c r="AU24" s="48">
        <f t="shared" si="17"/>
        <v>79.599999999999994</v>
      </c>
      <c r="AV24" s="49">
        <f t="shared" si="9"/>
        <v>80</v>
      </c>
      <c r="AW24" s="56"/>
      <c r="AX24" s="36">
        <v>85</v>
      </c>
      <c r="AY24" s="36"/>
      <c r="AZ24" s="38"/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0"/>
        <v>85</v>
      </c>
      <c r="BN24" s="36">
        <v>75</v>
      </c>
      <c r="BO24" s="36"/>
      <c r="BP24" s="38"/>
      <c r="BQ24" s="36"/>
      <c r="BR24" s="36"/>
      <c r="BS24" s="38"/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1"/>
        <v>80</v>
      </c>
      <c r="CD24" s="49">
        <f t="shared" si="16"/>
        <v>80</v>
      </c>
      <c r="CE24" s="56"/>
      <c r="CF24" s="36">
        <v>11</v>
      </c>
      <c r="CG24" s="58" t="str">
        <f t="shared" si="13"/>
        <v xml:space="preserve">Memiliki kemampuan pemahanan  Persamaan Eksponen, Persamaan Logaritma, </v>
      </c>
      <c r="CH24" s="56"/>
      <c r="CI24" s="36">
        <v>2</v>
      </c>
      <c r="CJ24" s="58" t="str">
        <f t="shared" si="14"/>
        <v>Memiliki keterampilan Persamaan Eksponen, Masih perlu peningkatan keterampilan Persamaan Logaritma.</v>
      </c>
      <c r="CL24" s="60">
        <v>2</v>
      </c>
      <c r="CM24" s="36" t="s">
        <v>94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Eksponen, Masih perlu peningkatan keterampilan Persamaan Logaritma.</v>
      </c>
    </row>
    <row r="25" spans="1:100">
      <c r="A25" s="21">
        <v>15</v>
      </c>
      <c r="B25" s="21">
        <v>44917</v>
      </c>
      <c r="C25" s="21" t="s">
        <v>108</v>
      </c>
      <c r="E25" s="22">
        <f t="shared" si="0"/>
        <v>76</v>
      </c>
      <c r="F25" s="21" t="str">
        <f t="shared" si="1"/>
        <v>B</v>
      </c>
      <c r="G25" s="21" t="s">
        <v>130</v>
      </c>
      <c r="H25" s="22">
        <f t="shared" si="2"/>
        <v>80</v>
      </c>
      <c r="I25" s="21" t="str">
        <f t="shared" si="3"/>
        <v>B</v>
      </c>
      <c r="J25" s="21" t="str">
        <f t="shared" si="4"/>
        <v>Memiliki keterampilan Persamaan Eksponen, Masih perlu peningkatan keterampilan Persamaan Logaritma.</v>
      </c>
      <c r="L25" s="36">
        <f t="shared" si="5"/>
        <v>76</v>
      </c>
      <c r="M25" s="36">
        <f t="shared" si="18"/>
        <v>57</v>
      </c>
      <c r="O25" s="36">
        <v>70</v>
      </c>
      <c r="P25" s="36"/>
      <c r="Q25" s="38">
        <v>82</v>
      </c>
      <c r="R25" s="36"/>
      <c r="S25" s="36"/>
      <c r="T25" s="38"/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15"/>
        <v>76</v>
      </c>
      <c r="AE25" s="36">
        <v>70</v>
      </c>
      <c r="AF25" s="36"/>
      <c r="AG25" s="38">
        <v>100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57</v>
      </c>
      <c r="AU25" s="48">
        <f t="shared" si="17"/>
        <v>75.8</v>
      </c>
      <c r="AV25" s="49">
        <f t="shared" si="9"/>
        <v>76</v>
      </c>
      <c r="AW25" s="56"/>
      <c r="AX25" s="36">
        <v>85</v>
      </c>
      <c r="AY25" s="36"/>
      <c r="AZ25" s="38"/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0"/>
        <v>85</v>
      </c>
      <c r="BN25" s="36">
        <v>75</v>
      </c>
      <c r="BO25" s="36"/>
      <c r="BP25" s="38"/>
      <c r="BQ25" s="36"/>
      <c r="BR25" s="36"/>
      <c r="BS25" s="38"/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1"/>
        <v>80</v>
      </c>
      <c r="CD25" s="49">
        <f t="shared" si="16"/>
        <v>80</v>
      </c>
      <c r="CE25" s="56"/>
      <c r="CF25" s="36">
        <v>11</v>
      </c>
      <c r="CG25" s="58" t="str">
        <f t="shared" si="13"/>
        <v xml:space="preserve">Memiliki kemampuan pemahanan  Persamaan Eksponen, Persamaan Logaritma, </v>
      </c>
      <c r="CH25" s="56"/>
      <c r="CI25" s="36">
        <v>2</v>
      </c>
      <c r="CJ25" s="58" t="str">
        <f t="shared" si="14"/>
        <v>Memiliki keterampilan Persamaan Eksponen, Masih perlu peningkatan keterampilan Persamaan Logaritma.</v>
      </c>
      <c r="CL25" s="60">
        <v>3</v>
      </c>
      <c r="CM25" s="36"/>
      <c r="CO25" s="69" t="s">
        <v>70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Eksponen, Persamaan Logaritma, </v>
      </c>
    </row>
    <row r="26" spans="1:100">
      <c r="A26" s="21">
        <v>16</v>
      </c>
      <c r="B26" s="21">
        <v>44933</v>
      </c>
      <c r="C26" s="21" t="s">
        <v>109</v>
      </c>
      <c r="E26" s="22">
        <f t="shared" si="0"/>
        <v>75</v>
      </c>
      <c r="F26" s="21" t="str">
        <f t="shared" si="1"/>
        <v>C</v>
      </c>
      <c r="G26" s="21" t="s">
        <v>130</v>
      </c>
      <c r="H26" s="22">
        <f t="shared" si="2"/>
        <v>80</v>
      </c>
      <c r="I26" s="21" t="str">
        <f t="shared" si="3"/>
        <v>B</v>
      </c>
      <c r="J26" s="21" t="str">
        <f t="shared" si="4"/>
        <v>Memiliki keterampilan Persamaan Eksponen, Masih perlu peningkatan keterampilan Persamaan Logaritma.</v>
      </c>
      <c r="L26" s="36">
        <f t="shared" si="5"/>
        <v>75</v>
      </c>
      <c r="M26" s="36">
        <f t="shared" si="18"/>
        <v>80</v>
      </c>
      <c r="O26" s="36">
        <v>70</v>
      </c>
      <c r="P26" s="36"/>
      <c r="Q26" s="38">
        <v>80</v>
      </c>
      <c r="R26" s="36"/>
      <c r="S26" s="36"/>
      <c r="T26" s="38"/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15"/>
        <v>75</v>
      </c>
      <c r="AE26" s="36">
        <v>71</v>
      </c>
      <c r="AF26" s="36"/>
      <c r="AG26" s="38">
        <v>73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80</v>
      </c>
      <c r="AU26" s="48">
        <f t="shared" si="17"/>
        <v>74.8</v>
      </c>
      <c r="AV26" s="49">
        <f t="shared" si="9"/>
        <v>75</v>
      </c>
      <c r="AW26" s="56"/>
      <c r="AX26" s="36">
        <v>85</v>
      </c>
      <c r="AY26" s="36"/>
      <c r="AZ26" s="38"/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0"/>
        <v>85</v>
      </c>
      <c r="BN26" s="36">
        <v>75</v>
      </c>
      <c r="BO26" s="36"/>
      <c r="BP26" s="38"/>
      <c r="BQ26" s="36"/>
      <c r="BR26" s="36"/>
      <c r="BS26" s="38"/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1"/>
        <v>80</v>
      </c>
      <c r="CD26" s="49">
        <f t="shared" si="16"/>
        <v>80</v>
      </c>
      <c r="CE26" s="56"/>
      <c r="CF26" s="36">
        <v>11</v>
      </c>
      <c r="CG26" s="58" t="str">
        <f t="shared" si="13"/>
        <v xml:space="preserve">Memiliki kemampuan pemahanan  Persamaan Eksponen, Persamaan Logaritma, </v>
      </c>
      <c r="CH26" s="56"/>
      <c r="CI26" s="36">
        <v>2</v>
      </c>
      <c r="CJ26" s="58" t="str">
        <f t="shared" si="14"/>
        <v>Memiliki keterampilan Persamaan Eksponen, Masih perlu peningkatan keterampilan Persamaan Logaritma.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Eksponen, Persamaan Logaritma, </v>
      </c>
    </row>
    <row r="27" spans="1:100">
      <c r="A27" s="21">
        <v>17</v>
      </c>
      <c r="B27" s="21">
        <v>44949</v>
      </c>
      <c r="C27" s="21" t="s">
        <v>110</v>
      </c>
      <c r="E27" s="22">
        <f t="shared" si="0"/>
        <v>75</v>
      </c>
      <c r="F27" s="21" t="str">
        <f t="shared" si="1"/>
        <v>C</v>
      </c>
      <c r="G27" s="21" t="s">
        <v>130</v>
      </c>
      <c r="H27" s="22">
        <f t="shared" si="2"/>
        <v>80</v>
      </c>
      <c r="I27" s="21" t="str">
        <f t="shared" si="3"/>
        <v>B</v>
      </c>
      <c r="J27" s="21" t="str">
        <f t="shared" si="4"/>
        <v>Memiliki keterampilan Persamaan Eksponen, Masih perlu peningkatan keterampilan Persamaan Logaritma.</v>
      </c>
      <c r="L27" s="36">
        <f t="shared" si="5"/>
        <v>76</v>
      </c>
      <c r="M27" s="36">
        <f t="shared" si="18"/>
        <v>63</v>
      </c>
      <c r="O27" s="36">
        <v>70</v>
      </c>
      <c r="P27" s="36"/>
      <c r="Q27" s="38">
        <v>81</v>
      </c>
      <c r="R27" s="36"/>
      <c r="S27" s="36"/>
      <c r="T27" s="38"/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15"/>
        <v>76</v>
      </c>
      <c r="AE27" s="36">
        <v>75</v>
      </c>
      <c r="AF27" s="36"/>
      <c r="AG27" s="38">
        <v>88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63</v>
      </c>
      <c r="AU27" s="48">
        <f t="shared" si="17"/>
        <v>75.400000000000006</v>
      </c>
      <c r="AV27" s="49">
        <f t="shared" si="9"/>
        <v>75</v>
      </c>
      <c r="AW27" s="56"/>
      <c r="AX27" s="36">
        <v>85</v>
      </c>
      <c r="AY27" s="36"/>
      <c r="AZ27" s="38"/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0"/>
        <v>85</v>
      </c>
      <c r="BN27" s="36">
        <v>75</v>
      </c>
      <c r="BO27" s="36"/>
      <c r="BP27" s="38"/>
      <c r="BQ27" s="36"/>
      <c r="BR27" s="36"/>
      <c r="BS27" s="38"/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1"/>
        <v>80</v>
      </c>
      <c r="CD27" s="49">
        <f t="shared" si="16"/>
        <v>80</v>
      </c>
      <c r="CE27" s="56"/>
      <c r="CF27" s="36">
        <v>11</v>
      </c>
      <c r="CG27" s="58" t="str">
        <f t="shared" si="13"/>
        <v xml:space="preserve">Memiliki kemampuan pemahanan  Persamaan Eksponen, Persamaan Logaritma, </v>
      </c>
      <c r="CH27" s="56"/>
      <c r="CI27" s="36">
        <v>2</v>
      </c>
      <c r="CJ27" s="58" t="str">
        <f t="shared" si="14"/>
        <v>Memiliki keterampilan Persamaan Eksponen, Masih perlu peningkatan keterampilan Persamaan Logaritma.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Eksponen, Persamaan Logaritma, </v>
      </c>
    </row>
    <row r="28" spans="1:100">
      <c r="A28" s="21">
        <v>18</v>
      </c>
      <c r="B28" s="21">
        <v>44965</v>
      </c>
      <c r="C28" s="21" t="s">
        <v>111</v>
      </c>
      <c r="E28" s="22">
        <f t="shared" si="0"/>
        <v>72</v>
      </c>
      <c r="F28" s="21" t="str">
        <f t="shared" si="1"/>
        <v>C</v>
      </c>
      <c r="G28" s="21" t="s">
        <v>130</v>
      </c>
      <c r="H28" s="22">
        <f t="shared" si="2"/>
        <v>80</v>
      </c>
      <c r="I28" s="21" t="str">
        <f t="shared" si="3"/>
        <v>B</v>
      </c>
      <c r="J28" s="21" t="str">
        <f t="shared" si="4"/>
        <v>Memiliki keterampilan Persamaan Eksponen, Masih perlu peningkatan keterampilan Persamaan Logaritma.</v>
      </c>
      <c r="L28" s="36">
        <f t="shared" si="5"/>
        <v>75</v>
      </c>
      <c r="M28" s="36">
        <f t="shared" si="18"/>
        <v>49</v>
      </c>
      <c r="O28" s="36">
        <v>70</v>
      </c>
      <c r="P28" s="36"/>
      <c r="Q28" s="38">
        <v>80</v>
      </c>
      <c r="R28" s="36"/>
      <c r="S28" s="36"/>
      <c r="T28" s="38"/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15"/>
        <v>75</v>
      </c>
      <c r="AE28" s="36">
        <v>70</v>
      </c>
      <c r="AF28" s="36"/>
      <c r="AG28" s="38">
        <v>90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49</v>
      </c>
      <c r="AU28" s="48">
        <f t="shared" si="17"/>
        <v>71.8</v>
      </c>
      <c r="AV28" s="49">
        <f t="shared" si="9"/>
        <v>72</v>
      </c>
      <c r="AW28" s="56"/>
      <c r="AX28" s="36">
        <v>85</v>
      </c>
      <c r="AY28" s="36"/>
      <c r="AZ28" s="38"/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0"/>
        <v>85</v>
      </c>
      <c r="BN28" s="36">
        <v>75</v>
      </c>
      <c r="BO28" s="36"/>
      <c r="BP28" s="38"/>
      <c r="BQ28" s="36"/>
      <c r="BR28" s="36"/>
      <c r="BS28" s="38"/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1"/>
        <v>80</v>
      </c>
      <c r="CD28" s="49">
        <f t="shared" si="16"/>
        <v>80</v>
      </c>
      <c r="CE28" s="56"/>
      <c r="CF28" s="36">
        <v>11</v>
      </c>
      <c r="CG28" s="58" t="str">
        <f t="shared" si="13"/>
        <v xml:space="preserve">Memiliki kemampuan pemahanan  Persamaan Eksponen, Persamaan Logaritma, </v>
      </c>
      <c r="CH28" s="56"/>
      <c r="CI28" s="36">
        <v>2</v>
      </c>
      <c r="CJ28" s="58" t="str">
        <f t="shared" si="14"/>
        <v>Memiliki keterampilan Persamaan Eksponen, Masih perlu peningkatan keterampilan Persamaan Logaritma.</v>
      </c>
      <c r="CL28" s="60">
        <v>6</v>
      </c>
      <c r="CM28" s="36"/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Persamaan Eksponen, Persamaan Logaritma, </v>
      </c>
    </row>
    <row r="29" spans="1:100">
      <c r="A29" s="21">
        <v>19</v>
      </c>
      <c r="B29" s="21">
        <v>44981</v>
      </c>
      <c r="C29" s="21" t="s">
        <v>112</v>
      </c>
      <c r="E29" s="22">
        <f t="shared" si="0"/>
        <v>75</v>
      </c>
      <c r="F29" s="21" t="str">
        <f t="shared" si="1"/>
        <v>C</v>
      </c>
      <c r="G29" s="21" t="s">
        <v>130</v>
      </c>
      <c r="H29" s="22">
        <f t="shared" si="2"/>
        <v>80</v>
      </c>
      <c r="I29" s="21" t="str">
        <f t="shared" si="3"/>
        <v>B</v>
      </c>
      <c r="J29" s="21" t="str">
        <f t="shared" si="4"/>
        <v>Memiliki keterampilan Persamaan Eksponen, Masih perlu peningkatan keterampilan Persamaan Logaritma.</v>
      </c>
      <c r="L29" s="36">
        <f t="shared" si="5"/>
        <v>80</v>
      </c>
      <c r="M29" s="36">
        <f t="shared" si="18"/>
        <v>58</v>
      </c>
      <c r="O29" s="36">
        <v>70</v>
      </c>
      <c r="P29" s="36"/>
      <c r="Q29" s="38">
        <v>90</v>
      </c>
      <c r="R29" s="36"/>
      <c r="S29" s="36"/>
      <c r="T29" s="38"/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15"/>
        <v>80</v>
      </c>
      <c r="AE29" s="36">
        <v>74</v>
      </c>
      <c r="AF29" s="36"/>
      <c r="AG29" s="38">
        <v>85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58</v>
      </c>
      <c r="AU29" s="48">
        <f t="shared" si="17"/>
        <v>75.400000000000006</v>
      </c>
      <c r="AV29" s="49">
        <f t="shared" si="9"/>
        <v>75</v>
      </c>
      <c r="AW29" s="56"/>
      <c r="AX29" s="36">
        <v>85</v>
      </c>
      <c r="AY29" s="36"/>
      <c r="AZ29" s="38"/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0"/>
        <v>85</v>
      </c>
      <c r="BN29" s="36">
        <v>75</v>
      </c>
      <c r="BO29" s="36"/>
      <c r="BP29" s="38"/>
      <c r="BQ29" s="36"/>
      <c r="BR29" s="36"/>
      <c r="BS29" s="38"/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1"/>
        <v>80</v>
      </c>
      <c r="CD29" s="49">
        <f t="shared" si="16"/>
        <v>80</v>
      </c>
      <c r="CE29" s="56"/>
      <c r="CF29" s="36">
        <v>11</v>
      </c>
      <c r="CG29" s="58" t="str">
        <f t="shared" si="13"/>
        <v xml:space="preserve">Memiliki kemampuan pemahanan  Persamaan Eksponen, Persamaan Logaritma, </v>
      </c>
      <c r="CH29" s="56"/>
      <c r="CI29" s="36">
        <v>2</v>
      </c>
      <c r="CJ29" s="58" t="str">
        <f t="shared" si="14"/>
        <v>Memiliki keterampilan Persamaan Eksponen, Masih perlu peningkatan keterampilan Persamaan Logaritma.</v>
      </c>
      <c r="CL29" s="60">
        <v>7</v>
      </c>
      <c r="CM29" s="36"/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Persamaan Eksponen, Persamaan Logaritma, </v>
      </c>
    </row>
    <row r="30" spans="1:100">
      <c r="A30" s="21">
        <v>20</v>
      </c>
      <c r="B30" s="21">
        <v>44997</v>
      </c>
      <c r="C30" s="21" t="s">
        <v>113</v>
      </c>
      <c r="E30" s="22">
        <f t="shared" si="0"/>
        <v>77</v>
      </c>
      <c r="F30" s="21" t="str">
        <f t="shared" si="1"/>
        <v>B</v>
      </c>
      <c r="G30" s="21" t="s">
        <v>130</v>
      </c>
      <c r="H30" s="22">
        <f t="shared" si="2"/>
        <v>80</v>
      </c>
      <c r="I30" s="21" t="str">
        <f t="shared" si="3"/>
        <v>B</v>
      </c>
      <c r="J30" s="21" t="str">
        <f t="shared" si="4"/>
        <v>Memiliki keterampilan Persamaan Eksponen, Masih perlu peningkatan keterampilan Persamaan Logaritma.</v>
      </c>
      <c r="L30" s="36">
        <f t="shared" si="5"/>
        <v>85</v>
      </c>
      <c r="M30" s="36">
        <f t="shared" si="18"/>
        <v>46</v>
      </c>
      <c r="O30" s="36">
        <v>70</v>
      </c>
      <c r="P30" s="36"/>
      <c r="Q30" s="38">
        <v>100</v>
      </c>
      <c r="R30" s="36"/>
      <c r="S30" s="36"/>
      <c r="T30" s="38"/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15"/>
        <v>85</v>
      </c>
      <c r="AE30" s="36">
        <v>82</v>
      </c>
      <c r="AF30" s="36"/>
      <c r="AG30" s="38">
        <v>88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46</v>
      </c>
      <c r="AU30" s="48">
        <f t="shared" si="17"/>
        <v>77.2</v>
      </c>
      <c r="AV30" s="49">
        <f t="shared" si="9"/>
        <v>77</v>
      </c>
      <c r="AW30" s="56"/>
      <c r="AX30" s="36">
        <v>85</v>
      </c>
      <c r="AY30" s="36"/>
      <c r="AZ30" s="38"/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0"/>
        <v>85</v>
      </c>
      <c r="BN30" s="36">
        <v>75</v>
      </c>
      <c r="BO30" s="36"/>
      <c r="BP30" s="38"/>
      <c r="BQ30" s="36"/>
      <c r="BR30" s="36"/>
      <c r="BS30" s="38"/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1"/>
        <v>80</v>
      </c>
      <c r="CD30" s="49">
        <f t="shared" si="16"/>
        <v>80</v>
      </c>
      <c r="CE30" s="56"/>
      <c r="CF30" s="36">
        <v>11</v>
      </c>
      <c r="CG30" s="58" t="str">
        <f t="shared" si="13"/>
        <v xml:space="preserve">Memiliki kemampuan pemahanan  Persamaan Eksponen, Persamaan Logaritma, </v>
      </c>
      <c r="CH30" s="56"/>
      <c r="CI30" s="36">
        <v>2</v>
      </c>
      <c r="CJ30" s="58" t="str">
        <f t="shared" si="14"/>
        <v>Memiliki keterampilan Persamaan Eksponen, Masih perlu peningkatan keterampilan Persamaan Logaritma.</v>
      </c>
      <c r="CL30" s="60">
        <v>8</v>
      </c>
      <c r="CM30" s="36"/>
      <c r="CO30" s="63">
        <v>91</v>
      </c>
      <c r="CP30" s="66">
        <v>100</v>
      </c>
      <c r="CQ30" s="67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Eksponen, Persamaan Logaritma, </v>
      </c>
    </row>
    <row r="31" spans="1:100">
      <c r="A31" s="21">
        <v>21</v>
      </c>
      <c r="B31" s="21">
        <v>45013</v>
      </c>
      <c r="C31" s="21" t="s">
        <v>114</v>
      </c>
      <c r="E31" s="22">
        <f t="shared" si="0"/>
        <v>77</v>
      </c>
      <c r="F31" s="21" t="str">
        <f t="shared" si="1"/>
        <v>B</v>
      </c>
      <c r="G31" s="21" t="s">
        <v>130</v>
      </c>
      <c r="H31" s="22">
        <f t="shared" si="2"/>
        <v>80</v>
      </c>
      <c r="I31" s="21" t="str">
        <f t="shared" si="3"/>
        <v>B</v>
      </c>
      <c r="J31" s="21" t="str">
        <f t="shared" si="4"/>
        <v>Memiliki keterampilan Persamaan Eksponen, Masih perlu peningkatan keterampilan Persamaan Logaritma.</v>
      </c>
      <c r="L31" s="36">
        <f t="shared" si="5"/>
        <v>75</v>
      </c>
      <c r="M31" s="36">
        <f t="shared" si="18"/>
        <v>67</v>
      </c>
      <c r="O31" s="36">
        <v>70</v>
      </c>
      <c r="P31" s="36"/>
      <c r="Q31" s="38">
        <v>80</v>
      </c>
      <c r="R31" s="36"/>
      <c r="S31" s="36"/>
      <c r="T31" s="38"/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15"/>
        <v>75</v>
      </c>
      <c r="AE31" s="36">
        <v>84</v>
      </c>
      <c r="AF31" s="36"/>
      <c r="AG31" s="38">
        <v>85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67</v>
      </c>
      <c r="AU31" s="48">
        <f t="shared" si="17"/>
        <v>77.2</v>
      </c>
      <c r="AV31" s="49">
        <f t="shared" si="9"/>
        <v>77</v>
      </c>
      <c r="AW31" s="56"/>
      <c r="AX31" s="36">
        <v>85</v>
      </c>
      <c r="AY31" s="36"/>
      <c r="AZ31" s="38"/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0"/>
        <v>85</v>
      </c>
      <c r="BN31" s="36">
        <v>75</v>
      </c>
      <c r="BO31" s="36"/>
      <c r="BP31" s="38"/>
      <c r="BQ31" s="36"/>
      <c r="BR31" s="36"/>
      <c r="BS31" s="38"/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1"/>
        <v>80</v>
      </c>
      <c r="CD31" s="49">
        <f t="shared" si="16"/>
        <v>80</v>
      </c>
      <c r="CE31" s="56"/>
      <c r="CF31" s="36">
        <v>11</v>
      </c>
      <c r="CG31" s="58" t="str">
        <f t="shared" si="13"/>
        <v xml:space="preserve">Memiliki kemampuan pemahanan  Persamaan Eksponen, Persamaan Logaritma, </v>
      </c>
      <c r="CH31" s="56"/>
      <c r="CI31" s="36">
        <v>2</v>
      </c>
      <c r="CJ31" s="58" t="str">
        <f t="shared" si="14"/>
        <v>Memiliki keterampilan Persamaan Eksponen, Masih perlu peningkatan keterampilan Persamaan Logaritma.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Eksponen, Persamaan Logaritma, </v>
      </c>
    </row>
    <row r="32" spans="1:100">
      <c r="A32" s="21">
        <v>22</v>
      </c>
      <c r="B32" s="21">
        <v>45029</v>
      </c>
      <c r="C32" s="21" t="s">
        <v>115</v>
      </c>
      <c r="E32" s="22">
        <f t="shared" si="0"/>
        <v>76</v>
      </c>
      <c r="F32" s="21" t="str">
        <f t="shared" si="1"/>
        <v>B</v>
      </c>
      <c r="G32" s="21" t="s">
        <v>130</v>
      </c>
      <c r="H32" s="22">
        <f t="shared" si="2"/>
        <v>80</v>
      </c>
      <c r="I32" s="21" t="str">
        <f t="shared" si="3"/>
        <v>B</v>
      </c>
      <c r="J32" s="21" t="str">
        <f t="shared" si="4"/>
        <v>Memiliki keterampilan Persamaan Eksponen, Masih perlu peningkatan keterampilan Persamaan Logaritma.</v>
      </c>
      <c r="L32" s="36">
        <f t="shared" si="5"/>
        <v>76</v>
      </c>
      <c r="M32" s="36">
        <f t="shared" si="18"/>
        <v>61</v>
      </c>
      <c r="O32" s="36">
        <v>70</v>
      </c>
      <c r="P32" s="36"/>
      <c r="Q32" s="38">
        <v>82</v>
      </c>
      <c r="R32" s="36"/>
      <c r="S32" s="36"/>
      <c r="T32" s="38"/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15"/>
        <v>76</v>
      </c>
      <c r="AE32" s="36">
        <v>77</v>
      </c>
      <c r="AF32" s="36"/>
      <c r="AG32" s="38">
        <v>90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61</v>
      </c>
      <c r="AU32" s="48">
        <f t="shared" si="17"/>
        <v>76</v>
      </c>
      <c r="AV32" s="49">
        <f t="shared" si="9"/>
        <v>76</v>
      </c>
      <c r="AW32" s="56"/>
      <c r="AX32" s="36">
        <v>85</v>
      </c>
      <c r="AY32" s="36"/>
      <c r="AZ32" s="38"/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0"/>
        <v>85</v>
      </c>
      <c r="BN32" s="36">
        <v>75</v>
      </c>
      <c r="BO32" s="36"/>
      <c r="BP32" s="38"/>
      <c r="BQ32" s="36"/>
      <c r="BR32" s="36"/>
      <c r="BS32" s="38"/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1"/>
        <v>80</v>
      </c>
      <c r="CD32" s="49">
        <f t="shared" si="16"/>
        <v>80</v>
      </c>
      <c r="CE32" s="56"/>
      <c r="CF32" s="36">
        <v>11</v>
      </c>
      <c r="CG32" s="58" t="str">
        <f t="shared" si="13"/>
        <v xml:space="preserve">Memiliki kemampuan pemahanan  Persamaan Eksponen, Persamaan Logaritma, </v>
      </c>
      <c r="CH32" s="56"/>
      <c r="CI32" s="36">
        <v>2</v>
      </c>
      <c r="CJ32" s="58" t="str">
        <f t="shared" si="14"/>
        <v>Memiliki keterampilan Persamaan Eksponen, Masih perlu peningkatan keterampilan Persamaan Logaritma.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Eksponen, Persamaan Logaritma, </v>
      </c>
    </row>
    <row r="33" spans="1:100">
      <c r="A33" s="21">
        <v>23</v>
      </c>
      <c r="B33" s="21">
        <v>45045</v>
      </c>
      <c r="C33" s="21" t="s">
        <v>116</v>
      </c>
      <c r="E33" s="22">
        <f t="shared" si="0"/>
        <v>80</v>
      </c>
      <c r="F33" s="21" t="str">
        <f t="shared" si="1"/>
        <v>B</v>
      </c>
      <c r="G33" s="21" t="s">
        <v>130</v>
      </c>
      <c r="H33" s="22">
        <f t="shared" si="2"/>
        <v>80</v>
      </c>
      <c r="I33" s="21" t="str">
        <f t="shared" si="3"/>
        <v>B</v>
      </c>
      <c r="J33" s="21" t="str">
        <f t="shared" si="4"/>
        <v>Memiliki keterampilan Persamaan Eksponen, Masih perlu peningkatan keterampilan Persamaan Logaritma.</v>
      </c>
      <c r="L33" s="36">
        <f t="shared" si="5"/>
        <v>76</v>
      </c>
      <c r="M33" s="36">
        <f t="shared" si="18"/>
        <v>80</v>
      </c>
      <c r="O33" s="36">
        <v>70</v>
      </c>
      <c r="P33" s="36"/>
      <c r="Q33" s="38">
        <v>82</v>
      </c>
      <c r="R33" s="36"/>
      <c r="S33" s="36"/>
      <c r="T33" s="38"/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15"/>
        <v>76</v>
      </c>
      <c r="AE33" s="36">
        <v>76</v>
      </c>
      <c r="AF33" s="36"/>
      <c r="AG33" s="38">
        <v>90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80</v>
      </c>
      <c r="AU33" s="48">
        <f t="shared" si="17"/>
        <v>79.599999999999994</v>
      </c>
      <c r="AV33" s="49">
        <f t="shared" si="9"/>
        <v>80</v>
      </c>
      <c r="AW33" s="56"/>
      <c r="AX33" s="36">
        <v>85</v>
      </c>
      <c r="AY33" s="36"/>
      <c r="AZ33" s="38"/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0"/>
        <v>85</v>
      </c>
      <c r="BN33" s="36">
        <v>75</v>
      </c>
      <c r="BO33" s="36"/>
      <c r="BP33" s="38"/>
      <c r="BQ33" s="36"/>
      <c r="BR33" s="36"/>
      <c r="BS33" s="38"/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1"/>
        <v>80</v>
      </c>
      <c r="CD33" s="49">
        <f t="shared" si="16"/>
        <v>80</v>
      </c>
      <c r="CE33" s="56"/>
      <c r="CF33" s="36">
        <v>11</v>
      </c>
      <c r="CG33" s="58" t="str">
        <f t="shared" si="13"/>
        <v xml:space="preserve">Memiliki kemampuan pemahanan  Persamaan Eksponen, Persamaan Logaritma, </v>
      </c>
      <c r="CH33" s="56"/>
      <c r="CI33" s="36">
        <v>2</v>
      </c>
      <c r="CJ33" s="58" t="str">
        <f t="shared" si="14"/>
        <v>Memiliki keterampilan Persamaan Eksponen, Masih perlu peningkatan keterampilan Persamaan Logaritma.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Eksponen, Persamaan Logaritma, </v>
      </c>
    </row>
    <row r="34" spans="1:100">
      <c r="A34" s="21">
        <v>24</v>
      </c>
      <c r="B34" s="21">
        <v>45061</v>
      </c>
      <c r="C34" s="21" t="s">
        <v>117</v>
      </c>
      <c r="E34" s="22">
        <f t="shared" si="0"/>
        <v>79</v>
      </c>
      <c r="F34" s="21" t="str">
        <f t="shared" si="1"/>
        <v>B</v>
      </c>
      <c r="G34" s="21" t="s">
        <v>130</v>
      </c>
      <c r="H34" s="22">
        <f t="shared" si="2"/>
        <v>80</v>
      </c>
      <c r="I34" s="21" t="str">
        <f t="shared" si="3"/>
        <v>B</v>
      </c>
      <c r="J34" s="21" t="str">
        <f t="shared" si="4"/>
        <v>Memiliki keterampilan Persamaan Eksponen, Masih perlu peningkatan keterampilan Persamaan Logaritma.</v>
      </c>
      <c r="L34" s="36">
        <f t="shared" si="5"/>
        <v>85</v>
      </c>
      <c r="M34" s="36">
        <f t="shared" si="18"/>
        <v>62</v>
      </c>
      <c r="O34" s="36">
        <v>70</v>
      </c>
      <c r="P34" s="36"/>
      <c r="Q34" s="38">
        <v>100</v>
      </c>
      <c r="R34" s="36"/>
      <c r="S34" s="36"/>
      <c r="T34" s="38"/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15"/>
        <v>85</v>
      </c>
      <c r="AE34" s="36">
        <v>71</v>
      </c>
      <c r="AF34" s="36"/>
      <c r="AG34" s="38">
        <v>90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62</v>
      </c>
      <c r="AU34" s="48">
        <f t="shared" si="17"/>
        <v>78.599999999999994</v>
      </c>
      <c r="AV34" s="49">
        <f t="shared" si="9"/>
        <v>79</v>
      </c>
      <c r="AW34" s="56"/>
      <c r="AX34" s="36">
        <v>85</v>
      </c>
      <c r="AY34" s="36"/>
      <c r="AZ34" s="38"/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0"/>
        <v>85</v>
      </c>
      <c r="BN34" s="36">
        <v>75</v>
      </c>
      <c r="BO34" s="36"/>
      <c r="BP34" s="38"/>
      <c r="BQ34" s="36"/>
      <c r="BR34" s="36"/>
      <c r="BS34" s="38"/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1"/>
        <v>80</v>
      </c>
      <c r="CD34" s="49">
        <f t="shared" si="16"/>
        <v>80</v>
      </c>
      <c r="CE34" s="56"/>
      <c r="CF34" s="36">
        <v>11</v>
      </c>
      <c r="CG34" s="58" t="str">
        <f t="shared" si="13"/>
        <v xml:space="preserve">Memiliki kemampuan pemahanan  Persamaan Eksponen, Persamaan Logaritma, </v>
      </c>
      <c r="CH34" s="56"/>
      <c r="CI34" s="36">
        <v>2</v>
      </c>
      <c r="CJ34" s="58" t="str">
        <f t="shared" si="14"/>
        <v>Memiliki keterampilan Persamaan Eksponen, Masih perlu peningkatan keterampilan Persamaan Logaritma.</v>
      </c>
    </row>
    <row r="35" spans="1:100">
      <c r="A35" s="21">
        <v>25</v>
      </c>
      <c r="B35" s="21">
        <v>45077</v>
      </c>
      <c r="C35" s="21" t="s">
        <v>118</v>
      </c>
      <c r="E35" s="22">
        <f t="shared" si="0"/>
        <v>77</v>
      </c>
      <c r="F35" s="21" t="str">
        <f t="shared" si="1"/>
        <v>B</v>
      </c>
      <c r="G35" s="21" t="s">
        <v>130</v>
      </c>
      <c r="H35" s="22">
        <f t="shared" si="2"/>
        <v>80</v>
      </c>
      <c r="I35" s="21" t="str">
        <f t="shared" si="3"/>
        <v>B</v>
      </c>
      <c r="J35" s="21" t="str">
        <f t="shared" si="4"/>
        <v>Memiliki keterampilan Persamaan Eksponen, Masih perlu peningkatan keterampilan Persamaan Logaritma.</v>
      </c>
      <c r="L35" s="36">
        <f t="shared" si="5"/>
        <v>83</v>
      </c>
      <c r="M35" s="36">
        <f t="shared" si="18"/>
        <v>63</v>
      </c>
      <c r="O35" s="36">
        <v>85</v>
      </c>
      <c r="P35" s="36"/>
      <c r="Q35" s="38">
        <v>80</v>
      </c>
      <c r="R35" s="36"/>
      <c r="S35" s="36"/>
      <c r="T35" s="38"/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15"/>
        <v>83</v>
      </c>
      <c r="AE35" s="36">
        <v>70</v>
      </c>
      <c r="AF35" s="36"/>
      <c r="AG35" s="38">
        <v>88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63</v>
      </c>
      <c r="AU35" s="48">
        <f t="shared" si="17"/>
        <v>77.2</v>
      </c>
      <c r="AV35" s="49">
        <f t="shared" si="9"/>
        <v>77</v>
      </c>
      <c r="AW35" s="56"/>
      <c r="AX35" s="36">
        <v>85</v>
      </c>
      <c r="AY35" s="36"/>
      <c r="AZ35" s="38"/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0"/>
        <v>85</v>
      </c>
      <c r="BN35" s="36">
        <v>75</v>
      </c>
      <c r="BO35" s="36"/>
      <c r="BP35" s="38"/>
      <c r="BQ35" s="36"/>
      <c r="BR35" s="36"/>
      <c r="BS35" s="38"/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1"/>
        <v>80</v>
      </c>
      <c r="CD35" s="49">
        <f t="shared" si="16"/>
        <v>80</v>
      </c>
      <c r="CE35" s="56"/>
      <c r="CF35" s="36">
        <v>11</v>
      </c>
      <c r="CG35" s="58" t="str">
        <f t="shared" si="13"/>
        <v xml:space="preserve">Memiliki kemampuan pemahanan  Persamaan Eksponen, Persamaan Logaritma, </v>
      </c>
      <c r="CH35" s="56"/>
      <c r="CI35" s="36">
        <v>2</v>
      </c>
      <c r="CJ35" s="58" t="str">
        <f t="shared" si="14"/>
        <v>Memiliki keterampilan Persamaan Eksponen, Masih perlu peningkatan keterampilan Persamaan Logaritma.</v>
      </c>
    </row>
    <row r="36" spans="1:100">
      <c r="A36" s="21">
        <v>26</v>
      </c>
      <c r="B36" s="21">
        <v>45093</v>
      </c>
      <c r="C36" s="21" t="s">
        <v>119</v>
      </c>
      <c r="E36" s="22">
        <f t="shared" si="0"/>
        <v>79</v>
      </c>
      <c r="F36" s="21" t="str">
        <f t="shared" si="1"/>
        <v>B</v>
      </c>
      <c r="G36" s="21" t="s">
        <v>130</v>
      </c>
      <c r="H36" s="22">
        <f t="shared" si="2"/>
        <v>80</v>
      </c>
      <c r="I36" s="21" t="str">
        <f t="shared" si="3"/>
        <v>B</v>
      </c>
      <c r="J36" s="21" t="str">
        <f t="shared" si="4"/>
        <v>Memiliki keterampilan Persamaan Eksponen, Masih perlu peningkatan keterampilan Persamaan Logaritma.</v>
      </c>
      <c r="L36" s="36">
        <f t="shared" si="5"/>
        <v>79</v>
      </c>
      <c r="M36" s="36">
        <f t="shared" si="18"/>
        <v>67</v>
      </c>
      <c r="O36" s="36">
        <v>78</v>
      </c>
      <c r="P36" s="36"/>
      <c r="Q36" s="38">
        <v>80</v>
      </c>
      <c r="R36" s="36"/>
      <c r="S36" s="36"/>
      <c r="T36" s="38"/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15"/>
        <v>79</v>
      </c>
      <c r="AE36" s="36">
        <v>70</v>
      </c>
      <c r="AF36" s="36"/>
      <c r="AG36" s="38">
        <v>100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67</v>
      </c>
      <c r="AU36" s="48">
        <f t="shared" si="17"/>
        <v>79</v>
      </c>
      <c r="AV36" s="49">
        <f t="shared" si="9"/>
        <v>79</v>
      </c>
      <c r="AW36" s="56"/>
      <c r="AX36" s="36">
        <v>85</v>
      </c>
      <c r="AY36" s="36"/>
      <c r="AZ36" s="38"/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0"/>
        <v>85</v>
      </c>
      <c r="BN36" s="36">
        <v>75</v>
      </c>
      <c r="BO36" s="36"/>
      <c r="BP36" s="38"/>
      <c r="BQ36" s="36"/>
      <c r="BR36" s="36"/>
      <c r="BS36" s="38"/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1"/>
        <v>80</v>
      </c>
      <c r="CD36" s="49">
        <f t="shared" si="16"/>
        <v>80</v>
      </c>
      <c r="CE36" s="56"/>
      <c r="CF36" s="36">
        <v>11</v>
      </c>
      <c r="CG36" s="58" t="str">
        <f t="shared" si="13"/>
        <v xml:space="preserve">Memiliki kemampuan pemahanan  Persamaan Eksponen, Persamaan Logaritma, </v>
      </c>
      <c r="CH36" s="56"/>
      <c r="CI36" s="36">
        <v>2</v>
      </c>
      <c r="CJ36" s="58" t="str">
        <f t="shared" si="14"/>
        <v>Memiliki keterampilan Persamaan Eksponen, Masih perlu peningkatan keterampilan Persamaan Logaritma.</v>
      </c>
    </row>
    <row r="37" spans="1:100">
      <c r="A37" s="21">
        <v>27</v>
      </c>
      <c r="B37" s="21">
        <v>45109</v>
      </c>
      <c r="C37" s="21" t="s">
        <v>120</v>
      </c>
      <c r="E37" s="22">
        <f t="shared" si="0"/>
        <v>74</v>
      </c>
      <c r="F37" s="21" t="str">
        <f t="shared" si="1"/>
        <v>C</v>
      </c>
      <c r="G37" s="21" t="s">
        <v>130</v>
      </c>
      <c r="H37" s="22">
        <f t="shared" si="2"/>
        <v>80</v>
      </c>
      <c r="I37" s="21" t="str">
        <f t="shared" si="3"/>
        <v>B</v>
      </c>
      <c r="J37" s="21" t="str">
        <f t="shared" si="4"/>
        <v>Memiliki keterampilan Persamaan Eksponen, Masih perlu peningkatan keterampilan Persamaan Logaritma.</v>
      </c>
      <c r="L37" s="36">
        <f t="shared" si="5"/>
        <v>75</v>
      </c>
      <c r="M37" s="36">
        <f t="shared" si="18"/>
        <v>61</v>
      </c>
      <c r="O37" s="36">
        <v>70</v>
      </c>
      <c r="P37" s="36"/>
      <c r="Q37" s="38">
        <v>80</v>
      </c>
      <c r="R37" s="36"/>
      <c r="S37" s="36"/>
      <c r="T37" s="38"/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15"/>
        <v>75</v>
      </c>
      <c r="AE37" s="36">
        <v>77</v>
      </c>
      <c r="AF37" s="36"/>
      <c r="AG37" s="38">
        <v>80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61</v>
      </c>
      <c r="AU37" s="48">
        <f t="shared" si="17"/>
        <v>73.599999999999994</v>
      </c>
      <c r="AV37" s="49">
        <f t="shared" si="9"/>
        <v>74</v>
      </c>
      <c r="AW37" s="56"/>
      <c r="AX37" s="36">
        <v>85</v>
      </c>
      <c r="AY37" s="36"/>
      <c r="AZ37" s="38"/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0"/>
        <v>85</v>
      </c>
      <c r="BN37" s="36">
        <v>75</v>
      </c>
      <c r="BO37" s="36"/>
      <c r="BP37" s="38"/>
      <c r="BQ37" s="36"/>
      <c r="BR37" s="36"/>
      <c r="BS37" s="38"/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1"/>
        <v>80</v>
      </c>
      <c r="CD37" s="49">
        <f t="shared" si="16"/>
        <v>80</v>
      </c>
      <c r="CE37" s="56"/>
      <c r="CF37" s="36">
        <v>11</v>
      </c>
      <c r="CG37" s="58" t="str">
        <f t="shared" si="13"/>
        <v xml:space="preserve">Memiliki kemampuan pemahanan  Persamaan Eksponen, Persamaan Logaritma, </v>
      </c>
      <c r="CH37" s="56"/>
      <c r="CI37" s="36">
        <v>2</v>
      </c>
      <c r="CJ37" s="58" t="str">
        <f t="shared" si="14"/>
        <v>Memiliki keterampilan Persamaan Eksponen, Masih perlu peningkatan keterampilan Persamaan Logaritma.</v>
      </c>
    </row>
    <row r="38" spans="1:100">
      <c r="A38" s="21">
        <v>28</v>
      </c>
      <c r="B38" s="21">
        <v>45125</v>
      </c>
      <c r="C38" s="21" t="s">
        <v>121</v>
      </c>
      <c r="E38" s="22">
        <f t="shared" si="0"/>
        <v>73</v>
      </c>
      <c r="F38" s="21" t="str">
        <f t="shared" si="1"/>
        <v>C</v>
      </c>
      <c r="G38" s="21" t="s">
        <v>130</v>
      </c>
      <c r="H38" s="22">
        <f t="shared" si="2"/>
        <v>80</v>
      </c>
      <c r="I38" s="21" t="str">
        <f t="shared" si="3"/>
        <v>B</v>
      </c>
      <c r="J38" s="21" t="str">
        <f t="shared" si="4"/>
        <v>Memiliki keterampilan Persamaan Eksponen, Masih perlu peningkatan keterampilan Persamaan Logaritma.</v>
      </c>
      <c r="L38" s="36">
        <f t="shared" si="5"/>
        <v>81</v>
      </c>
      <c r="M38" s="36">
        <f t="shared" si="18"/>
        <v>39</v>
      </c>
      <c r="O38" s="36">
        <v>70</v>
      </c>
      <c r="P38" s="36"/>
      <c r="Q38" s="38">
        <v>91</v>
      </c>
      <c r="R38" s="36"/>
      <c r="S38" s="36"/>
      <c r="T38" s="38"/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15"/>
        <v>81</v>
      </c>
      <c r="AE38" s="36">
        <v>77</v>
      </c>
      <c r="AF38" s="36"/>
      <c r="AG38" s="38">
        <v>88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39</v>
      </c>
      <c r="AU38" s="48">
        <f t="shared" si="17"/>
        <v>73</v>
      </c>
      <c r="AV38" s="49">
        <f t="shared" si="9"/>
        <v>73</v>
      </c>
      <c r="AW38" s="56"/>
      <c r="AX38" s="36">
        <v>85</v>
      </c>
      <c r="AY38" s="36"/>
      <c r="AZ38" s="38"/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0"/>
        <v>85</v>
      </c>
      <c r="BN38" s="36">
        <v>75</v>
      </c>
      <c r="BO38" s="36"/>
      <c r="BP38" s="38"/>
      <c r="BQ38" s="36"/>
      <c r="BR38" s="36"/>
      <c r="BS38" s="38"/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1"/>
        <v>80</v>
      </c>
      <c r="CD38" s="49">
        <f t="shared" si="16"/>
        <v>80</v>
      </c>
      <c r="CE38" s="56"/>
      <c r="CF38" s="36">
        <v>11</v>
      </c>
      <c r="CG38" s="58" t="str">
        <f t="shared" si="13"/>
        <v xml:space="preserve">Memiliki kemampuan pemahanan  Persamaan Eksponen, Persamaan Logaritma, </v>
      </c>
      <c r="CH38" s="56"/>
      <c r="CI38" s="36">
        <v>2</v>
      </c>
      <c r="CJ38" s="58" t="str">
        <f t="shared" si="14"/>
        <v>Memiliki keterampilan Persamaan Eksponen, Masih perlu peningkatan keterampilan Persamaan Logaritma.</v>
      </c>
    </row>
    <row r="39" spans="1:100">
      <c r="A39" s="21">
        <v>29</v>
      </c>
      <c r="B39" s="21">
        <v>45141</v>
      </c>
      <c r="C39" s="21" t="s">
        <v>122</v>
      </c>
      <c r="E39" s="22">
        <f t="shared" si="0"/>
        <v>76</v>
      </c>
      <c r="F39" s="21" t="str">
        <f t="shared" si="1"/>
        <v>B</v>
      </c>
      <c r="G39" s="21" t="s">
        <v>130</v>
      </c>
      <c r="H39" s="22">
        <f t="shared" si="2"/>
        <v>80</v>
      </c>
      <c r="I39" s="21" t="str">
        <f t="shared" si="3"/>
        <v>B</v>
      </c>
      <c r="J39" s="21" t="str">
        <f t="shared" si="4"/>
        <v>Memiliki keterampilan Persamaan Eksponen, Masih perlu peningkatan keterampilan Persamaan Logaritma.</v>
      </c>
      <c r="L39" s="36">
        <f t="shared" si="5"/>
        <v>76</v>
      </c>
      <c r="M39" s="36">
        <f t="shared" si="18"/>
        <v>67</v>
      </c>
      <c r="O39" s="36">
        <v>70</v>
      </c>
      <c r="P39" s="36"/>
      <c r="Q39" s="38">
        <v>81</v>
      </c>
      <c r="R39" s="36"/>
      <c r="S39" s="36"/>
      <c r="T39" s="38"/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15"/>
        <v>76</v>
      </c>
      <c r="AE39" s="36">
        <v>70</v>
      </c>
      <c r="AF39" s="36"/>
      <c r="AG39" s="38">
        <v>90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67</v>
      </c>
      <c r="AU39" s="48">
        <f t="shared" si="17"/>
        <v>75.599999999999994</v>
      </c>
      <c r="AV39" s="49">
        <f t="shared" si="9"/>
        <v>76</v>
      </c>
      <c r="AW39" s="56"/>
      <c r="AX39" s="36">
        <v>85</v>
      </c>
      <c r="AY39" s="36"/>
      <c r="AZ39" s="38"/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0"/>
        <v>85</v>
      </c>
      <c r="BN39" s="36">
        <v>75</v>
      </c>
      <c r="BO39" s="36"/>
      <c r="BP39" s="38"/>
      <c r="BQ39" s="36"/>
      <c r="BR39" s="36"/>
      <c r="BS39" s="38"/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1"/>
        <v>80</v>
      </c>
      <c r="CD39" s="49">
        <f t="shared" si="16"/>
        <v>80</v>
      </c>
      <c r="CE39" s="56"/>
      <c r="CF39" s="36">
        <v>11</v>
      </c>
      <c r="CG39" s="58" t="str">
        <f t="shared" si="13"/>
        <v xml:space="preserve">Memiliki kemampuan pemahanan  Persamaan Eksponen, Persamaan Logaritma, </v>
      </c>
      <c r="CH39" s="56"/>
      <c r="CI39" s="36">
        <v>2</v>
      </c>
      <c r="CJ39" s="58" t="str">
        <f t="shared" si="14"/>
        <v>Memiliki keterampilan Persamaan Eksponen, Masih perlu peningkatan keterampilan Persamaan Logaritma.</v>
      </c>
    </row>
    <row r="40" spans="1:100">
      <c r="A40" s="21">
        <v>30</v>
      </c>
      <c r="B40" s="21">
        <v>45157</v>
      </c>
      <c r="C40" s="21" t="s">
        <v>123</v>
      </c>
      <c r="E40" s="22">
        <f t="shared" si="0"/>
        <v>76</v>
      </c>
      <c r="F40" s="21" t="str">
        <f t="shared" si="1"/>
        <v>B</v>
      </c>
      <c r="G40" s="21" t="s">
        <v>130</v>
      </c>
      <c r="H40" s="22">
        <f t="shared" si="2"/>
        <v>80</v>
      </c>
      <c r="I40" s="21" t="str">
        <f t="shared" si="3"/>
        <v>B</v>
      </c>
      <c r="J40" s="21" t="str">
        <f t="shared" si="4"/>
        <v>Memiliki keterampilan Persamaan Eksponen, Masih perlu peningkatan keterampilan Persamaan Logaritma.</v>
      </c>
      <c r="L40" s="36">
        <f t="shared" si="5"/>
        <v>80</v>
      </c>
      <c r="M40" s="36">
        <f t="shared" si="18"/>
        <v>60</v>
      </c>
      <c r="O40" s="36">
        <v>70</v>
      </c>
      <c r="P40" s="36"/>
      <c r="Q40" s="38">
        <v>90</v>
      </c>
      <c r="R40" s="36"/>
      <c r="S40" s="36"/>
      <c r="T40" s="38"/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15"/>
        <v>80</v>
      </c>
      <c r="AE40" s="36">
        <v>75</v>
      </c>
      <c r="AF40" s="36"/>
      <c r="AG40" s="38">
        <v>85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60</v>
      </c>
      <c r="AU40" s="48">
        <f t="shared" si="17"/>
        <v>76</v>
      </c>
      <c r="AV40" s="49">
        <f t="shared" si="9"/>
        <v>76</v>
      </c>
      <c r="AW40" s="56"/>
      <c r="AX40" s="36">
        <v>85</v>
      </c>
      <c r="AY40" s="36"/>
      <c r="AZ40" s="38"/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0"/>
        <v>85</v>
      </c>
      <c r="BN40" s="36">
        <v>75</v>
      </c>
      <c r="BO40" s="36"/>
      <c r="BP40" s="38"/>
      <c r="BQ40" s="36"/>
      <c r="BR40" s="36"/>
      <c r="BS40" s="38"/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1"/>
        <v>80</v>
      </c>
      <c r="CD40" s="49">
        <f t="shared" si="16"/>
        <v>80</v>
      </c>
      <c r="CE40" s="56"/>
      <c r="CF40" s="36">
        <v>11</v>
      </c>
      <c r="CG40" s="58" t="str">
        <f t="shared" si="13"/>
        <v xml:space="preserve">Memiliki kemampuan pemahanan  Persamaan Eksponen, Persamaan Logaritma, </v>
      </c>
      <c r="CH40" s="56"/>
      <c r="CI40" s="36">
        <v>2</v>
      </c>
      <c r="CJ40" s="58" t="str">
        <f t="shared" si="14"/>
        <v>Memiliki keterampilan Persamaan Eksponen, Masih perlu peningkatan keterampilan Persamaan Logaritma.</v>
      </c>
    </row>
    <row r="41" spans="1:100">
      <c r="A41" s="21">
        <v>31</v>
      </c>
      <c r="B41" s="21">
        <v>45173</v>
      </c>
      <c r="C41" s="21" t="s">
        <v>124</v>
      </c>
      <c r="E41" s="22">
        <f t="shared" si="0"/>
        <v>82</v>
      </c>
      <c r="F41" s="21" t="str">
        <f t="shared" si="1"/>
        <v>B</v>
      </c>
      <c r="G41" s="21" t="s">
        <v>130</v>
      </c>
      <c r="H41" s="22">
        <f t="shared" si="2"/>
        <v>80</v>
      </c>
      <c r="I41" s="21" t="str">
        <f t="shared" si="3"/>
        <v>B</v>
      </c>
      <c r="J41" s="21" t="str">
        <f t="shared" si="4"/>
        <v>Memiliki keterampilan Persamaan Eksponen, Masih perlu peningkatan keterampilan Persamaan Logaritma.</v>
      </c>
      <c r="L41" s="36">
        <f t="shared" si="5"/>
        <v>85</v>
      </c>
      <c r="M41" s="36">
        <f t="shared" si="18"/>
        <v>79</v>
      </c>
      <c r="O41" s="36">
        <v>75</v>
      </c>
      <c r="P41" s="36"/>
      <c r="Q41" s="38">
        <v>95</v>
      </c>
      <c r="R41" s="36"/>
      <c r="S41" s="36"/>
      <c r="T41" s="38"/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15"/>
        <v>85</v>
      </c>
      <c r="AE41" s="36">
        <v>77</v>
      </c>
      <c r="AF41" s="36"/>
      <c r="AG41" s="38">
        <v>85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79</v>
      </c>
      <c r="AU41" s="48">
        <f t="shared" si="17"/>
        <v>82.2</v>
      </c>
      <c r="AV41" s="49">
        <f t="shared" si="9"/>
        <v>82</v>
      </c>
      <c r="AW41" s="56"/>
      <c r="AX41" s="36">
        <v>85</v>
      </c>
      <c r="AY41" s="36"/>
      <c r="AZ41" s="38"/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0"/>
        <v>85</v>
      </c>
      <c r="BN41" s="36">
        <v>75</v>
      </c>
      <c r="BO41" s="36"/>
      <c r="BP41" s="38"/>
      <c r="BQ41" s="36"/>
      <c r="BR41" s="36"/>
      <c r="BS41" s="38"/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1"/>
        <v>80</v>
      </c>
      <c r="CD41" s="49">
        <f t="shared" si="16"/>
        <v>80</v>
      </c>
      <c r="CE41" s="56"/>
      <c r="CF41" s="36">
        <v>11</v>
      </c>
      <c r="CG41" s="58" t="str">
        <f t="shared" si="13"/>
        <v xml:space="preserve">Memiliki kemampuan pemahanan  Persamaan Eksponen, Persamaan Logaritma, </v>
      </c>
      <c r="CH41" s="56"/>
      <c r="CI41" s="36">
        <v>2</v>
      </c>
      <c r="CJ41" s="58" t="str">
        <f t="shared" si="14"/>
        <v>Memiliki keterampilan Persamaan Eksponen, Masih perlu peningkatan keterampilan Persamaan Logaritma.</v>
      </c>
    </row>
    <row r="42" spans="1:100">
      <c r="A42" s="21">
        <v>32</v>
      </c>
      <c r="B42" s="21">
        <v>45189</v>
      </c>
      <c r="C42" s="21" t="s">
        <v>125</v>
      </c>
      <c r="E42" s="22">
        <f t="shared" si="0"/>
        <v>75</v>
      </c>
      <c r="F42" s="21" t="str">
        <f t="shared" si="1"/>
        <v>C</v>
      </c>
      <c r="G42" s="21" t="s">
        <v>130</v>
      </c>
      <c r="H42" s="22">
        <f t="shared" si="2"/>
        <v>80</v>
      </c>
      <c r="I42" s="21" t="str">
        <f t="shared" si="3"/>
        <v>B</v>
      </c>
      <c r="J42" s="21" t="str">
        <f t="shared" si="4"/>
        <v>Memiliki keterampilan Persamaan Eksponen, Masih perlu peningkatan keterampilan Persamaan Logaritma.</v>
      </c>
      <c r="L42" s="36">
        <f t="shared" si="5"/>
        <v>80</v>
      </c>
      <c r="M42" s="36">
        <f t="shared" si="18"/>
        <v>58</v>
      </c>
      <c r="O42" s="36">
        <v>70</v>
      </c>
      <c r="P42" s="36"/>
      <c r="Q42" s="38">
        <v>90</v>
      </c>
      <c r="R42" s="36"/>
      <c r="S42" s="36"/>
      <c r="T42" s="38"/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15"/>
        <v>80</v>
      </c>
      <c r="AE42" s="36">
        <v>72</v>
      </c>
      <c r="AF42" s="36"/>
      <c r="AG42" s="38">
        <v>85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58</v>
      </c>
      <c r="AU42" s="48">
        <f t="shared" si="17"/>
        <v>75</v>
      </c>
      <c r="AV42" s="49">
        <f t="shared" si="9"/>
        <v>75</v>
      </c>
      <c r="AW42" s="56"/>
      <c r="AX42" s="36">
        <v>85</v>
      </c>
      <c r="AY42" s="36"/>
      <c r="AZ42" s="38"/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0"/>
        <v>85</v>
      </c>
      <c r="BN42" s="36">
        <v>75</v>
      </c>
      <c r="BO42" s="36"/>
      <c r="BP42" s="38"/>
      <c r="BQ42" s="36"/>
      <c r="BR42" s="36"/>
      <c r="BS42" s="38"/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1"/>
        <v>80</v>
      </c>
      <c r="CD42" s="49">
        <f t="shared" si="16"/>
        <v>80</v>
      </c>
      <c r="CE42" s="56"/>
      <c r="CF42" s="36">
        <v>11</v>
      </c>
      <c r="CG42" s="58" t="str">
        <f t="shared" si="13"/>
        <v xml:space="preserve">Memiliki kemampuan pemahanan  Persamaan Eksponen, Persamaan Logaritma, </v>
      </c>
      <c r="CH42" s="56"/>
      <c r="CI42" s="36">
        <v>2</v>
      </c>
      <c r="CJ42" s="58" t="str">
        <f t="shared" si="14"/>
        <v>Memiliki keterampilan Persamaan Eksponen, Masih perlu peningkatan keterampilan Persamaan Logaritma.</v>
      </c>
    </row>
    <row r="43" spans="1:100">
      <c r="A43" s="21">
        <v>33</v>
      </c>
      <c r="B43" s="21">
        <v>45205</v>
      </c>
      <c r="C43" s="21" t="s">
        <v>126</v>
      </c>
      <c r="E43" s="22">
        <f t="shared" si="0"/>
        <v>80</v>
      </c>
      <c r="F43" s="21" t="str">
        <f t="shared" si="1"/>
        <v>B</v>
      </c>
      <c r="G43" s="21" t="s">
        <v>130</v>
      </c>
      <c r="H43" s="22">
        <f t="shared" si="2"/>
        <v>80</v>
      </c>
      <c r="I43" s="21" t="str">
        <f t="shared" si="3"/>
        <v>B</v>
      </c>
      <c r="J43" s="21" t="str">
        <f t="shared" si="4"/>
        <v>Memiliki keterampilan Persamaan Eksponen, Masih perlu peningkatan keterampilan Persamaan Logaritma.</v>
      </c>
      <c r="L43" s="36">
        <f t="shared" si="5"/>
        <v>84</v>
      </c>
      <c r="M43" s="36">
        <f t="shared" si="18"/>
        <v>58</v>
      </c>
      <c r="O43" s="36">
        <v>70</v>
      </c>
      <c r="P43" s="36"/>
      <c r="Q43" s="38">
        <v>97</v>
      </c>
      <c r="R43" s="36"/>
      <c r="S43" s="36"/>
      <c r="T43" s="38"/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15"/>
        <v>84</v>
      </c>
      <c r="AE43" s="36">
        <v>74</v>
      </c>
      <c r="AF43" s="36"/>
      <c r="AG43" s="38">
        <v>100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58</v>
      </c>
      <c r="AU43" s="48">
        <f t="shared" si="17"/>
        <v>79.8</v>
      </c>
      <c r="AV43" s="49">
        <f t="shared" si="9"/>
        <v>80</v>
      </c>
      <c r="AW43" s="56"/>
      <c r="AX43" s="36">
        <v>85</v>
      </c>
      <c r="AY43" s="36"/>
      <c r="AZ43" s="38"/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0"/>
        <v>85</v>
      </c>
      <c r="BN43" s="36">
        <v>75</v>
      </c>
      <c r="BO43" s="36"/>
      <c r="BP43" s="38"/>
      <c r="BQ43" s="36"/>
      <c r="BR43" s="36"/>
      <c r="BS43" s="38"/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1"/>
        <v>80</v>
      </c>
      <c r="CD43" s="49">
        <f t="shared" si="16"/>
        <v>80</v>
      </c>
      <c r="CE43" s="56"/>
      <c r="CF43" s="36">
        <v>11</v>
      </c>
      <c r="CG43" s="58" t="str">
        <f t="shared" si="13"/>
        <v xml:space="preserve">Memiliki kemampuan pemahanan  Persamaan Eksponen, Persamaan Logaritma, </v>
      </c>
      <c r="CH43" s="56"/>
      <c r="CI43" s="36">
        <v>2</v>
      </c>
      <c r="CJ43" s="58" t="str">
        <f t="shared" si="14"/>
        <v>Memiliki keterampilan Persamaan Eksponen, Masih perlu peningkatan keterampilan Persamaan Logaritma.</v>
      </c>
    </row>
    <row r="44" spans="1:100">
      <c r="A44" s="21">
        <v>34</v>
      </c>
      <c r="B44" s="21">
        <v>45221</v>
      </c>
      <c r="C44" s="21" t="s">
        <v>127</v>
      </c>
      <c r="E44" s="22">
        <f t="shared" si="0"/>
        <v>78</v>
      </c>
      <c r="F44" s="21" t="str">
        <f t="shared" si="1"/>
        <v>B</v>
      </c>
      <c r="G44" s="21" t="s">
        <v>130</v>
      </c>
      <c r="H44" s="22">
        <f t="shared" si="2"/>
        <v>80</v>
      </c>
      <c r="I44" s="21" t="str">
        <f t="shared" si="3"/>
        <v>B</v>
      </c>
      <c r="J44" s="21" t="str">
        <f t="shared" si="4"/>
        <v>Memiliki keterampilan Persamaan Eksponen, Masih perlu peningkatan keterampilan Persamaan Logaritma.</v>
      </c>
      <c r="L44" s="36">
        <f t="shared" si="5"/>
        <v>84</v>
      </c>
      <c r="M44" s="36">
        <f t="shared" si="18"/>
        <v>63</v>
      </c>
      <c r="O44" s="36">
        <v>86</v>
      </c>
      <c r="P44" s="36"/>
      <c r="Q44" s="38">
        <v>81</v>
      </c>
      <c r="R44" s="36"/>
      <c r="S44" s="36"/>
      <c r="T44" s="38"/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15"/>
        <v>84</v>
      </c>
      <c r="AE44" s="36">
        <v>86</v>
      </c>
      <c r="AF44" s="36"/>
      <c r="AG44" s="38">
        <v>75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63</v>
      </c>
      <c r="AU44" s="48">
        <f t="shared" si="17"/>
        <v>78.2</v>
      </c>
      <c r="AV44" s="49">
        <f t="shared" si="9"/>
        <v>78</v>
      </c>
      <c r="AW44" s="56"/>
      <c r="AX44" s="36">
        <v>85</v>
      </c>
      <c r="AY44" s="36"/>
      <c r="AZ44" s="38"/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0"/>
        <v>85</v>
      </c>
      <c r="BN44" s="36">
        <v>75</v>
      </c>
      <c r="BO44" s="36"/>
      <c r="BP44" s="38"/>
      <c r="BQ44" s="36"/>
      <c r="BR44" s="36"/>
      <c r="BS44" s="38"/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1"/>
        <v>80</v>
      </c>
      <c r="CD44" s="49">
        <f t="shared" si="16"/>
        <v>80</v>
      </c>
      <c r="CE44" s="56"/>
      <c r="CF44" s="36">
        <v>11</v>
      </c>
      <c r="CG44" s="58" t="str">
        <f t="shared" si="13"/>
        <v xml:space="preserve">Memiliki kemampuan pemahanan  Persamaan Eksponen, Persamaan Logaritma, </v>
      </c>
      <c r="CH44" s="56"/>
      <c r="CI44" s="36">
        <v>2</v>
      </c>
      <c r="CJ44" s="58" t="str">
        <f t="shared" si="14"/>
        <v>Memiliki keterampilan Persamaan Eksponen, Masih perlu peningkatan keterampilan Persamaan Logaritma.</v>
      </c>
    </row>
    <row r="45" spans="1:100">
      <c r="A45" s="21">
        <v>35</v>
      </c>
      <c r="B45" s="21">
        <v>45237</v>
      </c>
      <c r="C45" s="21" t="s">
        <v>128</v>
      </c>
      <c r="E45" s="22">
        <f t="shared" si="0"/>
        <v>78</v>
      </c>
      <c r="F45" s="21" t="str">
        <f t="shared" si="1"/>
        <v>B</v>
      </c>
      <c r="G45" s="21" t="s">
        <v>130</v>
      </c>
      <c r="H45" s="22">
        <f t="shared" si="2"/>
        <v>80</v>
      </c>
      <c r="I45" s="21" t="str">
        <f t="shared" si="3"/>
        <v>B</v>
      </c>
      <c r="J45" s="21" t="str">
        <f t="shared" si="4"/>
        <v>Memiliki keterampilan Persamaan Eksponen, Masih perlu peningkatan keterampilan Persamaan Logaritma.</v>
      </c>
      <c r="L45" s="36">
        <f t="shared" si="5"/>
        <v>89</v>
      </c>
      <c r="M45" s="36">
        <f t="shared" si="18"/>
        <v>51</v>
      </c>
      <c r="O45" s="36">
        <v>78</v>
      </c>
      <c r="P45" s="36"/>
      <c r="Q45" s="38">
        <v>100</v>
      </c>
      <c r="R45" s="36"/>
      <c r="S45" s="36"/>
      <c r="T45" s="38"/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15"/>
        <v>89</v>
      </c>
      <c r="AE45" s="36">
        <v>75</v>
      </c>
      <c r="AF45" s="36"/>
      <c r="AG45" s="38">
        <v>85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51</v>
      </c>
      <c r="AU45" s="48">
        <f t="shared" si="17"/>
        <v>77.8</v>
      </c>
      <c r="AV45" s="49">
        <f t="shared" si="9"/>
        <v>78</v>
      </c>
      <c r="AW45" s="56"/>
      <c r="AX45" s="36">
        <v>85</v>
      </c>
      <c r="AY45" s="36"/>
      <c r="AZ45" s="38"/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0"/>
        <v>85</v>
      </c>
      <c r="BN45" s="36">
        <v>75</v>
      </c>
      <c r="BO45" s="36"/>
      <c r="BP45" s="38"/>
      <c r="BQ45" s="36"/>
      <c r="BR45" s="36"/>
      <c r="BS45" s="38"/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1"/>
        <v>80</v>
      </c>
      <c r="CD45" s="49">
        <f t="shared" si="16"/>
        <v>80</v>
      </c>
      <c r="CE45" s="56"/>
      <c r="CF45" s="36">
        <v>11</v>
      </c>
      <c r="CG45" s="58" t="str">
        <f t="shared" si="13"/>
        <v xml:space="preserve">Memiliki kemampuan pemahanan  Persamaan Eksponen, Persamaan Logaritma, </v>
      </c>
      <c r="CH45" s="56"/>
      <c r="CI45" s="36">
        <v>2</v>
      </c>
      <c r="CJ45" s="58" t="str">
        <f t="shared" si="14"/>
        <v>Memiliki keterampilan Persamaan Eksponen, Masih perlu peningkatan keterampilan Persamaan Logaritma.</v>
      </c>
    </row>
    <row r="46" spans="1:100">
      <c r="A46" s="21">
        <v>36</v>
      </c>
      <c r="B46" s="21">
        <v>45253</v>
      </c>
      <c r="C46" s="21" t="s">
        <v>129</v>
      </c>
      <c r="E46" s="22">
        <f t="shared" si="0"/>
        <v>74</v>
      </c>
      <c r="F46" s="21" t="str">
        <f t="shared" si="1"/>
        <v>C</v>
      </c>
      <c r="G46" s="21" t="s">
        <v>130</v>
      </c>
      <c r="H46" s="22">
        <f t="shared" si="2"/>
        <v>80</v>
      </c>
      <c r="I46" s="21" t="str">
        <f t="shared" si="3"/>
        <v>B</v>
      </c>
      <c r="J46" s="21" t="str">
        <f t="shared" si="4"/>
        <v>Memiliki keterampilan Persamaan Eksponen, Masih perlu peningkatan keterampilan Persamaan Logaritma.</v>
      </c>
      <c r="L46" s="36">
        <f t="shared" si="5"/>
        <v>75</v>
      </c>
      <c r="M46" s="36">
        <f t="shared" si="18"/>
        <v>51</v>
      </c>
      <c r="O46" s="36">
        <v>70</v>
      </c>
      <c r="P46" s="36"/>
      <c r="Q46" s="38">
        <v>80</v>
      </c>
      <c r="R46" s="36"/>
      <c r="S46" s="36"/>
      <c r="T46" s="38"/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15"/>
        <v>75</v>
      </c>
      <c r="AE46" s="36">
        <v>79</v>
      </c>
      <c r="AF46" s="36"/>
      <c r="AG46" s="38">
        <v>90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51</v>
      </c>
      <c r="AU46" s="48">
        <f t="shared" si="17"/>
        <v>74</v>
      </c>
      <c r="AV46" s="49">
        <f t="shared" si="9"/>
        <v>74</v>
      </c>
      <c r="AW46" s="56"/>
      <c r="AX46" s="36">
        <v>85</v>
      </c>
      <c r="AY46" s="36"/>
      <c r="AZ46" s="38"/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0"/>
        <v>85</v>
      </c>
      <c r="BN46" s="36">
        <v>75</v>
      </c>
      <c r="BO46" s="36"/>
      <c r="BP46" s="38"/>
      <c r="BQ46" s="36"/>
      <c r="BR46" s="36"/>
      <c r="BS46" s="38"/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1"/>
        <v>80</v>
      </c>
      <c r="CD46" s="49">
        <f t="shared" si="16"/>
        <v>80</v>
      </c>
      <c r="CE46" s="56"/>
      <c r="CF46" s="36">
        <v>11</v>
      </c>
      <c r="CG46" s="58" t="str">
        <f t="shared" si="13"/>
        <v xml:space="preserve">Memiliki kemampuan pemahanan  Persamaan Eksponen, Persamaan Logaritma, </v>
      </c>
      <c r="CH46" s="56"/>
      <c r="CI46" s="36">
        <v>2</v>
      </c>
      <c r="CJ46" s="58" t="str">
        <f t="shared" si="14"/>
        <v>Memiliki keterampilan Persamaan Eksponen, Masih perlu peningkatan keterampilan Persamaan Logaritma.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ref="G11:G60" si="19">CG47</f>
        <v/>
      </c>
      <c r="H47" s="22" t="str">
        <f t="shared" si="2"/>
        <v/>
      </c>
      <c r="I47" s="21" t="str">
        <f t="shared" si="3"/>
        <v/>
      </c>
      <c r="J47" s="21" t="str">
        <f t="shared" si="4"/>
        <v/>
      </c>
      <c r="L47" s="36" t="str">
        <f t="shared" si="5"/>
        <v/>
      </c>
      <c r="M47" s="36" t="str">
        <f t="shared" si="18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15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17"/>
        <v/>
      </c>
      <c r="AV47" s="49" t="str">
        <f t="shared" si="9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0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1"/>
        <v/>
      </c>
      <c r="CD47" s="49" t="str">
        <f t="shared" si="16"/>
        <v/>
      </c>
      <c r="CE47" s="56"/>
      <c r="CF47" s="36"/>
      <c r="CG47" s="58" t="str">
        <f t="shared" si="13"/>
        <v/>
      </c>
      <c r="CH47" s="56"/>
      <c r="CI47" s="36"/>
      <c r="CJ47" s="58" t="str">
        <f t="shared" si="14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19"/>
        <v/>
      </c>
      <c r="H48" s="22" t="str">
        <f t="shared" si="2"/>
        <v/>
      </c>
      <c r="I48" s="21" t="str">
        <f t="shared" si="3"/>
        <v/>
      </c>
      <c r="J48" s="21" t="str">
        <f t="shared" si="4"/>
        <v/>
      </c>
      <c r="L48" s="36" t="str">
        <f t="shared" si="5"/>
        <v/>
      </c>
      <c r="M48" s="36" t="str">
        <f t="shared" si="18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15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17"/>
        <v/>
      </c>
      <c r="AV48" s="49" t="str">
        <f t="shared" si="9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0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1"/>
        <v/>
      </c>
      <c r="CD48" s="49" t="str">
        <f t="shared" si="16"/>
        <v/>
      </c>
      <c r="CE48" s="56"/>
      <c r="CF48" s="36"/>
      <c r="CG48" s="58" t="str">
        <f t="shared" si="13"/>
        <v/>
      </c>
      <c r="CH48" s="56"/>
      <c r="CI48" s="36"/>
      <c r="CJ48" s="58" t="str">
        <f t="shared" si="14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19"/>
        <v/>
      </c>
      <c r="H49" s="22" t="str">
        <f t="shared" si="2"/>
        <v/>
      </c>
      <c r="I49" s="21" t="str">
        <f t="shared" si="3"/>
        <v/>
      </c>
      <c r="J49" s="21" t="str">
        <f t="shared" si="4"/>
        <v/>
      </c>
      <c r="L49" s="36" t="str">
        <f t="shared" si="5"/>
        <v/>
      </c>
      <c r="M49" s="36" t="str">
        <f t="shared" si="18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15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17"/>
        <v/>
      </c>
      <c r="AV49" s="49" t="str">
        <f t="shared" si="9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0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1"/>
        <v/>
      </c>
      <c r="CD49" s="49" t="str">
        <f t="shared" si="16"/>
        <v/>
      </c>
      <c r="CE49" s="56"/>
      <c r="CF49" s="36"/>
      <c r="CG49" s="58" t="str">
        <f t="shared" si="13"/>
        <v/>
      </c>
      <c r="CH49" s="56"/>
      <c r="CI49" s="36"/>
      <c r="CJ49" s="58" t="str">
        <f t="shared" si="14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19"/>
        <v/>
      </c>
      <c r="H50" s="22" t="str">
        <f t="shared" si="2"/>
        <v/>
      </c>
      <c r="I50" s="21" t="str">
        <f t="shared" si="3"/>
        <v/>
      </c>
      <c r="J50" s="21" t="str">
        <f t="shared" si="4"/>
        <v/>
      </c>
      <c r="L50" s="36" t="str">
        <f t="shared" si="5"/>
        <v/>
      </c>
      <c r="M50" s="36" t="str">
        <f t="shared" ref="M50:M60" si="20">IF(COUNTBLANK(AT50:AT50),"",AT50)</f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15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17"/>
        <v/>
      </c>
      <c r="AV50" s="49" t="str">
        <f t="shared" si="9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0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1"/>
        <v/>
      </c>
      <c r="CD50" s="49" t="str">
        <f t="shared" si="16"/>
        <v/>
      </c>
      <c r="CE50" s="56"/>
      <c r="CF50" s="36"/>
      <c r="CG50" s="58" t="str">
        <f t="shared" si="13"/>
        <v/>
      </c>
      <c r="CH50" s="56"/>
      <c r="CI50" s="36"/>
      <c r="CJ50" s="58" t="str">
        <f t="shared" si="14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19"/>
        <v/>
      </c>
      <c r="H51" s="22" t="str">
        <f t="shared" si="2"/>
        <v/>
      </c>
      <c r="I51" s="21" t="str">
        <f t="shared" si="3"/>
        <v/>
      </c>
      <c r="J51" s="21" t="str">
        <f t="shared" si="4"/>
        <v/>
      </c>
      <c r="L51" s="36" t="str">
        <f t="shared" si="5"/>
        <v/>
      </c>
      <c r="M51" s="36" t="str">
        <f t="shared" si="20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15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17"/>
        <v/>
      </c>
      <c r="AV51" s="49" t="str">
        <f t="shared" si="9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0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1"/>
        <v/>
      </c>
      <c r="CD51" s="49" t="str">
        <f t="shared" si="16"/>
        <v/>
      </c>
      <c r="CE51" s="56"/>
      <c r="CF51" s="36"/>
      <c r="CG51" s="58" t="str">
        <f t="shared" si="13"/>
        <v/>
      </c>
      <c r="CH51" s="56"/>
      <c r="CI51" s="36"/>
      <c r="CJ51" s="58" t="str">
        <f t="shared" si="14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19"/>
        <v/>
      </c>
      <c r="H52" s="22" t="str">
        <f t="shared" si="2"/>
        <v/>
      </c>
      <c r="I52" s="21" t="str">
        <f t="shared" si="3"/>
        <v/>
      </c>
      <c r="J52" s="21" t="str">
        <f t="shared" si="4"/>
        <v/>
      </c>
      <c r="L52" s="36" t="str">
        <f t="shared" si="5"/>
        <v/>
      </c>
      <c r="M52" s="36" t="str">
        <f t="shared" si="20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15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17"/>
        <v/>
      </c>
      <c r="AV52" s="49" t="str">
        <f t="shared" si="9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0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1"/>
        <v/>
      </c>
      <c r="CD52" s="49" t="str">
        <f t="shared" si="16"/>
        <v/>
      </c>
      <c r="CE52" s="56"/>
      <c r="CF52" s="36"/>
      <c r="CG52" s="58" t="str">
        <f t="shared" si="13"/>
        <v/>
      </c>
      <c r="CH52" s="56"/>
      <c r="CI52" s="36"/>
      <c r="CJ52" s="58" t="str">
        <f t="shared" si="14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19"/>
        <v/>
      </c>
      <c r="H53" s="22" t="str">
        <f t="shared" si="2"/>
        <v/>
      </c>
      <c r="I53" s="21" t="str">
        <f t="shared" si="3"/>
        <v/>
      </c>
      <c r="J53" s="21" t="str">
        <f t="shared" si="4"/>
        <v/>
      </c>
      <c r="L53" s="36" t="str">
        <f t="shared" si="5"/>
        <v/>
      </c>
      <c r="M53" s="36" t="str">
        <f t="shared" si="20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15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17"/>
        <v/>
      </c>
      <c r="AV53" s="49" t="str">
        <f t="shared" si="9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0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1"/>
        <v/>
      </c>
      <c r="CD53" s="49" t="str">
        <f t="shared" si="16"/>
        <v/>
      </c>
      <c r="CE53" s="56"/>
      <c r="CF53" s="36"/>
      <c r="CG53" s="58" t="str">
        <f t="shared" si="13"/>
        <v/>
      </c>
      <c r="CH53" s="56"/>
      <c r="CI53" s="36"/>
      <c r="CJ53" s="58" t="str">
        <f t="shared" si="14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19"/>
        <v/>
      </c>
      <c r="H54" s="22" t="str">
        <f t="shared" si="2"/>
        <v/>
      </c>
      <c r="I54" s="21" t="str">
        <f t="shared" si="3"/>
        <v/>
      </c>
      <c r="J54" s="21" t="str">
        <f t="shared" si="4"/>
        <v/>
      </c>
      <c r="L54" s="36" t="str">
        <f t="shared" si="5"/>
        <v/>
      </c>
      <c r="M54" s="36" t="str">
        <f t="shared" si="20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15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17"/>
        <v/>
      </c>
      <c r="AV54" s="49" t="str">
        <f t="shared" si="9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0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1"/>
        <v/>
      </c>
      <c r="CD54" s="49" t="str">
        <f t="shared" ref="CD54:CD60" si="21">IF(CC54="","",ROUND(CC54,0))</f>
        <v/>
      </c>
      <c r="CE54" s="56"/>
      <c r="CF54" s="36"/>
      <c r="CG54" s="58" t="str">
        <f t="shared" si="13"/>
        <v/>
      </c>
      <c r="CH54" s="56"/>
      <c r="CI54" s="36"/>
      <c r="CJ54" s="58" t="str">
        <f t="shared" si="14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19"/>
        <v/>
      </c>
      <c r="H55" s="22" t="str">
        <f t="shared" si="2"/>
        <v/>
      </c>
      <c r="I55" s="21" t="str">
        <f t="shared" si="3"/>
        <v/>
      </c>
      <c r="J55" s="21" t="str">
        <f t="shared" si="4"/>
        <v/>
      </c>
      <c r="L55" s="36" t="str">
        <f t="shared" si="5"/>
        <v/>
      </c>
      <c r="M55" s="36" t="str">
        <f t="shared" si="20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15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17"/>
        <v/>
      </c>
      <c r="AV55" s="49" t="str">
        <f t="shared" si="9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0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1"/>
        <v/>
      </c>
      <c r="CD55" s="49" t="str">
        <f t="shared" si="21"/>
        <v/>
      </c>
      <c r="CE55" s="56"/>
      <c r="CF55" s="36"/>
      <c r="CG55" s="58" t="str">
        <f t="shared" si="13"/>
        <v/>
      </c>
      <c r="CH55" s="56"/>
      <c r="CI55" s="36"/>
      <c r="CJ55" s="58" t="str">
        <f t="shared" si="14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19"/>
        <v/>
      </c>
      <c r="H56" s="22" t="str">
        <f t="shared" si="2"/>
        <v/>
      </c>
      <c r="I56" s="21" t="str">
        <f t="shared" si="3"/>
        <v/>
      </c>
      <c r="J56" s="21" t="str">
        <f t="shared" si="4"/>
        <v/>
      </c>
      <c r="L56" s="36" t="str">
        <f t="shared" si="5"/>
        <v/>
      </c>
      <c r="M56" s="36" t="str">
        <f t="shared" si="20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15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17"/>
        <v/>
      </c>
      <c r="AV56" s="49" t="str">
        <f t="shared" si="9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0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1"/>
        <v/>
      </c>
      <c r="CD56" s="49" t="str">
        <f t="shared" si="21"/>
        <v/>
      </c>
      <c r="CE56" s="56"/>
      <c r="CF56" s="36"/>
      <c r="CG56" s="58" t="str">
        <f t="shared" si="13"/>
        <v/>
      </c>
      <c r="CH56" s="56"/>
      <c r="CI56" s="36"/>
      <c r="CJ56" s="58" t="str">
        <f t="shared" si="14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19"/>
        <v/>
      </c>
      <c r="H57" s="22" t="str">
        <f t="shared" si="2"/>
        <v/>
      </c>
      <c r="I57" s="21" t="str">
        <f t="shared" si="3"/>
        <v/>
      </c>
      <c r="J57" s="21" t="str">
        <f t="shared" si="4"/>
        <v/>
      </c>
      <c r="L57" s="36" t="str">
        <f t="shared" si="5"/>
        <v/>
      </c>
      <c r="M57" s="36" t="str">
        <f t="shared" si="20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15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17"/>
        <v/>
      </c>
      <c r="AV57" s="49" t="str">
        <f t="shared" si="9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0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1"/>
        <v/>
      </c>
      <c r="CD57" s="49" t="str">
        <f t="shared" si="21"/>
        <v/>
      </c>
      <c r="CE57" s="56"/>
      <c r="CF57" s="36"/>
      <c r="CG57" s="58" t="str">
        <f t="shared" si="13"/>
        <v/>
      </c>
      <c r="CH57" s="56"/>
      <c r="CI57" s="36"/>
      <c r="CJ57" s="58" t="str">
        <f t="shared" si="14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19"/>
        <v/>
      </c>
      <c r="H58" s="22" t="str">
        <f t="shared" si="2"/>
        <v/>
      </c>
      <c r="I58" s="21" t="str">
        <f t="shared" si="3"/>
        <v/>
      </c>
      <c r="J58" s="21" t="str">
        <f t="shared" si="4"/>
        <v/>
      </c>
      <c r="L58" s="36" t="str">
        <f t="shared" si="5"/>
        <v/>
      </c>
      <c r="M58" s="36" t="str">
        <f t="shared" si="20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15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17"/>
        <v/>
      </c>
      <c r="AV58" s="49" t="str">
        <f t="shared" si="9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0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1"/>
        <v/>
      </c>
      <c r="CD58" s="49" t="str">
        <f t="shared" si="21"/>
        <v/>
      </c>
      <c r="CE58" s="56"/>
      <c r="CF58" s="36"/>
      <c r="CG58" s="58" t="str">
        <f t="shared" si="13"/>
        <v/>
      </c>
      <c r="CH58" s="56"/>
      <c r="CI58" s="36"/>
      <c r="CJ58" s="58" t="str">
        <f t="shared" si="14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19"/>
        <v/>
      </c>
      <c r="H59" s="22" t="str">
        <f t="shared" si="2"/>
        <v/>
      </c>
      <c r="I59" s="21" t="str">
        <f t="shared" si="3"/>
        <v/>
      </c>
      <c r="J59" s="21" t="str">
        <f t="shared" si="4"/>
        <v/>
      </c>
      <c r="L59" s="36" t="str">
        <f t="shared" si="5"/>
        <v/>
      </c>
      <c r="M59" s="36" t="str">
        <f t="shared" si="20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15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17"/>
        <v/>
      </c>
      <c r="AV59" s="49" t="str">
        <f t="shared" si="9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0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1"/>
        <v/>
      </c>
      <c r="CD59" s="49" t="str">
        <f t="shared" si="21"/>
        <v/>
      </c>
      <c r="CE59" s="56"/>
      <c r="CF59" s="36"/>
      <c r="CG59" s="58" t="str">
        <f t="shared" si="13"/>
        <v/>
      </c>
      <c r="CH59" s="56"/>
      <c r="CI59" s="36"/>
      <c r="CJ59" s="58" t="str">
        <f t="shared" si="14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19"/>
        <v/>
      </c>
      <c r="H60" s="22" t="str">
        <f t="shared" si="2"/>
        <v/>
      </c>
      <c r="I60" s="21" t="str">
        <f t="shared" si="3"/>
        <v/>
      </c>
      <c r="J60" s="21" t="str">
        <f t="shared" si="4"/>
        <v/>
      </c>
      <c r="L60" s="36" t="str">
        <f t="shared" si="5"/>
        <v/>
      </c>
      <c r="M60" s="36" t="str">
        <f t="shared" si="20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15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17"/>
        <v/>
      </c>
      <c r="AV60" s="49" t="str">
        <f t="shared" si="9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0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1"/>
        <v/>
      </c>
      <c r="CD60" s="49" t="str">
        <f t="shared" si="21"/>
        <v/>
      </c>
      <c r="CE60" s="56"/>
      <c r="CF60" s="36"/>
      <c r="CG60" s="58" t="str">
        <f t="shared" si="13"/>
        <v/>
      </c>
      <c r="CH60" s="56"/>
      <c r="CI60" s="36"/>
      <c r="CJ60" s="58" t="str">
        <f t="shared" si="14"/>
        <v/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2015-09-01T16:01:00Z</dcterms:created>
  <dcterms:modified xsi:type="dcterms:W3CDTF">2017-12-20T17:45:08Z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