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400" activeTab="1"/>
  </bookViews>
  <sheets>
    <sheet name="XII IPA 4" sheetId="1" r:id="rId1"/>
    <sheet name="XII IPA 5" sheetId="2" r:id="rId2"/>
  </sheets>
  <calcPr calcId="144525"/>
</workbook>
</file>

<file path=xl/sharedStrings.xml><?xml version="1.0" encoding="utf-8"?>
<sst xmlns="http://schemas.openxmlformats.org/spreadsheetml/2006/main" count="139">
  <si>
    <t>PERINGATAN :: KOLOM INI TIDAK BOLEH DIGESER POSISINYA</t>
  </si>
  <si>
    <t>DAFTAR NILAI PESERTA DIDIK SMA NEGERI 8 SEMARANG</t>
  </si>
  <si>
    <t>Guru :</t>
  </si>
  <si>
    <t>Poniman Slamet S.Pd., M.Kom.</t>
  </si>
  <si>
    <t>Kelas XII IPA 4</t>
  </si>
  <si>
    <t xml:space="preserve">KELAS </t>
  </si>
  <si>
    <t>:</t>
  </si>
  <si>
    <t>Mapel :</t>
  </si>
  <si>
    <t>Fisika [ Mata Pelajaran ]</t>
  </si>
  <si>
    <t>didownload 05/10/2017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</si>
  <si>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</si>
  <si>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</si>
  <si>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</si>
  <si>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</si>
  <si>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</si>
  <si>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</si>
  <si>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</si>
  <si>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</si>
  <si>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</si>
  <si>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</si>
  <si>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</si>
  <si>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</si>
  <si>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</si>
  <si>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</si>
  <si>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</si>
  <si>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</si>
  <si>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</si>
  <si>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</si>
  <si>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</si>
  <si>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</si>
  <si>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</si>
  <si>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</si>
  <si>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</si>
  <si>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</si>
  <si>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</si>
  <si>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</si>
  <si>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</si>
  <si>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</si>
  <si>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</si>
  <si>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</si>
  <si>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</si>
  <si>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</si>
  <si>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</si>
  <si>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</si>
  <si>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</si>
  <si>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</si>
  <si>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</si>
  <si>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</si>
  <si>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</si>
  <si>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</si>
  <si>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</si>
  <si>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</si>
  <si>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</si>
  <si>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</si>
  <si>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</si>
  <si>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</si>
  <si>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</si>
  <si>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Interaksi Elektrostatik antara Dua Buah Muatan</t>
  </si>
  <si>
    <t>ABAD GANDANG AZHARI</t>
  </si>
  <si>
    <t>Gaya Coulomb</t>
  </si>
  <si>
    <t>ABRAHAM DWI WICAKSONO</t>
  </si>
  <si>
    <t>Kuat Medan Listrik akibat Sebuah Muatan Titik dan Beberapa Muatan</t>
  </si>
  <si>
    <t>ADNAN GHIFFARI</t>
  </si>
  <si>
    <t>Hukum Biot-Savart</t>
  </si>
  <si>
    <t>AFRIZA PRIMA SAFIRA</t>
  </si>
  <si>
    <t>Medan Magnetik di sekitar Kawat Melingkar Berarus</t>
  </si>
  <si>
    <t>ANA TASYA PUTRI RAHMA</t>
  </si>
  <si>
    <t>Medan Magnetik Solenoida dan Toroida</t>
  </si>
  <si>
    <t>APRILLIA PUTERI PRADANA</t>
  </si>
  <si>
    <t>Gaya Lorentz</t>
  </si>
  <si>
    <t>ARUM GALUH SAPUTRI</t>
  </si>
  <si>
    <t>Gaya Magnetik pada Muatan Bergerak</t>
  </si>
  <si>
    <t>AULIA EL VANEZA</t>
  </si>
  <si>
    <t>Gaya Magnetik antara Dua Kawat Sejajar</t>
  </si>
  <si>
    <t>AZZAM FATTAHULHAQ SANTOSO</t>
  </si>
  <si>
    <t>CICIK MUNFARIDA</t>
  </si>
  <si>
    <t>DEVIANA PUPUT SAPUTRI</t>
  </si>
  <si>
    <t>ELIAN ANINDIA PERMATASARI</t>
  </si>
  <si>
    <t>FARISA NUR RIZKIKA</t>
  </si>
  <si>
    <t>GEGA AGLI DUTATAMA</t>
  </si>
  <si>
    <t>HERAWATI MEGA B</t>
  </si>
  <si>
    <t>ILHAM BASHAIRIL ALAM</t>
  </si>
  <si>
    <t>INDAH NUR HASTUTI</t>
  </si>
  <si>
    <t>IROZIKAH SETYO WARDANI</t>
  </si>
  <si>
    <t>JACQUALINE DWINAYA PUTRI JADMIKO</t>
  </si>
  <si>
    <t>LAILATI NUR AMALINA</t>
  </si>
  <si>
    <t>LUSI KRISTIANA</t>
  </si>
  <si>
    <t>MAULUDA MUHAMMAD RIZKY</t>
  </si>
  <si>
    <t>MUCHAMAD MUKHAROM ARIJAL</t>
  </si>
  <si>
    <t>MUHAMMAD IRFAN PRATAMA</t>
  </si>
  <si>
    <t>NADYA PUTRI AL-FATH</t>
  </si>
  <si>
    <t>NENA MAHAESTI</t>
  </si>
  <si>
    <t>NYAWIJI RIZKI LESTARI</t>
  </si>
  <si>
    <t>PUTRI SAFINA LIESTYANA</t>
  </si>
  <si>
    <t>RAFI` ALAUDDIN</t>
  </si>
  <si>
    <t>RISMA KUSUMAWATI</t>
  </si>
  <si>
    <t>SETO PRIBADHI</t>
  </si>
  <si>
    <t>SHAFANA FATIMATUL KHUSAINIYAH</t>
  </si>
  <si>
    <t>SITA ARDHANIA RAMADHANI</t>
  </si>
  <si>
    <t>VICTOR RYAN TUAPATTINAJA</t>
  </si>
  <si>
    <t>VIOLLA FARENTIKA</t>
  </si>
  <si>
    <t>YUNI DIAH ASTUTI</t>
  </si>
  <si>
    <t>Kelas XII IPA 5</t>
  </si>
  <si>
    <t>ADELA DIAN PUTRI HERJATI</t>
  </si>
  <si>
    <t>ADITYA DEVA HERNANDA</t>
  </si>
  <si>
    <t>ANINDYA GITA ATINA</t>
  </si>
  <si>
    <t>APRINADINE PUTRI LARASATI</t>
  </si>
  <si>
    <t>ASTI DIAH SAFITRI</t>
  </si>
  <si>
    <t>AYU NUR JANNAH</t>
  </si>
  <si>
    <t>CLARINET RACHMA DEVIE</t>
  </si>
  <si>
    <t>DEVY MARIA KRISTIANI</t>
  </si>
  <si>
    <t>DIANA HIDAYATI UTAMI</t>
  </si>
  <si>
    <t>EMMANUEL PUTRA JATMIKO</t>
  </si>
  <si>
    <t>ERIKA DWI ATHALA</t>
  </si>
  <si>
    <t>FERRY BANGSAWAN</t>
  </si>
  <si>
    <t>FINDHI AFIFATUL LATIFAH</t>
  </si>
  <si>
    <t>IBNU ADRIANTO</t>
  </si>
  <si>
    <t>ICHA SABRINA MILENIA KHANSA</t>
  </si>
  <si>
    <t>INGGIT HERFILIA PRATIVI EDIANTI</t>
  </si>
  <si>
    <t>ISMI ZULFANI</t>
  </si>
  <si>
    <t>MAULUDA FITRIYANA</t>
  </si>
  <si>
    <t>MUHAMMAD IQBAL AS SYEGAF</t>
  </si>
  <si>
    <t>NADYA YULI RISMAWATI</t>
  </si>
  <si>
    <t>NIBROSE ZUKHRUF FEBRINA</t>
  </si>
  <si>
    <t>NIKODEMUS GALIH CANDRA WICAKSONO</t>
  </si>
  <si>
    <t>PIAWAI MADANI RUDINI</t>
  </si>
  <si>
    <t>RAFADILA PUTRI WARDANI</t>
  </si>
  <si>
    <t>RIZALDI YUSUF RIDHALLAHI</t>
  </si>
  <si>
    <t>ROSA DYARMA SYAHDA FIRENS</t>
  </si>
  <si>
    <t>SAFHIRA KUMALA DEWI</t>
  </si>
  <si>
    <t>SAFIRA HAFIDA AMINI</t>
  </si>
  <si>
    <t>SHINTA HIDHAYATUZZAROH MUNAWAROH</t>
  </si>
  <si>
    <t>TANIA ROSA RISTANTI</t>
  </si>
  <si>
    <t>TASYA MAYTA SALSABELLA</t>
  </si>
  <si>
    <t>UDHKHIYYATUN NISA`</t>
  </si>
  <si>
    <t>VALENTINUS DWI BAGUS BRAMANTYA</t>
  </si>
  <si>
    <t>WAHYU ADITYA YUNANTO</t>
  </si>
  <si>
    <t>WIJANARKO CAHYO KRISTIAWAN</t>
  </si>
  <si>
    <t>YUNISA ASFARINA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</si>
</sst>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5">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sz val="9"/>
      <color rgb="FF000000"/>
      <name val="Calibri"/>
      <charset val="134"/>
    </font>
    <font>
      <sz val="10"/>
      <color theme="1"/>
      <name val="Calibri"/>
      <charset val="134"/>
      <scheme val="minor"/>
    </font>
    <font>
      <sz val="12"/>
      <color theme="1"/>
      <name val="Times New Roman"/>
      <charset val="134"/>
    </font>
    <font>
      <sz val="11"/>
      <color theme="1"/>
      <name val="Calibri"/>
      <charset val="134"/>
      <scheme val="minor"/>
    </font>
    <font>
      <b/>
      <sz val="12"/>
      <color rgb="FF000000"/>
      <name val="Segoe UI"/>
      <charset val="134"/>
    </font>
    <font>
      <b/>
      <i/>
      <sz val="10"/>
      <color rgb="FF000000"/>
      <name val="Segoe UI"/>
      <charset val="134"/>
    </font>
    <font>
      <sz val="12"/>
      <color rgb="FF000000"/>
      <name val="Segoe UI"/>
      <charset val="134"/>
    </font>
    <font>
      <b/>
      <sz val="14"/>
      <color rgb="FF000000"/>
      <name val="Times New Roman"/>
      <charset val="134"/>
    </font>
    <font>
      <sz val="10"/>
      <color rgb="FF000000"/>
      <name val="Times New Roman"/>
      <charset val="134"/>
    </font>
    <font>
      <sz val="9"/>
      <color theme="1"/>
      <name val="Calibri"/>
      <charset val="134"/>
    </font>
    <font>
      <sz val="11"/>
      <color theme="0"/>
      <name val="Calibri"/>
      <charset val="0"/>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theme="1"/>
      <name val="Calibri"/>
      <charset val="0"/>
      <scheme val="minor"/>
    </font>
    <font>
      <b/>
      <sz val="11"/>
      <color rgb="FFFA7D00"/>
      <name val="Calibri"/>
      <charset val="0"/>
      <scheme val="minor"/>
    </font>
    <font>
      <b/>
      <sz val="11"/>
      <color rgb="FFFFFFFF"/>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3F3F76"/>
      <name val="Calibri"/>
      <charset val="0"/>
      <scheme val="minor"/>
    </font>
    <font>
      <sz val="11"/>
      <color rgb="FF9C6500"/>
      <name val="Calibri"/>
      <charset val="0"/>
      <scheme val="minor"/>
    </font>
    <font>
      <sz val="11"/>
      <color rgb="FF9C0006"/>
      <name val="Calibri"/>
      <charset val="0"/>
      <scheme val="minor"/>
    </font>
    <font>
      <b/>
      <sz val="11"/>
      <color rgb="FF3F3F3F"/>
      <name val="Calibri"/>
      <charset val="0"/>
      <scheme val="minor"/>
    </font>
  </fonts>
  <fills count="48">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FFFF00"/>
        <bgColor indexed="64"/>
      </patternFill>
    </fill>
    <fill>
      <patternFill patternType="solid">
        <fgColor rgb="FF92D050"/>
        <bgColor rgb="FFFFFFFF"/>
      </patternFill>
    </fill>
    <fill>
      <patternFill patternType="solid">
        <fgColor rgb="FFD99593"/>
        <bgColor rgb="FFFFFFFF"/>
      </patternFill>
    </fill>
    <fill>
      <patternFill patternType="solid">
        <fgColor theme="5" tint="0.399945066682943"/>
        <bgColor indexed="64"/>
      </patternFill>
    </fill>
    <fill>
      <patternFill patternType="solid">
        <fgColor theme="3" tint="0.4"/>
        <bgColor indexed="64"/>
      </patternFill>
    </fill>
    <fill>
      <patternFill patternType="solid">
        <fgColor theme="5" tint="0.4"/>
        <bgColor indexed="64"/>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0" fillId="35" borderId="0" applyNumberFormat="0" applyBorder="0" applyAlignment="0" applyProtection="0">
      <alignment vertical="center"/>
    </xf>
    <xf numFmtId="177" fontId="19" fillId="0" borderId="0" applyFont="0" applyFill="0" applyBorder="0" applyAlignment="0" applyProtection="0">
      <alignment vertical="center"/>
    </xf>
    <xf numFmtId="44" fontId="19" fillId="0" borderId="0" applyFont="0" applyFill="0" applyBorder="0" applyAlignment="0" applyProtection="0">
      <alignment vertical="center"/>
    </xf>
    <xf numFmtId="176" fontId="19" fillId="0" borderId="0" applyFont="0" applyFill="0" applyBorder="0" applyAlignment="0" applyProtection="0">
      <alignment vertical="center"/>
    </xf>
    <xf numFmtId="9"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32" fillId="22" borderId="21" applyNumberFormat="0" applyAlignment="0" applyProtection="0">
      <alignment vertical="center"/>
    </xf>
    <xf numFmtId="0" fontId="29" fillId="0" borderId="19" applyNumberFormat="0" applyFill="0" applyAlignment="0" applyProtection="0">
      <alignment vertical="center"/>
    </xf>
    <xf numFmtId="0" fontId="19" fillId="36" borderId="22" applyNumberFormat="0" applyFont="0" applyAlignment="0" applyProtection="0">
      <alignment vertical="center"/>
    </xf>
    <xf numFmtId="0" fontId="35" fillId="0" borderId="0" applyNumberFormat="0" applyFill="0" applyBorder="0" applyAlignment="0" applyProtection="0">
      <alignment vertical="center"/>
    </xf>
    <xf numFmtId="0" fontId="26" fillId="34" borderId="0" applyNumberFormat="0" applyBorder="0" applyAlignment="0" applyProtection="0">
      <alignment vertical="center"/>
    </xf>
    <xf numFmtId="0" fontId="36" fillId="0" borderId="0" applyNumberFormat="0" applyFill="0" applyBorder="0" applyAlignment="0" applyProtection="0">
      <alignment vertical="center"/>
    </xf>
    <xf numFmtId="0" fontId="30" fillId="27" borderId="0" applyNumberFormat="0" applyBorder="0" applyAlignment="0" applyProtection="0">
      <alignment vertical="center"/>
    </xf>
    <xf numFmtId="0" fontId="37" fillId="0" borderId="0" applyNumberFormat="0" applyFill="0" applyBorder="0" applyAlignment="0" applyProtection="0">
      <alignment vertical="center"/>
    </xf>
    <xf numFmtId="0" fontId="30" fillId="33"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8" fillId="0" borderId="19" applyNumberFormat="0" applyFill="0" applyAlignment="0" applyProtection="0">
      <alignment vertical="center"/>
    </xf>
    <xf numFmtId="0" fontId="34" fillId="0" borderId="23" applyNumberFormat="0" applyFill="0" applyAlignment="0" applyProtection="0">
      <alignment vertical="center"/>
    </xf>
    <xf numFmtId="0" fontId="34" fillId="0" borderId="0" applyNumberFormat="0" applyFill="0" applyBorder="0" applyAlignment="0" applyProtection="0">
      <alignment vertical="center"/>
    </xf>
    <xf numFmtId="0" fontId="41" fillId="43" borderId="20" applyNumberFormat="0" applyAlignment="0" applyProtection="0">
      <alignment vertical="center"/>
    </xf>
    <xf numFmtId="0" fontId="26" fillId="47" borderId="0" applyNumberFormat="0" applyBorder="0" applyAlignment="0" applyProtection="0">
      <alignment vertical="center"/>
    </xf>
    <xf numFmtId="0" fontId="33" fillId="26" borderId="0" applyNumberFormat="0" applyBorder="0" applyAlignment="0" applyProtection="0">
      <alignment vertical="center"/>
    </xf>
    <xf numFmtId="0" fontId="44" fillId="21" borderId="25" applyNumberFormat="0" applyAlignment="0" applyProtection="0">
      <alignment vertical="center"/>
    </xf>
    <xf numFmtId="0" fontId="30" fillId="42" borderId="0" applyNumberFormat="0" applyBorder="0" applyAlignment="0" applyProtection="0">
      <alignment vertical="center"/>
    </xf>
    <xf numFmtId="0" fontId="31" fillId="21" borderId="20" applyNumberFormat="0" applyAlignment="0" applyProtection="0">
      <alignment vertical="center"/>
    </xf>
    <xf numFmtId="0" fontId="40" fillId="0" borderId="24" applyNumberFormat="0" applyFill="0" applyAlignment="0" applyProtection="0">
      <alignment vertical="center"/>
    </xf>
    <xf numFmtId="0" fontId="27" fillId="0" borderId="18" applyNumberFormat="0" applyFill="0" applyAlignment="0" applyProtection="0">
      <alignment vertical="center"/>
    </xf>
    <xf numFmtId="0" fontId="43" fillId="46" borderId="0" applyNumberFormat="0" applyBorder="0" applyAlignment="0" applyProtection="0">
      <alignment vertical="center"/>
    </xf>
    <xf numFmtId="0" fontId="42" fillId="45" borderId="0" applyNumberFormat="0" applyBorder="0" applyAlignment="0" applyProtection="0">
      <alignment vertical="center"/>
    </xf>
    <xf numFmtId="0" fontId="26" fillId="32" borderId="0" applyNumberFormat="0" applyBorder="0" applyAlignment="0" applyProtection="0">
      <alignment vertical="center"/>
    </xf>
    <xf numFmtId="0" fontId="30" fillId="31" borderId="0" applyNumberFormat="0" applyBorder="0" applyAlignment="0" applyProtection="0">
      <alignment vertical="center"/>
    </xf>
    <xf numFmtId="0" fontId="26" fillId="30" borderId="0" applyNumberFormat="0" applyBorder="0" applyAlignment="0" applyProtection="0">
      <alignment vertical="center"/>
    </xf>
    <xf numFmtId="0" fontId="26" fillId="25" borderId="0" applyNumberFormat="0" applyBorder="0" applyAlignment="0" applyProtection="0">
      <alignment vertical="center"/>
    </xf>
    <xf numFmtId="0" fontId="30" fillId="29" borderId="0" applyNumberFormat="0" applyBorder="0" applyAlignment="0" applyProtection="0">
      <alignment vertical="center"/>
    </xf>
    <xf numFmtId="0" fontId="30" fillId="40" borderId="0" applyNumberFormat="0" applyBorder="0" applyAlignment="0" applyProtection="0">
      <alignment vertical="center"/>
    </xf>
    <xf numFmtId="0" fontId="26" fillId="39" borderId="0" applyNumberFormat="0" applyBorder="0" applyAlignment="0" applyProtection="0">
      <alignment vertical="center"/>
    </xf>
    <xf numFmtId="0" fontId="26" fillId="20" borderId="0" applyNumberFormat="0" applyBorder="0" applyAlignment="0" applyProtection="0">
      <alignment vertical="center"/>
    </xf>
    <xf numFmtId="0" fontId="30" fillId="38" borderId="0" applyNumberFormat="0" applyBorder="0" applyAlignment="0" applyProtection="0">
      <alignment vertical="center"/>
    </xf>
    <xf numFmtId="0" fontId="26" fillId="4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26" fillId="17" borderId="0" applyNumberFormat="0" applyBorder="0" applyAlignment="0" applyProtection="0">
      <alignment vertical="center"/>
    </xf>
    <xf numFmtId="0" fontId="30" fillId="19" borderId="0" applyNumberFormat="0" applyBorder="0" applyAlignment="0" applyProtection="0">
      <alignment vertical="center"/>
    </xf>
    <xf numFmtId="0" fontId="26" fillId="28" borderId="0" applyNumberFormat="0" applyBorder="0" applyAlignment="0" applyProtection="0">
      <alignment vertical="center"/>
    </xf>
    <xf numFmtId="0" fontId="26" fillId="37" borderId="0" applyNumberFormat="0" applyBorder="0" applyAlignment="0" applyProtection="0">
      <alignment vertical="center"/>
    </xf>
    <xf numFmtId="0" fontId="30" fillId="18" borderId="0" applyNumberFormat="0" applyBorder="0" applyAlignment="0" applyProtection="0">
      <alignment vertical="center"/>
    </xf>
    <xf numFmtId="0" fontId="26" fillId="41" borderId="0" applyNumberFormat="0" applyBorder="0" applyAlignment="0" applyProtection="0">
      <alignment vertical="center"/>
    </xf>
  </cellStyleXfs>
  <cellXfs count="111">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applyAlignment="1">
      <alignment horizontal="center"/>
    </xf>
    <xf numFmtId="0" fontId="0" fillId="0" borderId="1" xfId="0" applyFill="1" applyBorder="1"/>
    <xf numFmtId="0" fontId="0" fillId="9" borderId="1" xfId="0" applyFill="1" applyBorder="1"/>
    <xf numFmtId="0" fontId="0" fillId="0" borderId="0" xfId="0" applyFill="1" applyAlignment="1">
      <alignment horizontal="center"/>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10"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2" xfId="0" applyFont="1" applyFill="1" applyBorder="1" applyAlignment="1">
      <alignment horizontal="center" vertical="center"/>
    </xf>
    <xf numFmtId="0" fontId="8" fillId="11"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16" fillId="0" borderId="1" xfId="0" applyFont="1" applyBorder="1" applyAlignment="1">
      <alignment horizont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6" fillId="9" borderId="1" xfId="0" applyFont="1" applyFill="1" applyBorder="1" applyAlignment="1">
      <alignment horizontal="center"/>
    </xf>
    <xf numFmtId="0" fontId="16" fillId="12" borderId="1" xfId="0" applyFont="1" applyFill="1" applyBorder="1" applyAlignment="1">
      <alignment horizontal="center"/>
    </xf>
    <xf numFmtId="0" fontId="15" fillId="0" borderId="1" xfId="0" applyFont="1" applyFill="1" applyBorder="1" applyAlignment="1" applyProtection="1">
      <alignment horizontal="center" vertical="center" shrinkToFit="1"/>
      <protection locked="0"/>
    </xf>
    <xf numFmtId="0" fontId="0" fillId="9" borderId="1" xfId="0" applyFill="1" applyBorder="1" applyAlignment="1">
      <alignment shrinkToFit="1"/>
    </xf>
    <xf numFmtId="0" fontId="16" fillId="0" borderId="1" xfId="0" applyFont="1" applyFill="1" applyBorder="1" applyAlignment="1">
      <alignment horizontal="center"/>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7" fillId="0" borderId="14" xfId="0" applyFont="1" applyBorder="1" applyAlignment="1">
      <alignment horizontal="center"/>
    </xf>
    <xf numFmtId="0" fontId="18" fillId="0" borderId="14" xfId="0" applyNumberFormat="1" applyFont="1" applyBorder="1" applyAlignment="1">
      <alignment horizontal="center"/>
    </xf>
    <xf numFmtId="0" fontId="19" fillId="13" borderId="14" xfId="0" applyFont="1" applyFill="1" applyBorder="1" applyAlignment="1">
      <alignment vertical="center"/>
    </xf>
    <xf numFmtId="0" fontId="19" fillId="14" borderId="14" xfId="0" applyFont="1" applyFill="1" applyBorder="1" applyAlignment="1">
      <alignment vertical="center"/>
    </xf>
    <xf numFmtId="0" fontId="19" fillId="0" borderId="14" xfId="0" applyFont="1" applyFill="1" applyBorder="1" applyAlignment="1">
      <alignment vertical="center"/>
    </xf>
    <xf numFmtId="0" fontId="14" fillId="0" borderId="5" xfId="0" applyFont="1" applyFill="1" applyBorder="1" applyAlignment="1">
      <alignment horizontal="center" vertical="center" wrapText="1"/>
    </xf>
    <xf numFmtId="0" fontId="20"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0" fillId="0" borderId="4" xfId="0" applyFont="1" applyFill="1" applyBorder="1" applyAlignment="1">
      <alignment horizontal="center" vertical="center"/>
    </xf>
    <xf numFmtId="0" fontId="22"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14" fillId="0" borderId="15"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6"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6" fillId="0" borderId="4" xfId="0" applyFont="1" applyFill="1" applyBorder="1"/>
    <xf numFmtId="0" fontId="0" fillId="0" borderId="1" xfId="0" applyFill="1" applyBorder="1" applyAlignment="1">
      <alignment horizontal="center" shrinkToFit="1"/>
    </xf>
    <xf numFmtId="0" fontId="23"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0" fillId="0" borderId="1" xfId="0" applyBorder="1"/>
    <xf numFmtId="0" fontId="24" fillId="0" borderId="17" xfId="0" applyFont="1" applyFill="1" applyBorder="1" applyAlignment="1" applyProtection="1">
      <alignment horizontal="left" vertical="center"/>
      <protection hidden="1"/>
    </xf>
    <xf numFmtId="0" fontId="5" fillId="14" borderId="0" xfId="0" applyFont="1" applyFill="1" applyAlignment="1">
      <alignment shrinkToFit="1"/>
    </xf>
    <xf numFmtId="0" fontId="0" fillId="0" borderId="1" xfId="0" applyBorder="1" applyAlignment="1">
      <alignment horizontal="center"/>
    </xf>
    <xf numFmtId="0" fontId="0" fillId="12" borderId="1" xfId="0" applyFill="1" applyBorder="1" applyAlignment="1">
      <alignment horizontal="center"/>
    </xf>
    <xf numFmtId="0" fontId="0" fillId="15" borderId="1" xfId="0" applyFill="1" applyBorder="1" applyAlignment="1">
      <alignment horizontal="center"/>
    </xf>
    <xf numFmtId="0" fontId="16" fillId="16" borderId="1" xfId="0" applyFont="1" applyFill="1" applyBorder="1" applyAlignment="1">
      <alignment horizontal="center"/>
    </xf>
    <xf numFmtId="0" fontId="0" fillId="9" borderId="1" xfId="0" applyFill="1" applyBorder="1" applyAlignment="1">
      <alignment horizontal="center"/>
    </xf>
    <xf numFmtId="0" fontId="25" fillId="9" borderId="1" xfId="0" applyFont="1" applyFill="1" applyBorder="1" applyAlignment="1">
      <alignment horizontal="center"/>
    </xf>
    <xf numFmtId="0" fontId="0" fillId="14" borderId="1" xfId="0" applyFill="1" applyBorder="1" applyAlignment="1">
      <alignment horizontal="center" shrinkToFit="1"/>
    </xf>
    <xf numFmtId="0" fontId="16" fillId="14" borderId="1" xfId="0" applyFont="1" applyFill="1" applyBorder="1" applyAlignment="1">
      <alignment horizontal="center"/>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272">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79"/>
  <sheetViews>
    <sheetView zoomScale="120" zoomScaleNormal="120" workbookViewId="0">
      <pane xSplit="3" ySplit="10" topLeftCell="BA19" activePane="bottomRight" state="frozen"/>
      <selection/>
      <selection pane="topRight"/>
      <selection pane="bottomLeft"/>
      <selection pane="bottomRight" activeCell="BF34" sqref="BF34"/>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328</v>
      </c>
      <c r="C1" s="2" t="s">
        <v>0</v>
      </c>
      <c r="D1" s="2"/>
      <c r="E1" s="2"/>
      <c r="F1" s="2"/>
      <c r="G1" s="2"/>
      <c r="H1" s="2"/>
      <c r="I1" s="2"/>
      <c r="J1" s="2"/>
      <c r="K1" s="2"/>
      <c r="L1" s="2"/>
      <c r="M1" s="2"/>
      <c r="N1" s="2"/>
      <c r="P1" s="32" t="s">
        <v>1</v>
      </c>
    </row>
    <row r="2" ht="15.75" customHeight="1" spans="1:32">
      <c r="A2" s="3" t="s">
        <v>2</v>
      </c>
      <c r="B2" s="4"/>
      <c r="C2" s="5" t="s">
        <v>3</v>
      </c>
      <c r="D2" s="6"/>
      <c r="E2" s="7" t="s">
        <v>4</v>
      </c>
      <c r="F2" s="6"/>
      <c r="H2" s="8"/>
      <c r="I2" s="33"/>
      <c r="K2" s="34"/>
      <c r="L2" s="9"/>
      <c r="M2" s="35"/>
      <c r="N2" s="35"/>
      <c r="O2" s="34"/>
      <c r="P2" t="s">
        <v>5</v>
      </c>
      <c r="Q2" s="35"/>
      <c r="R2" s="35"/>
      <c r="S2" s="35"/>
      <c r="T2" s="35" t="s">
        <v>6</v>
      </c>
      <c r="U2" s="35" t="str">
        <f>MID(E2,6,20)</f>
        <v>XII IPA 4</v>
      </c>
      <c r="V2" s="35"/>
      <c r="W2" s="35"/>
      <c r="X2" s="35"/>
      <c r="Y2" s="35"/>
      <c r="Z2" s="35"/>
      <c r="AA2" s="35"/>
      <c r="AB2" s="9"/>
      <c r="AC2" s="9"/>
      <c r="AD2" s="9"/>
      <c r="AE2" s="9"/>
      <c r="AF2" s="9"/>
    </row>
    <row r="3" ht="15.75" customHeight="1" spans="1:32">
      <c r="A3" s="3" t="s">
        <v>7</v>
      </c>
      <c r="B3" s="4"/>
      <c r="C3" s="102" t="s">
        <v>8</v>
      </c>
      <c r="D3" s="6"/>
      <c r="E3" s="9" t="s">
        <v>9</v>
      </c>
      <c r="F3" s="6"/>
      <c r="H3" s="8" t="s">
        <v>10</v>
      </c>
      <c r="I3" s="33"/>
      <c r="K3" s="34"/>
      <c r="L3" s="9"/>
      <c r="M3" s="35"/>
      <c r="N3" s="35"/>
      <c r="O3" s="34"/>
      <c r="P3" t="s">
        <v>11</v>
      </c>
      <c r="Q3" s="35"/>
      <c r="R3" s="35"/>
      <c r="S3" s="35"/>
      <c r="T3" s="35" t="s">
        <v>6</v>
      </c>
      <c r="U3" s="35"/>
      <c r="V3" s="35"/>
      <c r="W3" s="35"/>
      <c r="X3" s="35"/>
      <c r="Y3" s="35"/>
      <c r="Z3" s="35"/>
      <c r="AA3" s="35"/>
      <c r="AB3" s="9"/>
      <c r="AC3" s="9"/>
      <c r="AD3" s="9"/>
      <c r="AE3" s="9"/>
      <c r="AF3" s="9"/>
    </row>
    <row r="4" ht="15.75" customHeight="1" spans="1:32">
      <c r="A4" s="10" t="s">
        <v>12</v>
      </c>
      <c r="B4" s="4"/>
      <c r="C4" s="11">
        <v>75</v>
      </c>
      <c r="D4" s="6"/>
      <c r="E4" s="12"/>
      <c r="F4" s="6"/>
      <c r="G4" s="13"/>
      <c r="H4" s="8" t="s">
        <v>13</v>
      </c>
      <c r="I4" s="33"/>
      <c r="J4" s="34"/>
      <c r="K4" s="34"/>
      <c r="L4" s="9"/>
      <c r="M4" s="35"/>
      <c r="N4" s="35"/>
      <c r="O4" s="34"/>
      <c r="P4" s="36" t="s">
        <v>14</v>
      </c>
      <c r="Q4" s="35"/>
      <c r="R4" s="35"/>
      <c r="S4" s="35"/>
      <c r="T4" s="35"/>
      <c r="U4" s="35"/>
      <c r="V4" s="35"/>
      <c r="W4" s="35"/>
      <c r="X4" s="35"/>
      <c r="Y4" s="35"/>
      <c r="Z4" s="35"/>
      <c r="AA4" s="35"/>
      <c r="AB4" s="9"/>
      <c r="AC4" s="9"/>
      <c r="AD4" s="9"/>
      <c r="AE4" s="9"/>
      <c r="AF4" s="9"/>
    </row>
    <row r="5" ht="15.75" hidden="1" customHeight="1" spans="1:32">
      <c r="A5" s="13"/>
      <c r="B5" s="4"/>
      <c r="C5" s="5"/>
      <c r="D5" s="6"/>
      <c r="E5" s="12"/>
      <c r="F5" s="6"/>
      <c r="G5" s="13"/>
      <c r="H5" s="8"/>
      <c r="I5" s="33"/>
      <c r="J5" s="34"/>
      <c r="K5" s="34"/>
      <c r="L5" s="9"/>
      <c r="M5" s="35"/>
      <c r="N5" s="35"/>
      <c r="O5" s="34"/>
      <c r="P5" s="35"/>
      <c r="Q5" s="35"/>
      <c r="R5" s="35"/>
      <c r="S5" s="35"/>
      <c r="T5" s="35"/>
      <c r="U5" s="35"/>
      <c r="V5" s="35"/>
      <c r="W5" s="35"/>
      <c r="X5" s="35"/>
      <c r="Y5" s="35"/>
      <c r="Z5" s="35"/>
      <c r="AA5" s="35"/>
      <c r="AB5" s="9"/>
      <c r="AC5" s="9"/>
      <c r="AD5" s="9"/>
      <c r="AE5" s="9"/>
      <c r="AF5" s="9"/>
    </row>
    <row r="6" ht="15.75" hidden="1" customHeight="1" spans="2:32">
      <c r="B6" s="4"/>
      <c r="C6" s="5"/>
      <c r="D6" s="6"/>
      <c r="E6" s="12"/>
      <c r="F6" s="6"/>
      <c r="G6" s="13"/>
      <c r="H6" s="8"/>
      <c r="I6" s="33"/>
      <c r="J6" s="34"/>
      <c r="K6" s="34"/>
      <c r="L6" s="9"/>
      <c r="M6" s="35"/>
      <c r="N6" s="35"/>
      <c r="O6" s="34"/>
      <c r="P6" s="35"/>
      <c r="Q6" s="35"/>
      <c r="R6" s="35"/>
      <c r="S6" s="35"/>
      <c r="T6" s="35"/>
      <c r="U6" s="35"/>
      <c r="V6" s="35"/>
      <c r="W6" s="35"/>
      <c r="X6" s="35"/>
      <c r="Y6" s="35"/>
      <c r="Z6" s="35"/>
      <c r="AA6" s="35"/>
      <c r="AB6" s="9"/>
      <c r="AC6" s="9"/>
      <c r="AD6" s="9"/>
      <c r="AE6" s="9"/>
      <c r="AF6" s="9"/>
    </row>
    <row r="7" ht="8.25" customHeight="1" spans="1:32">
      <c r="A7" s="13"/>
      <c r="B7" s="4"/>
      <c r="C7" s="5"/>
      <c r="D7" s="6"/>
      <c r="E7" s="12"/>
      <c r="F7" s="6"/>
      <c r="G7" s="13"/>
      <c r="H7" s="8"/>
      <c r="I7" s="33"/>
      <c r="J7" s="34"/>
      <c r="K7" s="34"/>
      <c r="L7" s="9"/>
      <c r="M7" s="35"/>
      <c r="N7" s="35"/>
      <c r="O7" s="34"/>
      <c r="P7" s="35"/>
      <c r="Q7" s="35"/>
      <c r="R7" s="35"/>
      <c r="S7" s="35"/>
      <c r="T7" s="35"/>
      <c r="U7" s="35"/>
      <c r="V7" s="35"/>
      <c r="W7" s="35"/>
      <c r="X7" s="35"/>
      <c r="Y7" s="35"/>
      <c r="Z7" s="35"/>
      <c r="AA7" s="35"/>
      <c r="AB7" s="9"/>
      <c r="AC7" s="9"/>
      <c r="AD7" s="9"/>
      <c r="AE7" s="9"/>
      <c r="AF7" s="9"/>
    </row>
    <row r="8" ht="23.25" customHeight="1" spans="1:91">
      <c r="A8" s="14" t="s">
        <v>15</v>
      </c>
      <c r="B8" s="15" t="s">
        <v>16</v>
      </c>
      <c r="C8" s="16" t="s">
        <v>17</v>
      </c>
      <c r="D8" s="17"/>
      <c r="E8" s="18" t="s">
        <v>18</v>
      </c>
      <c r="F8" s="17"/>
      <c r="G8" s="19" t="s">
        <v>19</v>
      </c>
      <c r="H8" s="20"/>
      <c r="I8" s="20"/>
      <c r="J8" s="37"/>
      <c r="K8" s="38"/>
      <c r="L8" s="39" t="s">
        <v>20</v>
      </c>
      <c r="M8" s="39"/>
      <c r="N8" s="39"/>
      <c r="O8" s="38"/>
      <c r="P8" s="40" t="s">
        <v>21</v>
      </c>
      <c r="Q8" s="52"/>
      <c r="R8" s="52"/>
      <c r="S8" s="52"/>
      <c r="T8" s="52"/>
      <c r="U8" s="52"/>
      <c r="V8" s="52"/>
      <c r="W8" s="52"/>
      <c r="X8" s="52"/>
      <c r="Y8" s="52"/>
      <c r="Z8" s="52"/>
      <c r="AA8" s="52"/>
      <c r="AB8" s="52"/>
      <c r="AC8" s="52"/>
      <c r="AD8" s="52"/>
      <c r="AE8" s="52"/>
      <c r="AF8" s="52"/>
      <c r="AG8" s="60"/>
      <c r="AH8" s="52"/>
      <c r="AI8" s="52"/>
      <c r="AJ8" s="52"/>
      <c r="AK8" s="52"/>
      <c r="AL8" s="52"/>
      <c r="AM8" s="52"/>
      <c r="AN8" s="52"/>
      <c r="AO8" s="52"/>
      <c r="AP8" s="52"/>
      <c r="AQ8" s="52"/>
      <c r="AR8" s="52"/>
      <c r="AS8" s="60"/>
      <c r="AT8" s="61" t="s">
        <v>22</v>
      </c>
      <c r="AU8" s="62" t="s">
        <v>23</v>
      </c>
      <c r="AV8" s="63"/>
      <c r="AW8" s="63"/>
      <c r="AX8" s="63"/>
      <c r="AY8" s="63"/>
      <c r="AZ8" s="63"/>
      <c r="BA8" s="63"/>
      <c r="BB8" s="63"/>
      <c r="BC8" s="63"/>
      <c r="BD8" s="63"/>
      <c r="BE8" s="61" t="s">
        <v>24</v>
      </c>
      <c r="BF8" s="73" t="s">
        <v>25</v>
      </c>
      <c r="BG8" s="73" t="s">
        <v>26</v>
      </c>
      <c r="BH8" s="61" t="s">
        <v>27</v>
      </c>
      <c r="BI8" s="74" t="s">
        <v>28</v>
      </c>
      <c r="BJ8" s="75"/>
      <c r="BK8" s="76" t="s">
        <v>29</v>
      </c>
      <c r="BL8" s="76"/>
      <c r="BM8" s="76"/>
      <c r="BN8" s="76"/>
      <c r="BO8" s="76"/>
      <c r="BP8" s="76"/>
      <c r="BQ8" s="76"/>
      <c r="BR8" s="76"/>
      <c r="BS8" s="76"/>
      <c r="BT8" s="76"/>
      <c r="BU8" s="84" t="s">
        <v>30</v>
      </c>
      <c r="BV8" s="75"/>
      <c r="BW8" s="85" t="s">
        <v>31</v>
      </c>
      <c r="BX8" s="86"/>
      <c r="BY8" s="86"/>
      <c r="BZ8" s="86"/>
      <c r="CA8" s="86"/>
      <c r="CB8" s="86"/>
      <c r="CC8" s="86"/>
      <c r="CD8" s="86"/>
      <c r="CE8" s="86"/>
      <c r="CF8" s="86"/>
      <c r="CG8" s="91"/>
      <c r="CH8" s="84" t="s">
        <v>32</v>
      </c>
      <c r="CJ8" s="92" t="s">
        <v>33</v>
      </c>
      <c r="CK8" s="92" t="s">
        <v>34</v>
      </c>
      <c r="CM8" s="97" t="s">
        <v>35</v>
      </c>
    </row>
    <row r="9" ht="20.25" customHeight="1" spans="1:102">
      <c r="A9" s="14"/>
      <c r="B9" s="15"/>
      <c r="C9" s="16"/>
      <c r="D9" s="17"/>
      <c r="E9" s="21"/>
      <c r="F9" s="17"/>
      <c r="G9" s="22" t="s">
        <v>36</v>
      </c>
      <c r="H9" s="23" t="s">
        <v>37</v>
      </c>
      <c r="I9" s="41" t="s">
        <v>38</v>
      </c>
      <c r="J9" s="42" t="s">
        <v>39</v>
      </c>
      <c r="K9" s="38"/>
      <c r="L9" s="43" t="s">
        <v>40</v>
      </c>
      <c r="M9" s="44" t="s">
        <v>25</v>
      </c>
      <c r="N9" s="45" t="s">
        <v>41</v>
      </c>
      <c r="O9" s="38"/>
      <c r="P9" s="46">
        <v>1</v>
      </c>
      <c r="Q9" s="53"/>
      <c r="R9" s="54"/>
      <c r="S9" s="46">
        <v>2</v>
      </c>
      <c r="T9" s="53"/>
      <c r="U9" s="54"/>
      <c r="V9" s="46">
        <v>3</v>
      </c>
      <c r="W9" s="53"/>
      <c r="X9" s="54"/>
      <c r="Y9" s="46">
        <v>4</v>
      </c>
      <c r="Z9" s="53"/>
      <c r="AA9" s="54"/>
      <c r="AB9" s="46">
        <v>5</v>
      </c>
      <c r="AC9" s="53"/>
      <c r="AD9" s="54"/>
      <c r="AE9" s="46">
        <v>6</v>
      </c>
      <c r="AF9" s="53"/>
      <c r="AG9" s="54"/>
      <c r="AH9" s="46">
        <v>7</v>
      </c>
      <c r="AI9" s="53"/>
      <c r="AJ9" s="54"/>
      <c r="AK9" s="46">
        <v>8</v>
      </c>
      <c r="AL9" s="53"/>
      <c r="AM9" s="54"/>
      <c r="AN9" s="46">
        <v>9</v>
      </c>
      <c r="AO9" s="53"/>
      <c r="AP9" s="54"/>
      <c r="AQ9" s="46">
        <v>10</v>
      </c>
      <c r="AR9" s="53"/>
      <c r="AS9" s="54"/>
      <c r="AT9" s="64"/>
      <c r="AU9" s="65"/>
      <c r="AV9" s="66"/>
      <c r="AW9" s="66"/>
      <c r="AX9" s="66"/>
      <c r="AY9" s="66"/>
      <c r="AZ9" s="66"/>
      <c r="BA9" s="66"/>
      <c r="BB9" s="66"/>
      <c r="BC9" s="66"/>
      <c r="BD9" s="66"/>
      <c r="BE9" s="64"/>
      <c r="BF9" s="77"/>
      <c r="BG9" s="77"/>
      <c r="BH9" s="64"/>
      <c r="BI9" s="78"/>
      <c r="BJ9" s="75"/>
      <c r="BK9" s="76"/>
      <c r="BL9" s="76"/>
      <c r="BM9" s="76"/>
      <c r="BN9" s="76"/>
      <c r="BO9" s="76"/>
      <c r="BP9" s="76"/>
      <c r="BQ9" s="76"/>
      <c r="BR9" s="76"/>
      <c r="BS9" s="76"/>
      <c r="BT9" s="76"/>
      <c r="BU9" s="84"/>
      <c r="BV9" s="75"/>
      <c r="BW9" s="87"/>
      <c r="BX9" s="88"/>
      <c r="BY9" s="88"/>
      <c r="BZ9" s="88"/>
      <c r="CA9" s="88"/>
      <c r="CB9" s="88"/>
      <c r="CC9" s="88"/>
      <c r="CD9" s="88"/>
      <c r="CE9" s="88"/>
      <c r="CF9" s="88"/>
      <c r="CG9" s="93"/>
      <c r="CH9" s="84"/>
      <c r="CJ9" s="92"/>
      <c r="CK9" s="92"/>
      <c r="CM9" s="98" t="s">
        <v>42</v>
      </c>
      <c r="CN9" s="29" t="s">
        <v>43</v>
      </c>
      <c r="CW9">
        <v>0</v>
      </c>
      <c r="CX9" t="str">
        <f>(IF(CN10="","","Perlu tingkatkan pemahaman  "))&amp;(IF(CN10="","",CN10&amp;", "))&amp;(IF(CN11="","",CN11&amp;", "))&amp;(IF(CN12="","",CN12&amp;", "))&amp;(IF(CN13="","",CN13&amp;", "))&amp;(IF(CN14="","",CN14&amp;", "))&amp;(IF(CN15="","",CN15&amp;", "))&amp;(IF(CN16="","",CN16&amp;", "))&amp;(IF(CN17="","",CN17&amp;", "))&amp;(IF(CN18="","",CN18&amp;", "))&amp;(IF(CN19="","",CN19&amp;"."))</f>
        <v>Perlu tingkatkan pemahaman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10" ht="24" customHeight="1" spans="1:102">
      <c r="A10" s="24"/>
      <c r="B10" s="25"/>
      <c r="C10" s="26"/>
      <c r="D10" s="17"/>
      <c r="E10" s="21"/>
      <c r="F10" s="17"/>
      <c r="G10" s="27"/>
      <c r="H10" s="23"/>
      <c r="I10" s="41"/>
      <c r="J10" s="42"/>
      <c r="K10" s="38"/>
      <c r="L10" s="47"/>
      <c r="M10" s="43"/>
      <c r="N10" s="48"/>
      <c r="O10" s="38"/>
      <c r="P10" s="49" t="s">
        <v>44</v>
      </c>
      <c r="Q10" s="49" t="s">
        <v>45</v>
      </c>
      <c r="R10" s="49" t="s">
        <v>46</v>
      </c>
      <c r="S10" s="49" t="s">
        <v>44</v>
      </c>
      <c r="T10" s="49" t="s">
        <v>45</v>
      </c>
      <c r="U10" s="49" t="s">
        <v>47</v>
      </c>
      <c r="V10" s="49" t="s">
        <v>44</v>
      </c>
      <c r="W10" s="49" t="s">
        <v>45</v>
      </c>
      <c r="X10" s="49" t="s">
        <v>48</v>
      </c>
      <c r="Y10" s="49" t="s">
        <v>44</v>
      </c>
      <c r="Z10" s="49" t="s">
        <v>45</v>
      </c>
      <c r="AA10" s="49" t="s">
        <v>49</v>
      </c>
      <c r="AB10" s="49" t="s">
        <v>44</v>
      </c>
      <c r="AC10" s="49" t="s">
        <v>45</v>
      </c>
      <c r="AD10" s="49" t="s">
        <v>50</v>
      </c>
      <c r="AE10" s="49" t="s">
        <v>44</v>
      </c>
      <c r="AF10" s="49" t="s">
        <v>45</v>
      </c>
      <c r="AG10" s="49" t="s">
        <v>51</v>
      </c>
      <c r="AH10" s="49" t="s">
        <v>44</v>
      </c>
      <c r="AI10" s="49" t="s">
        <v>45</v>
      </c>
      <c r="AJ10" s="49" t="s">
        <v>52</v>
      </c>
      <c r="AK10" s="49" t="s">
        <v>44</v>
      </c>
      <c r="AL10" s="49" t="s">
        <v>45</v>
      </c>
      <c r="AM10" s="49" t="s">
        <v>53</v>
      </c>
      <c r="AN10" s="49" t="s">
        <v>44</v>
      </c>
      <c r="AO10" s="49" t="s">
        <v>45</v>
      </c>
      <c r="AP10" s="49" t="s">
        <v>54</v>
      </c>
      <c r="AQ10" s="49" t="s">
        <v>44</v>
      </c>
      <c r="AR10" s="49" t="s">
        <v>45</v>
      </c>
      <c r="AS10" s="67" t="s">
        <v>55</v>
      </c>
      <c r="AT10" s="64"/>
      <c r="AU10" s="49">
        <v>1</v>
      </c>
      <c r="AV10" s="49">
        <v>2</v>
      </c>
      <c r="AW10" s="49">
        <v>3</v>
      </c>
      <c r="AX10" s="49">
        <v>4</v>
      </c>
      <c r="AY10" s="49">
        <v>5</v>
      </c>
      <c r="AZ10" s="49">
        <v>6</v>
      </c>
      <c r="BA10" s="49">
        <v>7</v>
      </c>
      <c r="BB10" s="49">
        <v>8</v>
      </c>
      <c r="BC10" s="49">
        <v>9</v>
      </c>
      <c r="BD10" s="49">
        <v>10</v>
      </c>
      <c r="BE10" s="64"/>
      <c r="BF10" s="77"/>
      <c r="BG10" s="77"/>
      <c r="BH10" s="64"/>
      <c r="BI10" s="79"/>
      <c r="BJ10" s="75"/>
      <c r="BK10" s="80">
        <v>1</v>
      </c>
      <c r="BL10" s="80">
        <v>2</v>
      </c>
      <c r="BM10" s="80">
        <v>3</v>
      </c>
      <c r="BN10" s="80">
        <v>4</v>
      </c>
      <c r="BO10" s="80">
        <v>5</v>
      </c>
      <c r="BP10" s="80">
        <v>6</v>
      </c>
      <c r="BQ10" s="80">
        <v>7</v>
      </c>
      <c r="BR10" s="80">
        <v>8</v>
      </c>
      <c r="BS10" s="80">
        <v>9</v>
      </c>
      <c r="BT10" s="80">
        <v>10</v>
      </c>
      <c r="BU10" s="89"/>
      <c r="BV10" s="75"/>
      <c r="BW10" s="80">
        <v>1</v>
      </c>
      <c r="BX10" s="80">
        <v>2</v>
      </c>
      <c r="BY10" s="80">
        <v>3</v>
      </c>
      <c r="BZ10" s="80">
        <v>4</v>
      </c>
      <c r="CA10" s="80">
        <v>5</v>
      </c>
      <c r="CB10" s="80">
        <v>6</v>
      </c>
      <c r="CC10" s="80">
        <v>7</v>
      </c>
      <c r="CD10" s="80">
        <v>8</v>
      </c>
      <c r="CE10" s="80">
        <v>9</v>
      </c>
      <c r="CF10" s="80">
        <v>10</v>
      </c>
      <c r="CG10" s="80" t="s">
        <v>56</v>
      </c>
      <c r="CH10" s="89"/>
      <c r="CJ10" s="92"/>
      <c r="CK10" s="92"/>
      <c r="CM10" s="99">
        <v>1</v>
      </c>
      <c r="CN10" s="100"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Gaya Coulomb, Kuat Medan Listrik akibat Sebuah Muatan Titik dan Beberapa Muatan, Hukum Biot-Savart, Medan Magnetik di sekitar Kawat Melingkar Berarus, Medan Magnetik Solenoida dan Toroida, Gaya Lorentz, Gaya Magnetik pada Muatan Bergerak, Gaya Magnetik antara Dua Kawat Sejajar, Perlu tingkatkan pemahaman  Interaksi Elektrostatik antara Dua Buah Muatan.</v>
      </c>
    </row>
    <row r="11" spans="1:102">
      <c r="A11" s="28">
        <v>1</v>
      </c>
      <c r="B11" s="29">
        <v>57132</v>
      </c>
      <c r="C11" s="29" t="s">
        <v>58</v>
      </c>
      <c r="E11" s="29">
        <f t="shared" ref="E11:E50" si="0">G11</f>
        <v>62</v>
      </c>
      <c r="G11" s="29">
        <f t="shared" ref="G11:G50" si="1">IF(BI11="","",BI11)</f>
        <v>62</v>
      </c>
      <c r="H11" s="29">
        <f t="shared" ref="H11:H50" si="2">IF(BU11="","",BU11)</f>
        <v>75</v>
      </c>
      <c r="I11" s="29" t="str">
        <f t="shared" ref="I11:I50" si="3">IF(CH11="","",CH11)</f>
        <v>B</v>
      </c>
      <c r="J11" s="29" t="str">
        <f t="shared" ref="J11:J50" si="4">IF(CK11="","",CK11)</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1" s="29">
        <f t="shared" ref="L11:L50" si="5">IF(AT11="","",AT11)</f>
        <v>47</v>
      </c>
      <c r="M11" s="29">
        <f t="shared" ref="M11:M50" si="6">IF(BF11="","",BF11)</f>
        <v>30</v>
      </c>
      <c r="N11" s="29">
        <f t="shared" ref="N11:N50" si="7">IF(BG11="","",BG11)</f>
        <v>70</v>
      </c>
      <c r="P11" s="103">
        <v>80</v>
      </c>
      <c r="Q11" s="103"/>
      <c r="R11" s="103">
        <f t="shared" ref="R11:R50" si="8">IF(P11="","",IF(P11&gt;=$C$4,P11,IF(Q11&gt;=$C$4,$C$4,MAX(P11:Q11))))</f>
        <v>80</v>
      </c>
      <c r="S11" s="104">
        <v>75</v>
      </c>
      <c r="T11" s="103"/>
      <c r="U11" s="103">
        <f t="shared" ref="U11:U50" si="9">IF(S11="","",IF(S11&gt;=$C$4,S11,IF(T11&gt;=$C$4,$C$4,MAX(S11:T11))))</f>
        <v>75</v>
      </c>
      <c r="V11" s="103">
        <v>0</v>
      </c>
      <c r="W11" s="103"/>
      <c r="X11" s="50">
        <f t="shared" ref="X11:X50" si="10">IF(V11="","",IF(V11&gt;=$C$4,V11,IF(W11&gt;=$C$4,$C$4,MAX(V11:W11))))</f>
        <v>0</v>
      </c>
      <c r="Y11" s="50">
        <v>80</v>
      </c>
      <c r="Z11" s="50"/>
      <c r="AA11" s="50">
        <f t="shared" ref="AA11:AA50" si="11">IF(Y11="","",IF(Y11&gt;=$C$4,Y11,IF(Z11&gt;=$C$4,$C$4,MAX(Y11:Z11))))</f>
        <v>80</v>
      </c>
      <c r="AB11" s="50">
        <v>100</v>
      </c>
      <c r="AC11" s="50"/>
      <c r="AD11" s="50">
        <f t="shared" ref="AD11:AD50" si="12">IF(AB11="","",IF(AB11&gt;=$C$4,AB11,IF(AC11&gt;=$C$4,$C$4,MAX(AB11:AC11))))</f>
        <v>100</v>
      </c>
      <c r="AE11" s="50">
        <v>0</v>
      </c>
      <c r="AF11" s="50"/>
      <c r="AG11" s="50">
        <f t="shared" ref="AG11:AG50" si="13">IF(AE11="","",IF(AE11&gt;=$C$4,AE11,IF(AF11&gt;=$C$4,$C$4,MAX(AE11:AF11))))</f>
        <v>0</v>
      </c>
      <c r="AH11" s="50">
        <v>0</v>
      </c>
      <c r="AI11" s="50"/>
      <c r="AJ11" s="50">
        <f t="shared" ref="AJ11:AJ50" si="14">IF(AH11="","",IF(AH11&gt;=$C$4,AH11,IF(AI11&gt;=$C$4,$C$4,MAX(AH11:AI11))))</f>
        <v>0</v>
      </c>
      <c r="AK11" s="50">
        <v>90</v>
      </c>
      <c r="AL11" s="50"/>
      <c r="AM11" s="50">
        <f t="shared" ref="AM11:AM50" si="15">IF(AK11="","",IF(AK11&gt;=$C$4,AK11,IF(AL11&gt;=$C$4,$C$4,MAX(AK11:AL11))))</f>
        <v>90</v>
      </c>
      <c r="AN11" s="50">
        <v>0</v>
      </c>
      <c r="AO11" s="50"/>
      <c r="AP11" s="50">
        <f t="shared" ref="AP11:AP50" si="16">IF(AN11="","",IF(AN11&gt;=$C$4,AN11,IF(AO11&gt;=$C$4,$C$4,MAX(AN11:AO11))))</f>
        <v>0</v>
      </c>
      <c r="AQ11" s="50"/>
      <c r="AR11" s="50"/>
      <c r="AS11" s="50" t="str">
        <f t="shared" ref="AS11:AS50" si="17">IF(AQ11="","",IF(AQ11&gt;=$C$4,AQ11,IF(AR11&gt;=$C$4,$C$4,MAX(AQ11:AR11))))</f>
        <v/>
      </c>
      <c r="AT11" s="57">
        <f t="shared" ref="AT11:AT50" si="18">IF(R11="","",ROUND(AVERAGE(R11,U11,AJ11,AM11,AP11,AS11,X11,AA11,AD11,AG11),0))</f>
        <v>47</v>
      </c>
      <c r="AU11" s="50">
        <v>100</v>
      </c>
      <c r="AV11" s="50">
        <v>86</v>
      </c>
      <c r="AW11" s="50">
        <v>66</v>
      </c>
      <c r="AX11" s="50">
        <v>100</v>
      </c>
      <c r="AY11" s="50"/>
      <c r="AZ11" s="50">
        <v>60</v>
      </c>
      <c r="BA11" s="50">
        <v>100</v>
      </c>
      <c r="BB11" s="106">
        <v>75</v>
      </c>
      <c r="BC11" s="106">
        <v>75</v>
      </c>
      <c r="BD11" s="50">
        <v>90</v>
      </c>
      <c r="BE11" s="57">
        <f t="shared" ref="BE11:BE50" si="19">IF(AU11="","",ROUND(AVERAGE(AU11:BD11),0))</f>
        <v>84</v>
      </c>
      <c r="BF11" s="96">
        <v>30</v>
      </c>
      <c r="BG11" s="96">
        <v>70</v>
      </c>
      <c r="BH11" s="81">
        <f t="shared" ref="BH11:BH50" si="20">IF(AT11="","",IF(BF11="",AVERAGE(AT11,BE11),(2*(SUM(AT11,BE11))+AVERAGE(BF11:BG11))/5))</f>
        <v>62.4</v>
      </c>
      <c r="BI11" s="82">
        <f t="shared" ref="BI11:BI50" si="21">IF(BH11="","",ROUND(BH11,0))</f>
        <v>62</v>
      </c>
      <c r="BJ11" s="83"/>
      <c r="BK11" s="51">
        <v>75</v>
      </c>
      <c r="BL11" s="51"/>
      <c r="BM11" s="51"/>
      <c r="BN11" s="56"/>
      <c r="BO11" s="50"/>
      <c r="BP11" s="50"/>
      <c r="BQ11" s="50"/>
      <c r="BR11" s="50"/>
      <c r="BS11" s="50"/>
      <c r="BT11" s="50"/>
      <c r="BU11" s="90">
        <f t="shared" ref="BU11:BU50" si="22">IF(BK11="","",ROUND(AVERAGE(BK11:BT11),0))</f>
        <v>75</v>
      </c>
      <c r="BV11" s="83"/>
      <c r="BW11" s="51">
        <v>75</v>
      </c>
      <c r="BX11" s="51"/>
      <c r="BY11" s="51"/>
      <c r="BZ11" s="51"/>
      <c r="CA11" s="51"/>
      <c r="CB11" s="51"/>
      <c r="CC11" s="51"/>
      <c r="CD11" s="51"/>
      <c r="CE11" s="51"/>
      <c r="CF11" s="51"/>
      <c r="CG11" s="57">
        <f t="shared" ref="CG11:CG50" si="23">IF(BW11="","",ROUND(AVERAGE(BW11:CF11),0))</f>
        <v>75</v>
      </c>
      <c r="CH11" s="94" t="str">
        <f t="shared" ref="CH11:CH50" si="24">IF(CG11="","",IF(CG11&gt;=86,"A",IF(CG11&gt;=71,"B",IF(CG11&gt;=56,"C",IF(CG11&gt;=41,"D","E")))))</f>
        <v>B</v>
      </c>
      <c r="CI11" s="95"/>
      <c r="CJ11" s="51">
        <v>3</v>
      </c>
      <c r="CK11" s="101" t="str">
        <f t="shared" ref="CK11:CK19" si="25">IF(CJ11="","",VLOOKUP(CJ11,$CW$9:$CX$20,2,0))</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1" s="99">
        <v>2</v>
      </c>
      <c r="CN11" s="100"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Interaksi Elektrostatik antara Dua Buah Muatan, Kuat Medan Listrik akibat Sebuah Muatan Titik dan Beberapa Muatan, Hukum Biot-Savart, Medan Magnetik di sekitar Kawat Melingkar Berarus, Medan Magnetik Solenoida dan Toroida, Gaya Lorentz, Gaya Magnetik pada Muatan Bergerak, Gaya Magnetik antara Dua Kawat Sejajar, Perlu tingkatkan pemahaman  Gaya Coulomb.</v>
      </c>
    </row>
    <row r="12" spans="1:102">
      <c r="A12" s="28">
        <v>2</v>
      </c>
      <c r="B12" s="29">
        <v>57133</v>
      </c>
      <c r="C12" s="29" t="s">
        <v>60</v>
      </c>
      <c r="E12" s="29">
        <f t="shared" si="0"/>
        <v>75</v>
      </c>
      <c r="G12" s="29">
        <f t="shared" si="1"/>
        <v>75</v>
      </c>
      <c r="H12" s="29">
        <f t="shared" si="2"/>
        <v>75</v>
      </c>
      <c r="I12" s="29" t="str">
        <f t="shared" si="3"/>
        <v>B</v>
      </c>
      <c r="J1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2" s="29">
        <f t="shared" si="5"/>
        <v>74</v>
      </c>
      <c r="M12" s="29">
        <f t="shared" si="6"/>
        <v>30</v>
      </c>
      <c r="N12" s="29">
        <f t="shared" si="7"/>
        <v>72</v>
      </c>
      <c r="P12" s="103">
        <v>80</v>
      </c>
      <c r="Q12" s="103"/>
      <c r="R12" s="103">
        <f t="shared" si="8"/>
        <v>80</v>
      </c>
      <c r="S12" s="103">
        <v>70</v>
      </c>
      <c r="T12" s="103"/>
      <c r="U12" s="103">
        <f t="shared" si="9"/>
        <v>70</v>
      </c>
      <c r="V12" s="103">
        <v>40</v>
      </c>
      <c r="W12" s="103"/>
      <c r="X12" s="50">
        <f t="shared" si="10"/>
        <v>40</v>
      </c>
      <c r="Y12" s="50">
        <v>70</v>
      </c>
      <c r="Z12" s="50"/>
      <c r="AA12" s="50">
        <f t="shared" si="11"/>
        <v>70</v>
      </c>
      <c r="AB12" s="50">
        <v>100</v>
      </c>
      <c r="AC12" s="50"/>
      <c r="AD12" s="50">
        <f t="shared" si="12"/>
        <v>100</v>
      </c>
      <c r="AE12" s="50">
        <v>60</v>
      </c>
      <c r="AF12" s="50"/>
      <c r="AG12" s="50">
        <f t="shared" si="13"/>
        <v>60</v>
      </c>
      <c r="AH12" s="50">
        <v>80</v>
      </c>
      <c r="AI12" s="50"/>
      <c r="AJ12" s="50">
        <f t="shared" si="14"/>
        <v>80</v>
      </c>
      <c r="AK12" s="50">
        <v>100</v>
      </c>
      <c r="AL12" s="50"/>
      <c r="AM12" s="50">
        <f t="shared" si="15"/>
        <v>100</v>
      </c>
      <c r="AN12" s="50">
        <v>70</v>
      </c>
      <c r="AO12" s="50"/>
      <c r="AP12" s="50">
        <f t="shared" si="16"/>
        <v>70</v>
      </c>
      <c r="AQ12" s="50"/>
      <c r="AR12" s="50"/>
      <c r="AS12" s="50" t="str">
        <f t="shared" si="17"/>
        <v/>
      </c>
      <c r="AT12" s="57">
        <f t="shared" si="18"/>
        <v>74</v>
      </c>
      <c r="AU12" s="50">
        <v>90</v>
      </c>
      <c r="AV12" s="50">
        <v>98</v>
      </c>
      <c r="AW12" s="50">
        <v>80</v>
      </c>
      <c r="AX12" s="50">
        <v>100</v>
      </c>
      <c r="AY12" s="50"/>
      <c r="AZ12" s="106">
        <v>75</v>
      </c>
      <c r="BA12" s="50">
        <v>100</v>
      </c>
      <c r="BB12" s="106">
        <v>75</v>
      </c>
      <c r="BC12" s="50">
        <v>100</v>
      </c>
      <c r="BD12" s="106">
        <v>75</v>
      </c>
      <c r="BE12" s="57">
        <f t="shared" si="19"/>
        <v>88</v>
      </c>
      <c r="BF12" s="96">
        <v>30</v>
      </c>
      <c r="BG12" s="96">
        <v>72</v>
      </c>
      <c r="BH12" s="81">
        <f t="shared" si="20"/>
        <v>75</v>
      </c>
      <c r="BI12" s="82">
        <f t="shared" si="21"/>
        <v>75</v>
      </c>
      <c r="BJ12" s="83"/>
      <c r="BK12" s="51">
        <v>75</v>
      </c>
      <c r="BL12" s="51"/>
      <c r="BM12" s="51"/>
      <c r="BN12" s="50"/>
      <c r="BO12" s="50"/>
      <c r="BP12" s="50"/>
      <c r="BQ12" s="50"/>
      <c r="BR12" s="50"/>
      <c r="BS12" s="50"/>
      <c r="BT12" s="50"/>
      <c r="BU12" s="90">
        <f t="shared" si="22"/>
        <v>75</v>
      </c>
      <c r="BV12" s="83"/>
      <c r="BW12" s="51">
        <v>75</v>
      </c>
      <c r="BX12" s="51"/>
      <c r="BY12" s="51"/>
      <c r="BZ12" s="51"/>
      <c r="CA12" s="51"/>
      <c r="CB12" s="51"/>
      <c r="CC12" s="51"/>
      <c r="CD12" s="51"/>
      <c r="CE12" s="51"/>
      <c r="CF12" s="51"/>
      <c r="CG12" s="57">
        <f t="shared" si="23"/>
        <v>75</v>
      </c>
      <c r="CH12" s="94" t="str">
        <f t="shared" si="24"/>
        <v>B</v>
      </c>
      <c r="CI12" s="95"/>
      <c r="CJ12" s="51">
        <v>3</v>
      </c>
      <c r="CK12"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2" s="99">
        <v>3</v>
      </c>
      <c r="CN12" s="100"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13" spans="1:102">
      <c r="A13" s="28">
        <v>3</v>
      </c>
      <c r="B13" s="29">
        <v>57134</v>
      </c>
      <c r="C13" s="29" t="s">
        <v>62</v>
      </c>
      <c r="E13" s="29">
        <f t="shared" si="0"/>
        <v>77</v>
      </c>
      <c r="G13" s="29">
        <f t="shared" si="1"/>
        <v>77</v>
      </c>
      <c r="H13" s="29">
        <f t="shared" si="2"/>
        <v>80</v>
      </c>
      <c r="I13" s="29" t="str">
        <f t="shared" si="3"/>
        <v>B</v>
      </c>
      <c r="J1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3" s="29">
        <f t="shared" si="5"/>
        <v>84</v>
      </c>
      <c r="M13" s="29">
        <f t="shared" si="6"/>
        <v>38</v>
      </c>
      <c r="N13" s="29">
        <f t="shared" si="7"/>
        <v>75</v>
      </c>
      <c r="P13" s="104">
        <v>75</v>
      </c>
      <c r="Q13" s="103"/>
      <c r="R13" s="103">
        <f t="shared" si="8"/>
        <v>75</v>
      </c>
      <c r="S13" s="103">
        <v>80</v>
      </c>
      <c r="T13" s="103"/>
      <c r="U13" s="103">
        <f t="shared" si="9"/>
        <v>80</v>
      </c>
      <c r="V13" s="103">
        <v>90</v>
      </c>
      <c r="W13" s="103"/>
      <c r="X13" s="50">
        <f t="shared" si="10"/>
        <v>90</v>
      </c>
      <c r="Y13" s="104">
        <v>75</v>
      </c>
      <c r="Z13" s="50"/>
      <c r="AA13" s="50">
        <f t="shared" si="11"/>
        <v>75</v>
      </c>
      <c r="AB13" s="50">
        <v>100</v>
      </c>
      <c r="AC13" s="50"/>
      <c r="AD13" s="50">
        <f t="shared" si="12"/>
        <v>100</v>
      </c>
      <c r="AE13" s="104">
        <v>75</v>
      </c>
      <c r="AF13" s="50"/>
      <c r="AG13" s="50">
        <f t="shared" si="13"/>
        <v>75</v>
      </c>
      <c r="AH13" s="50">
        <v>100</v>
      </c>
      <c r="AI13" s="50"/>
      <c r="AJ13" s="50">
        <f t="shared" si="14"/>
        <v>100</v>
      </c>
      <c r="AK13" s="50">
        <v>90</v>
      </c>
      <c r="AL13" s="50"/>
      <c r="AM13" s="50">
        <f t="shared" si="15"/>
        <v>90</v>
      </c>
      <c r="AN13" s="104">
        <v>75</v>
      </c>
      <c r="AO13" s="50"/>
      <c r="AP13" s="50">
        <f t="shared" si="16"/>
        <v>75</v>
      </c>
      <c r="AQ13" s="50"/>
      <c r="AR13" s="50"/>
      <c r="AS13" s="50" t="str">
        <f t="shared" si="17"/>
        <v/>
      </c>
      <c r="AT13" s="57">
        <f t="shared" si="18"/>
        <v>84</v>
      </c>
      <c r="AU13" s="50">
        <v>83</v>
      </c>
      <c r="AV13" s="50">
        <v>80</v>
      </c>
      <c r="AW13" s="50">
        <v>72</v>
      </c>
      <c r="AX13" s="56">
        <v>75</v>
      </c>
      <c r="AY13" s="50"/>
      <c r="AZ13" s="50">
        <v>90</v>
      </c>
      <c r="BA13" s="106">
        <v>75</v>
      </c>
      <c r="BB13" s="106">
        <v>75</v>
      </c>
      <c r="BC13" s="106">
        <v>75</v>
      </c>
      <c r="BD13" s="50">
        <v>100</v>
      </c>
      <c r="BE13" s="57">
        <f t="shared" si="19"/>
        <v>81</v>
      </c>
      <c r="BF13" s="96">
        <v>38</v>
      </c>
      <c r="BG13" s="96">
        <v>75</v>
      </c>
      <c r="BH13" s="81">
        <f t="shared" si="20"/>
        <v>77.3</v>
      </c>
      <c r="BI13" s="82">
        <f t="shared" si="21"/>
        <v>77</v>
      </c>
      <c r="BJ13" s="83"/>
      <c r="BK13" s="51">
        <v>80</v>
      </c>
      <c r="BL13" s="51"/>
      <c r="BM13" s="51"/>
      <c r="BN13" s="56"/>
      <c r="BO13" s="56"/>
      <c r="BP13" s="56"/>
      <c r="BQ13" s="56"/>
      <c r="BR13" s="50"/>
      <c r="BS13" s="50"/>
      <c r="BT13" s="50"/>
      <c r="BU13" s="90">
        <f t="shared" si="22"/>
        <v>80</v>
      </c>
      <c r="BV13" s="83"/>
      <c r="BW13" s="51">
        <v>80</v>
      </c>
      <c r="BX13" s="51"/>
      <c r="BY13" s="51"/>
      <c r="BZ13" s="51"/>
      <c r="CA13" s="51"/>
      <c r="CB13" s="51"/>
      <c r="CC13" s="51"/>
      <c r="CD13" s="51"/>
      <c r="CE13" s="51"/>
      <c r="CF13" s="51"/>
      <c r="CG13" s="57">
        <f t="shared" si="23"/>
        <v>80</v>
      </c>
      <c r="CH13" s="94" t="str">
        <f t="shared" si="24"/>
        <v>B</v>
      </c>
      <c r="CI13" s="95"/>
      <c r="CJ13" s="51">
        <v>3</v>
      </c>
      <c r="CK13"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3" s="99">
        <v>4</v>
      </c>
      <c r="CN13" s="100"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Interaksi Elektrostatik antara Dua Buah Muatan, Gaya Coulomb, Kuat Medan Listrik akibat Sebuah Muatan Titik dan Beberapa Muatan, Medan Magnetik di sekitar Kawat Melingkar Berarus, Medan Magnetik Solenoida dan Toroida, Gaya Lorentz, Gaya Magnetik pada Muatan Bergerak, Gaya Magnetik antara Dua Kawat Sejajar, Perlu tingkatkan pemahaman  Hukum Biot-Savart.</v>
      </c>
    </row>
    <row r="14" spans="1:102">
      <c r="A14" s="28">
        <v>4</v>
      </c>
      <c r="B14" s="29">
        <v>57135</v>
      </c>
      <c r="C14" s="29" t="s">
        <v>64</v>
      </c>
      <c r="E14" s="29">
        <f t="shared" si="0"/>
        <v>78</v>
      </c>
      <c r="G14" s="29">
        <f t="shared" si="1"/>
        <v>78</v>
      </c>
      <c r="H14" s="29">
        <f t="shared" si="2"/>
        <v>75</v>
      </c>
      <c r="I14" s="29" t="str">
        <f t="shared" si="3"/>
        <v>B</v>
      </c>
      <c r="J1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4" s="29">
        <f t="shared" si="5"/>
        <v>82</v>
      </c>
      <c r="M14" s="29">
        <f t="shared" si="6"/>
        <v>32</v>
      </c>
      <c r="N14" s="29">
        <f t="shared" si="7"/>
        <v>77</v>
      </c>
      <c r="P14" s="103">
        <v>80</v>
      </c>
      <c r="Q14" s="103"/>
      <c r="R14" s="103">
        <f t="shared" si="8"/>
        <v>80</v>
      </c>
      <c r="S14" s="104">
        <v>75</v>
      </c>
      <c r="T14" s="103"/>
      <c r="U14" s="103">
        <f t="shared" si="9"/>
        <v>75</v>
      </c>
      <c r="V14" s="103">
        <v>70</v>
      </c>
      <c r="W14" s="103"/>
      <c r="X14" s="50">
        <f t="shared" si="10"/>
        <v>70</v>
      </c>
      <c r="Y14" s="50">
        <v>70</v>
      </c>
      <c r="Z14" s="50"/>
      <c r="AA14" s="50">
        <f t="shared" si="11"/>
        <v>70</v>
      </c>
      <c r="AB14" s="50">
        <v>90</v>
      </c>
      <c r="AC14" s="50"/>
      <c r="AD14" s="50">
        <f t="shared" si="12"/>
        <v>90</v>
      </c>
      <c r="AE14" s="50">
        <v>100</v>
      </c>
      <c r="AF14" s="50"/>
      <c r="AG14" s="50">
        <f t="shared" si="13"/>
        <v>100</v>
      </c>
      <c r="AH14" s="50">
        <v>90</v>
      </c>
      <c r="AI14" s="50"/>
      <c r="AJ14" s="50">
        <f t="shared" si="14"/>
        <v>90</v>
      </c>
      <c r="AK14" s="50">
        <v>100</v>
      </c>
      <c r="AL14" s="50"/>
      <c r="AM14" s="50">
        <f t="shared" si="15"/>
        <v>100</v>
      </c>
      <c r="AN14" s="50">
        <v>60</v>
      </c>
      <c r="AO14" s="50"/>
      <c r="AP14" s="50">
        <f t="shared" si="16"/>
        <v>60</v>
      </c>
      <c r="AQ14" s="50"/>
      <c r="AR14" s="50"/>
      <c r="AS14" s="50" t="str">
        <f t="shared" si="17"/>
        <v/>
      </c>
      <c r="AT14" s="57">
        <f t="shared" si="18"/>
        <v>82</v>
      </c>
      <c r="AU14" s="50">
        <v>100</v>
      </c>
      <c r="AV14" s="50">
        <v>98</v>
      </c>
      <c r="AW14" s="50">
        <v>73</v>
      </c>
      <c r="AX14" s="50">
        <v>92</v>
      </c>
      <c r="AY14" s="50"/>
      <c r="AZ14" s="106">
        <v>75</v>
      </c>
      <c r="BA14" s="50">
        <v>100</v>
      </c>
      <c r="BB14" s="106">
        <v>75</v>
      </c>
      <c r="BC14" s="106">
        <v>75</v>
      </c>
      <c r="BD14" s="106">
        <v>75</v>
      </c>
      <c r="BE14" s="57">
        <f t="shared" si="19"/>
        <v>85</v>
      </c>
      <c r="BF14" s="96">
        <v>32</v>
      </c>
      <c r="BG14" s="96">
        <v>77</v>
      </c>
      <c r="BH14" s="81">
        <f t="shared" si="20"/>
        <v>77.7</v>
      </c>
      <c r="BI14" s="82">
        <f t="shared" si="21"/>
        <v>78</v>
      </c>
      <c r="BJ14" s="83"/>
      <c r="BK14" s="51">
        <v>75</v>
      </c>
      <c r="BL14" s="51"/>
      <c r="BM14" s="51"/>
      <c r="BN14" s="56"/>
      <c r="BO14" s="50"/>
      <c r="BP14" s="50"/>
      <c r="BQ14" s="50"/>
      <c r="BR14" s="50"/>
      <c r="BS14" s="50"/>
      <c r="BT14" s="50"/>
      <c r="BU14" s="90">
        <f t="shared" si="22"/>
        <v>75</v>
      </c>
      <c r="BV14" s="83"/>
      <c r="BW14" s="51">
        <v>80</v>
      </c>
      <c r="BX14" s="51"/>
      <c r="BY14" s="51"/>
      <c r="BZ14" s="51"/>
      <c r="CA14" s="51"/>
      <c r="CB14" s="51"/>
      <c r="CC14" s="51"/>
      <c r="CD14" s="51"/>
      <c r="CE14" s="51"/>
      <c r="CF14" s="51"/>
      <c r="CG14" s="57">
        <f t="shared" si="23"/>
        <v>80</v>
      </c>
      <c r="CH14" s="94" t="str">
        <f t="shared" si="24"/>
        <v>B</v>
      </c>
      <c r="CI14" s="95"/>
      <c r="CJ14" s="51">
        <v>3</v>
      </c>
      <c r="CK14"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4" s="99">
        <v>5</v>
      </c>
      <c r="CN14" s="100"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Interaksi Elektrostatik antara Dua Buah Muatan, Gaya Coulomb, Kuat Medan Listrik akibat Sebuah Muatan Titik dan Beberapa Muatan, Hukum Biot-Savart, Medan Magnetik Solenoida dan Toroida, Gaya Lorentz, Gaya Magnetik pada Muatan Bergerak, Gaya Magnetik antara Dua Kawat Sejajar, Perlu tingkatkan pemahaman  Medan Magnetik di sekitar Kawat Melingkar Berarus.</v>
      </c>
    </row>
    <row r="15" spans="1:102">
      <c r="A15" s="28">
        <v>5</v>
      </c>
      <c r="B15" s="29">
        <v>57136</v>
      </c>
      <c r="C15" s="29" t="s">
        <v>66</v>
      </c>
      <c r="E15" s="29">
        <f t="shared" si="0"/>
        <v>79</v>
      </c>
      <c r="G15" s="29">
        <f t="shared" si="1"/>
        <v>79</v>
      </c>
      <c r="H15" s="29">
        <f t="shared" si="2"/>
        <v>80</v>
      </c>
      <c r="I15" s="29" t="str">
        <f t="shared" si="3"/>
        <v>B</v>
      </c>
      <c r="J1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5" s="29">
        <f t="shared" si="5"/>
        <v>86</v>
      </c>
      <c r="M15" s="29">
        <f t="shared" si="6"/>
        <v>34</v>
      </c>
      <c r="N15" s="29">
        <f t="shared" si="7"/>
        <v>72</v>
      </c>
      <c r="P15" s="103">
        <v>80</v>
      </c>
      <c r="Q15" s="103"/>
      <c r="R15" s="103">
        <f t="shared" si="8"/>
        <v>80</v>
      </c>
      <c r="S15" s="104">
        <v>75</v>
      </c>
      <c r="T15" s="103"/>
      <c r="U15" s="103">
        <f t="shared" si="9"/>
        <v>75</v>
      </c>
      <c r="V15" s="104">
        <v>75</v>
      </c>
      <c r="W15" s="103"/>
      <c r="X15" s="50">
        <f t="shared" si="10"/>
        <v>75</v>
      </c>
      <c r="Y15" s="104">
        <v>75</v>
      </c>
      <c r="Z15" s="50"/>
      <c r="AA15" s="50">
        <f t="shared" si="11"/>
        <v>75</v>
      </c>
      <c r="AB15" s="50">
        <v>100</v>
      </c>
      <c r="AC15" s="50"/>
      <c r="AD15" s="50">
        <f t="shared" si="12"/>
        <v>100</v>
      </c>
      <c r="AE15" s="50">
        <v>100</v>
      </c>
      <c r="AF15" s="50"/>
      <c r="AG15" s="50">
        <f t="shared" si="13"/>
        <v>100</v>
      </c>
      <c r="AH15" s="50">
        <v>90</v>
      </c>
      <c r="AI15" s="50"/>
      <c r="AJ15" s="50">
        <f t="shared" si="14"/>
        <v>90</v>
      </c>
      <c r="AK15" s="50">
        <v>100</v>
      </c>
      <c r="AL15" s="50"/>
      <c r="AM15" s="50">
        <f t="shared" si="15"/>
        <v>100</v>
      </c>
      <c r="AN15" s="104">
        <v>75</v>
      </c>
      <c r="AO15" s="50"/>
      <c r="AP15" s="50">
        <f t="shared" si="16"/>
        <v>75</v>
      </c>
      <c r="AQ15" s="50"/>
      <c r="AR15" s="50"/>
      <c r="AS15" s="50" t="str">
        <f t="shared" si="17"/>
        <v/>
      </c>
      <c r="AT15" s="57">
        <f t="shared" si="18"/>
        <v>86</v>
      </c>
      <c r="AU15" s="50">
        <v>100</v>
      </c>
      <c r="AV15" s="50">
        <v>90</v>
      </c>
      <c r="AW15" s="50">
        <v>76</v>
      </c>
      <c r="AX15" s="50">
        <v>100</v>
      </c>
      <c r="AY15" s="50"/>
      <c r="AZ15" s="106">
        <v>75</v>
      </c>
      <c r="BA15" s="50">
        <v>100</v>
      </c>
      <c r="BB15" s="106">
        <v>75</v>
      </c>
      <c r="BC15" s="50">
        <v>80</v>
      </c>
      <c r="BD15" s="106">
        <v>75</v>
      </c>
      <c r="BE15" s="57">
        <f t="shared" si="19"/>
        <v>86</v>
      </c>
      <c r="BF15" s="109">
        <v>34</v>
      </c>
      <c r="BG15" s="96">
        <v>72</v>
      </c>
      <c r="BH15" s="81">
        <f t="shared" si="20"/>
        <v>79.4</v>
      </c>
      <c r="BI15" s="82">
        <f t="shared" si="21"/>
        <v>79</v>
      </c>
      <c r="BJ15" s="83"/>
      <c r="BK15" s="51">
        <v>80</v>
      </c>
      <c r="BL15" s="51"/>
      <c r="BM15" s="51"/>
      <c r="BN15" s="56"/>
      <c r="BO15" s="56"/>
      <c r="BP15" s="56"/>
      <c r="BQ15" s="56"/>
      <c r="BR15" s="50"/>
      <c r="BS15" s="50"/>
      <c r="BT15" s="50"/>
      <c r="BU15" s="90">
        <f t="shared" si="22"/>
        <v>80</v>
      </c>
      <c r="BV15" s="83"/>
      <c r="BW15" s="51">
        <v>80</v>
      </c>
      <c r="BX15" s="51"/>
      <c r="BY15" s="51"/>
      <c r="BZ15" s="51"/>
      <c r="CA15" s="51"/>
      <c r="CB15" s="51"/>
      <c r="CC15" s="51"/>
      <c r="CD15" s="51"/>
      <c r="CE15" s="51"/>
      <c r="CF15" s="51"/>
      <c r="CG15" s="57">
        <f t="shared" si="23"/>
        <v>80</v>
      </c>
      <c r="CH15" s="94" t="str">
        <f t="shared" si="24"/>
        <v>B</v>
      </c>
      <c r="CI15" s="95"/>
      <c r="CJ15" s="51">
        <v>3</v>
      </c>
      <c r="CK15"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5" s="99">
        <v>6</v>
      </c>
      <c r="CN15" s="100"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Interaksi Elektrostatik antara Dua Buah Muatan, Gaya Coulomb, Kuat Medan Listrik akibat Sebuah Muatan Titik dan Beberapa Muatan, Hukum Biot-Savart, Medan Magnetik di sekitar Kawat Melingkar Berarus, Gaya Lorentz, Gaya Magnetik pada Muatan Bergerak, Gaya Magnetik antara Dua Kawat Sejajar, Perlu tingkatkan pemahaman  Medan Magnetik Solenoida dan Toroida.</v>
      </c>
    </row>
    <row r="16" spans="1:102">
      <c r="A16" s="28">
        <v>6</v>
      </c>
      <c r="B16" s="29">
        <v>57137</v>
      </c>
      <c r="C16" s="29" t="s">
        <v>68</v>
      </c>
      <c r="E16" s="29">
        <f t="shared" si="0"/>
        <v>77</v>
      </c>
      <c r="G16" s="29">
        <f t="shared" si="1"/>
        <v>77</v>
      </c>
      <c r="H16" s="29">
        <f t="shared" si="2"/>
        <v>75</v>
      </c>
      <c r="I16" s="29" t="str">
        <f t="shared" si="3"/>
        <v>B</v>
      </c>
      <c r="J1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6" s="29">
        <f t="shared" si="5"/>
        <v>78</v>
      </c>
      <c r="M16" s="29">
        <f t="shared" si="6"/>
        <v>37</v>
      </c>
      <c r="N16" s="29">
        <f t="shared" si="7"/>
        <v>68</v>
      </c>
      <c r="P16" s="103">
        <v>70</v>
      </c>
      <c r="Q16" s="103"/>
      <c r="R16" s="103">
        <f t="shared" si="8"/>
        <v>70</v>
      </c>
      <c r="S16" s="103">
        <v>70</v>
      </c>
      <c r="T16" s="103"/>
      <c r="U16" s="103">
        <f t="shared" si="9"/>
        <v>70</v>
      </c>
      <c r="V16" s="104">
        <v>75</v>
      </c>
      <c r="W16" s="103"/>
      <c r="X16" s="50">
        <f t="shared" si="10"/>
        <v>75</v>
      </c>
      <c r="Y16" s="50">
        <v>70</v>
      </c>
      <c r="Z16" s="50"/>
      <c r="AA16" s="50">
        <f t="shared" si="11"/>
        <v>70</v>
      </c>
      <c r="AB16" s="50">
        <v>100</v>
      </c>
      <c r="AC16" s="50"/>
      <c r="AD16" s="50">
        <f t="shared" si="12"/>
        <v>100</v>
      </c>
      <c r="AE16" s="50">
        <v>60</v>
      </c>
      <c r="AF16" s="50"/>
      <c r="AG16" s="50">
        <f t="shared" si="13"/>
        <v>60</v>
      </c>
      <c r="AH16" s="50">
        <v>100</v>
      </c>
      <c r="AI16" s="50"/>
      <c r="AJ16" s="50">
        <f t="shared" si="14"/>
        <v>100</v>
      </c>
      <c r="AK16" s="50">
        <v>100</v>
      </c>
      <c r="AL16" s="50"/>
      <c r="AM16" s="50">
        <f t="shared" si="15"/>
        <v>100</v>
      </c>
      <c r="AN16" s="50">
        <v>60</v>
      </c>
      <c r="AO16" s="50"/>
      <c r="AP16" s="50">
        <f t="shared" si="16"/>
        <v>60</v>
      </c>
      <c r="AQ16" s="50"/>
      <c r="AR16" s="50"/>
      <c r="AS16" s="50" t="str">
        <f t="shared" si="17"/>
        <v/>
      </c>
      <c r="AT16" s="57">
        <f t="shared" si="18"/>
        <v>78</v>
      </c>
      <c r="AU16" s="50">
        <v>100</v>
      </c>
      <c r="AV16" s="50">
        <v>98</v>
      </c>
      <c r="AW16" s="50">
        <v>80</v>
      </c>
      <c r="AX16" s="50">
        <v>100</v>
      </c>
      <c r="AY16" s="50"/>
      <c r="AZ16" s="50">
        <v>80</v>
      </c>
      <c r="BA16" s="50">
        <v>100</v>
      </c>
      <c r="BB16" s="106">
        <v>75</v>
      </c>
      <c r="BC16" s="106">
        <v>75</v>
      </c>
      <c r="BD16" s="106">
        <v>75</v>
      </c>
      <c r="BE16" s="57">
        <f t="shared" si="19"/>
        <v>87</v>
      </c>
      <c r="BF16" s="96">
        <v>37</v>
      </c>
      <c r="BG16" s="96">
        <v>68</v>
      </c>
      <c r="BH16" s="81">
        <f t="shared" si="20"/>
        <v>76.5</v>
      </c>
      <c r="BI16" s="82">
        <f t="shared" si="21"/>
        <v>77</v>
      </c>
      <c r="BJ16" s="83"/>
      <c r="BK16" s="51">
        <v>75</v>
      </c>
      <c r="BL16" s="51"/>
      <c r="BM16" s="51"/>
      <c r="BN16" s="56"/>
      <c r="BO16" s="50"/>
      <c r="BP16" s="50"/>
      <c r="BQ16" s="50"/>
      <c r="BR16" s="50"/>
      <c r="BS16" s="50"/>
      <c r="BT16" s="50"/>
      <c r="BU16" s="90">
        <f t="shared" si="22"/>
        <v>75</v>
      </c>
      <c r="BV16" s="83"/>
      <c r="BW16" s="51">
        <v>80</v>
      </c>
      <c r="BX16" s="51"/>
      <c r="BY16" s="51"/>
      <c r="BZ16" s="51"/>
      <c r="CA16" s="51"/>
      <c r="CB16" s="51"/>
      <c r="CC16" s="51"/>
      <c r="CD16" s="51"/>
      <c r="CE16" s="51"/>
      <c r="CF16" s="51"/>
      <c r="CG16" s="57">
        <f t="shared" si="23"/>
        <v>80</v>
      </c>
      <c r="CH16" s="94" t="str">
        <f t="shared" si="24"/>
        <v>B</v>
      </c>
      <c r="CI16" s="95"/>
      <c r="CJ16" s="51">
        <v>3</v>
      </c>
      <c r="CK16"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6" s="99">
        <v>7</v>
      </c>
      <c r="CN16" s="100"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Interaksi Elektrostatik antara Dua Buah Muatan, Gaya Coulomb, Kuat Medan Listrik akibat Sebuah Muatan Titik dan Beberapa Muatan, Hukum Biot-Savart, Medan Magnetik di sekitar Kawat Melingkar Berarus, Medan Magnetik Solenoida dan Toroida, Gaya Magnetik pada Muatan Bergerak, Gaya Magnetik antara Dua Kawat Sejajar, Perlu tingkatkan pemahaman  Gaya Lorentz.</v>
      </c>
    </row>
    <row r="17" spans="1:102">
      <c r="A17" s="28">
        <v>7</v>
      </c>
      <c r="B17" s="29">
        <v>57138</v>
      </c>
      <c r="C17" s="29" t="s">
        <v>70</v>
      </c>
      <c r="E17" s="29">
        <f t="shared" si="0"/>
        <v>78</v>
      </c>
      <c r="G17" s="29">
        <f t="shared" si="1"/>
        <v>78</v>
      </c>
      <c r="H17" s="29">
        <f t="shared" si="2"/>
        <v>90</v>
      </c>
      <c r="I17" s="29" t="str">
        <f t="shared" si="3"/>
        <v>B</v>
      </c>
      <c r="J1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7" s="29">
        <f t="shared" si="5"/>
        <v>84</v>
      </c>
      <c r="M17" s="29">
        <f t="shared" si="6"/>
        <v>34</v>
      </c>
      <c r="N17" s="29">
        <f t="shared" si="7"/>
        <v>60</v>
      </c>
      <c r="P17" s="103">
        <v>80</v>
      </c>
      <c r="Q17" s="103"/>
      <c r="R17" s="103">
        <f t="shared" si="8"/>
        <v>80</v>
      </c>
      <c r="S17" s="104">
        <v>75</v>
      </c>
      <c r="T17" s="103"/>
      <c r="U17" s="103">
        <f t="shared" si="9"/>
        <v>75</v>
      </c>
      <c r="V17" s="104">
        <v>75</v>
      </c>
      <c r="W17" s="103"/>
      <c r="X17" s="50">
        <f t="shared" si="10"/>
        <v>75</v>
      </c>
      <c r="Y17" s="104">
        <v>75</v>
      </c>
      <c r="Z17" s="50"/>
      <c r="AA17" s="50">
        <f t="shared" si="11"/>
        <v>75</v>
      </c>
      <c r="AB17" s="50">
        <v>100</v>
      </c>
      <c r="AC17" s="50"/>
      <c r="AD17" s="50">
        <f t="shared" si="12"/>
        <v>100</v>
      </c>
      <c r="AE17" s="104">
        <v>75</v>
      </c>
      <c r="AF17" s="50"/>
      <c r="AG17" s="50">
        <f t="shared" si="13"/>
        <v>75</v>
      </c>
      <c r="AH17" s="50">
        <v>100</v>
      </c>
      <c r="AI17" s="50"/>
      <c r="AJ17" s="50">
        <f t="shared" si="14"/>
        <v>100</v>
      </c>
      <c r="AK17" s="50">
        <v>100</v>
      </c>
      <c r="AL17" s="50"/>
      <c r="AM17" s="50">
        <f t="shared" si="15"/>
        <v>100</v>
      </c>
      <c r="AN17" s="104">
        <v>75</v>
      </c>
      <c r="AO17" s="50"/>
      <c r="AP17" s="50">
        <f t="shared" si="16"/>
        <v>75</v>
      </c>
      <c r="AQ17" s="50"/>
      <c r="AR17" s="50"/>
      <c r="AS17" s="50" t="str">
        <f t="shared" si="17"/>
        <v/>
      </c>
      <c r="AT17" s="57">
        <f t="shared" si="18"/>
        <v>84</v>
      </c>
      <c r="AU17" s="50">
        <v>100</v>
      </c>
      <c r="AV17" s="50">
        <v>99</v>
      </c>
      <c r="AW17" s="50">
        <v>76</v>
      </c>
      <c r="AX17" s="50">
        <v>85</v>
      </c>
      <c r="AY17" s="50"/>
      <c r="AZ17" s="50">
        <v>80</v>
      </c>
      <c r="BA17" s="50">
        <v>100</v>
      </c>
      <c r="BB17" s="106">
        <v>75</v>
      </c>
      <c r="BC17" s="106">
        <v>75</v>
      </c>
      <c r="BD17" s="50">
        <v>100</v>
      </c>
      <c r="BE17" s="57">
        <f t="shared" si="19"/>
        <v>88</v>
      </c>
      <c r="BF17" s="96">
        <v>34</v>
      </c>
      <c r="BG17" s="96">
        <v>60</v>
      </c>
      <c r="BH17" s="81">
        <f t="shared" si="20"/>
        <v>78.2</v>
      </c>
      <c r="BI17" s="82">
        <f t="shared" si="21"/>
        <v>78</v>
      </c>
      <c r="BJ17" s="83"/>
      <c r="BK17" s="51">
        <v>90</v>
      </c>
      <c r="BL17" s="51"/>
      <c r="BM17" s="51"/>
      <c r="BN17" s="56"/>
      <c r="BO17" s="56"/>
      <c r="BP17" s="56"/>
      <c r="BQ17" s="56"/>
      <c r="BR17" s="56"/>
      <c r="BS17" s="56"/>
      <c r="BT17" s="56"/>
      <c r="BU17" s="90">
        <f t="shared" si="22"/>
        <v>90</v>
      </c>
      <c r="BV17" s="83"/>
      <c r="BW17" s="51">
        <v>80</v>
      </c>
      <c r="BX17" s="51"/>
      <c r="BY17" s="51"/>
      <c r="BZ17" s="51"/>
      <c r="CA17" s="51"/>
      <c r="CB17" s="51"/>
      <c r="CC17" s="51"/>
      <c r="CD17" s="51"/>
      <c r="CE17" s="51"/>
      <c r="CF17" s="51"/>
      <c r="CG17" s="57">
        <f t="shared" si="23"/>
        <v>80</v>
      </c>
      <c r="CH17" s="94" t="str">
        <f t="shared" si="24"/>
        <v>B</v>
      </c>
      <c r="CI17" s="95"/>
      <c r="CJ17" s="51">
        <v>3</v>
      </c>
      <c r="CK17"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7" s="99">
        <v>8</v>
      </c>
      <c r="CN17" s="100" t="s">
        <v>71</v>
      </c>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antara Dua Kawat Sejajar, Perlu tingkatkan pemahaman  Gaya Magnetik pada Muatan Bergerak.</v>
      </c>
    </row>
    <row r="18" spans="1:102">
      <c r="A18" s="28">
        <v>8</v>
      </c>
      <c r="B18" s="29">
        <v>57139</v>
      </c>
      <c r="C18" s="29" t="s">
        <v>72</v>
      </c>
      <c r="E18" s="29">
        <f t="shared" si="0"/>
        <v>78</v>
      </c>
      <c r="G18" s="29">
        <f t="shared" si="1"/>
        <v>78</v>
      </c>
      <c r="H18" s="29">
        <f t="shared" si="2"/>
        <v>75</v>
      </c>
      <c r="I18" s="29" t="str">
        <f t="shared" si="3"/>
        <v>B</v>
      </c>
      <c r="J1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8" s="29">
        <f t="shared" si="5"/>
        <v>84</v>
      </c>
      <c r="M18" s="29">
        <f t="shared" si="6"/>
        <v>37</v>
      </c>
      <c r="N18" s="29">
        <f t="shared" si="7"/>
        <v>70</v>
      </c>
      <c r="P18" s="103">
        <v>70</v>
      </c>
      <c r="Q18" s="104">
        <v>75</v>
      </c>
      <c r="R18" s="103">
        <f t="shared" si="8"/>
        <v>75</v>
      </c>
      <c r="S18" s="103">
        <v>60</v>
      </c>
      <c r="T18" s="104">
        <v>75</v>
      </c>
      <c r="U18" s="103">
        <f t="shared" si="9"/>
        <v>75</v>
      </c>
      <c r="V18" s="103">
        <v>60</v>
      </c>
      <c r="W18" s="104">
        <v>75</v>
      </c>
      <c r="X18" s="50">
        <f t="shared" si="10"/>
        <v>75</v>
      </c>
      <c r="Y18" s="50">
        <v>70</v>
      </c>
      <c r="Z18" s="55">
        <v>75</v>
      </c>
      <c r="AA18" s="50">
        <f t="shared" si="11"/>
        <v>75</v>
      </c>
      <c r="AB18" s="50">
        <v>100</v>
      </c>
      <c r="AC18" s="50"/>
      <c r="AD18" s="50">
        <f t="shared" si="12"/>
        <v>100</v>
      </c>
      <c r="AE18" s="50">
        <v>100</v>
      </c>
      <c r="AF18" s="50"/>
      <c r="AG18" s="50">
        <f t="shared" si="13"/>
        <v>100</v>
      </c>
      <c r="AH18" s="50">
        <v>80</v>
      </c>
      <c r="AI18" s="50"/>
      <c r="AJ18" s="50">
        <f t="shared" si="14"/>
        <v>80</v>
      </c>
      <c r="AK18" s="50">
        <v>100</v>
      </c>
      <c r="AL18" s="50"/>
      <c r="AM18" s="50">
        <f t="shared" si="15"/>
        <v>100</v>
      </c>
      <c r="AN18" s="50">
        <v>60</v>
      </c>
      <c r="AO18" s="55">
        <v>75</v>
      </c>
      <c r="AP18" s="50">
        <f t="shared" si="16"/>
        <v>75</v>
      </c>
      <c r="AQ18" s="50"/>
      <c r="AR18" s="50"/>
      <c r="AS18" s="50" t="str">
        <f t="shared" si="17"/>
        <v/>
      </c>
      <c r="AT18" s="57">
        <f t="shared" si="18"/>
        <v>84</v>
      </c>
      <c r="AU18" s="50">
        <v>100</v>
      </c>
      <c r="AV18" s="50">
        <v>98</v>
      </c>
      <c r="AW18" s="50">
        <v>86</v>
      </c>
      <c r="AX18" s="50">
        <v>100</v>
      </c>
      <c r="AY18" s="50"/>
      <c r="AZ18" s="55">
        <v>70</v>
      </c>
      <c r="BA18" s="50">
        <v>90</v>
      </c>
      <c r="BB18" s="106">
        <v>75</v>
      </c>
      <c r="BC18" s="55">
        <v>60</v>
      </c>
      <c r="BD18" s="50">
        <v>90</v>
      </c>
      <c r="BE18" s="57">
        <f t="shared" si="19"/>
        <v>85</v>
      </c>
      <c r="BF18" s="110">
        <v>37</v>
      </c>
      <c r="BG18" s="96">
        <v>70</v>
      </c>
      <c r="BH18" s="81">
        <f t="shared" si="20"/>
        <v>78.3</v>
      </c>
      <c r="BI18" s="82">
        <f t="shared" si="21"/>
        <v>78</v>
      </c>
      <c r="BJ18" s="83"/>
      <c r="BK18" s="51">
        <v>75</v>
      </c>
      <c r="BL18" s="51"/>
      <c r="BM18" s="51"/>
      <c r="BN18" s="56"/>
      <c r="BO18" s="56"/>
      <c r="BP18" s="56"/>
      <c r="BQ18" s="50"/>
      <c r="BR18" s="50"/>
      <c r="BS18" s="50"/>
      <c r="BT18" s="50"/>
      <c r="BU18" s="90">
        <f t="shared" si="22"/>
        <v>75</v>
      </c>
      <c r="BV18" s="83"/>
      <c r="BW18" s="51">
        <v>80</v>
      </c>
      <c r="BX18" s="51"/>
      <c r="BY18" s="51"/>
      <c r="BZ18" s="51"/>
      <c r="CA18" s="51"/>
      <c r="CB18" s="51"/>
      <c r="CC18" s="51"/>
      <c r="CD18" s="51"/>
      <c r="CE18" s="51"/>
      <c r="CF18" s="51"/>
      <c r="CG18" s="57">
        <f t="shared" si="23"/>
        <v>80</v>
      </c>
      <c r="CH18" s="94" t="str">
        <f t="shared" si="24"/>
        <v>B</v>
      </c>
      <c r="CI18" s="95"/>
      <c r="CJ18" s="51">
        <v>3</v>
      </c>
      <c r="CK18"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8" s="99">
        <v>9</v>
      </c>
      <c r="CN18" s="100" t="s">
        <v>73</v>
      </c>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Perlu tingkatkan pemahaman  Gaya Magnetik antara Dua Kawat Sejajar.</v>
      </c>
    </row>
    <row r="19" spans="1:102">
      <c r="A19" s="28">
        <v>9</v>
      </c>
      <c r="B19" s="29">
        <v>57140</v>
      </c>
      <c r="C19" s="29" t="s">
        <v>74</v>
      </c>
      <c r="E19" s="29">
        <f t="shared" si="0"/>
        <v>75</v>
      </c>
      <c r="G19" s="29">
        <f t="shared" si="1"/>
        <v>75</v>
      </c>
      <c r="H19" s="29">
        <f t="shared" si="2"/>
        <v>80</v>
      </c>
      <c r="I19" s="29" t="str">
        <f t="shared" si="3"/>
        <v>B</v>
      </c>
      <c r="J1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9" s="29">
        <f t="shared" si="5"/>
        <v>78</v>
      </c>
      <c r="M19" s="29">
        <f t="shared" si="6"/>
        <v>45</v>
      </c>
      <c r="N19" s="29">
        <f t="shared" si="7"/>
        <v>45</v>
      </c>
      <c r="P19" s="103">
        <v>40</v>
      </c>
      <c r="Q19" s="104">
        <v>75</v>
      </c>
      <c r="R19" s="103">
        <f t="shared" si="8"/>
        <v>75</v>
      </c>
      <c r="S19" s="103">
        <v>60</v>
      </c>
      <c r="T19" s="104">
        <v>75</v>
      </c>
      <c r="U19" s="103">
        <f t="shared" si="9"/>
        <v>75</v>
      </c>
      <c r="V19" s="103">
        <v>30</v>
      </c>
      <c r="W19" s="104">
        <v>75</v>
      </c>
      <c r="X19" s="50">
        <f t="shared" si="10"/>
        <v>75</v>
      </c>
      <c r="Y19" s="50">
        <v>70</v>
      </c>
      <c r="Z19" s="55">
        <v>75</v>
      </c>
      <c r="AA19" s="50">
        <f t="shared" si="11"/>
        <v>75</v>
      </c>
      <c r="AB19" s="50">
        <v>100</v>
      </c>
      <c r="AC19" s="50"/>
      <c r="AD19" s="50">
        <f t="shared" si="12"/>
        <v>100</v>
      </c>
      <c r="AE19" s="50">
        <v>60</v>
      </c>
      <c r="AF19" s="55">
        <v>75</v>
      </c>
      <c r="AG19" s="50">
        <f t="shared" si="13"/>
        <v>75</v>
      </c>
      <c r="AH19" s="50">
        <v>80</v>
      </c>
      <c r="AI19" s="50"/>
      <c r="AJ19" s="50">
        <f t="shared" si="14"/>
        <v>80</v>
      </c>
      <c r="AK19" s="50">
        <v>40</v>
      </c>
      <c r="AL19" s="104">
        <v>75</v>
      </c>
      <c r="AM19" s="50">
        <f t="shared" si="15"/>
        <v>75</v>
      </c>
      <c r="AN19" s="50">
        <v>70</v>
      </c>
      <c r="AO19" s="55">
        <v>75</v>
      </c>
      <c r="AP19" s="50">
        <f t="shared" si="16"/>
        <v>75</v>
      </c>
      <c r="AQ19" s="50"/>
      <c r="AR19" s="50"/>
      <c r="AS19" s="50" t="str">
        <f t="shared" si="17"/>
        <v/>
      </c>
      <c r="AT19" s="57">
        <f t="shared" si="18"/>
        <v>78</v>
      </c>
      <c r="AU19" s="50">
        <v>97</v>
      </c>
      <c r="AV19" s="50">
        <v>90</v>
      </c>
      <c r="AW19" s="50">
        <v>80</v>
      </c>
      <c r="AX19" s="50">
        <v>92</v>
      </c>
      <c r="AY19" s="50"/>
      <c r="AZ19" s="50">
        <v>80</v>
      </c>
      <c r="BA19" s="50">
        <v>100</v>
      </c>
      <c r="BB19" s="106">
        <v>75</v>
      </c>
      <c r="BC19" s="106">
        <v>80</v>
      </c>
      <c r="BD19" s="106">
        <v>80</v>
      </c>
      <c r="BE19" s="57">
        <f t="shared" si="19"/>
        <v>86</v>
      </c>
      <c r="BF19" s="96">
        <v>45</v>
      </c>
      <c r="BG19" s="96">
        <v>45</v>
      </c>
      <c r="BH19" s="81">
        <f t="shared" si="20"/>
        <v>74.6</v>
      </c>
      <c r="BI19" s="82">
        <f t="shared" si="21"/>
        <v>75</v>
      </c>
      <c r="BJ19" s="83"/>
      <c r="BK19" s="51">
        <v>80</v>
      </c>
      <c r="BL19" s="51"/>
      <c r="BM19" s="51"/>
      <c r="BN19" s="56"/>
      <c r="BO19" s="56"/>
      <c r="BP19" s="56"/>
      <c r="BQ19" s="56"/>
      <c r="BR19" s="50"/>
      <c r="BS19" s="50"/>
      <c r="BT19" s="50"/>
      <c r="BU19" s="90">
        <f t="shared" si="22"/>
        <v>80</v>
      </c>
      <c r="BV19" s="83"/>
      <c r="BW19" s="51">
        <v>80</v>
      </c>
      <c r="BX19" s="51"/>
      <c r="BY19" s="51"/>
      <c r="BZ19" s="51"/>
      <c r="CA19" s="51"/>
      <c r="CB19" s="51"/>
      <c r="CC19" s="51"/>
      <c r="CD19" s="51"/>
      <c r="CE19" s="51"/>
      <c r="CF19" s="51"/>
      <c r="CG19" s="57">
        <f t="shared" si="23"/>
        <v>80</v>
      </c>
      <c r="CH19" s="94" t="str">
        <f t="shared" si="24"/>
        <v>B</v>
      </c>
      <c r="CI19" s="95"/>
      <c r="CJ19" s="51">
        <v>3</v>
      </c>
      <c r="CK19"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9" s="99">
        <v>10</v>
      </c>
      <c r="CN19" s="51"/>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20" spans="1:102">
      <c r="A20" s="28">
        <v>10</v>
      </c>
      <c r="B20" s="29">
        <v>57141</v>
      </c>
      <c r="C20" s="29" t="s">
        <v>75</v>
      </c>
      <c r="E20" s="29">
        <f t="shared" si="0"/>
        <v>77</v>
      </c>
      <c r="G20" s="29">
        <f t="shared" si="1"/>
        <v>77</v>
      </c>
      <c r="H20" s="29">
        <f t="shared" si="2"/>
        <v>75</v>
      </c>
      <c r="I20" s="29" t="str">
        <f t="shared" si="3"/>
        <v>B</v>
      </c>
      <c r="J2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0" s="29">
        <f t="shared" si="5"/>
        <v>83</v>
      </c>
      <c r="M20" s="29">
        <f t="shared" si="6"/>
        <v>34</v>
      </c>
      <c r="N20" s="29">
        <f t="shared" si="7"/>
        <v>62</v>
      </c>
      <c r="P20" s="103">
        <v>80</v>
      </c>
      <c r="Q20" s="103"/>
      <c r="R20" s="103">
        <f t="shared" si="8"/>
        <v>80</v>
      </c>
      <c r="S20" s="103">
        <v>70</v>
      </c>
      <c r="T20" s="104">
        <v>75</v>
      </c>
      <c r="U20" s="103">
        <f t="shared" si="9"/>
        <v>75</v>
      </c>
      <c r="V20" s="103">
        <v>70</v>
      </c>
      <c r="W20" s="103"/>
      <c r="X20" s="50">
        <f t="shared" si="10"/>
        <v>70</v>
      </c>
      <c r="Y20" s="50">
        <v>70</v>
      </c>
      <c r="Z20" s="50"/>
      <c r="AA20" s="50">
        <f t="shared" si="11"/>
        <v>70</v>
      </c>
      <c r="AB20" s="50">
        <v>90</v>
      </c>
      <c r="AC20" s="50"/>
      <c r="AD20" s="50">
        <f t="shared" si="12"/>
        <v>90</v>
      </c>
      <c r="AE20" s="50">
        <v>100</v>
      </c>
      <c r="AF20" s="50"/>
      <c r="AG20" s="50">
        <f t="shared" si="13"/>
        <v>100</v>
      </c>
      <c r="AH20" s="50">
        <v>90</v>
      </c>
      <c r="AI20" s="50"/>
      <c r="AJ20" s="50">
        <f t="shared" si="14"/>
        <v>90</v>
      </c>
      <c r="AK20" s="50">
        <v>100</v>
      </c>
      <c r="AL20" s="50"/>
      <c r="AM20" s="50">
        <f t="shared" si="15"/>
        <v>100</v>
      </c>
      <c r="AN20" s="50">
        <v>70</v>
      </c>
      <c r="AO20" s="50"/>
      <c r="AP20" s="50">
        <f t="shared" si="16"/>
        <v>70</v>
      </c>
      <c r="AQ20" s="50"/>
      <c r="AR20" s="50"/>
      <c r="AS20" s="50" t="str">
        <f t="shared" si="17"/>
        <v/>
      </c>
      <c r="AT20" s="57">
        <f t="shared" si="18"/>
        <v>83</v>
      </c>
      <c r="AU20" s="50">
        <v>100</v>
      </c>
      <c r="AV20" s="50">
        <v>98</v>
      </c>
      <c r="AW20" s="50">
        <v>73</v>
      </c>
      <c r="AX20" s="50">
        <v>100</v>
      </c>
      <c r="AY20" s="50"/>
      <c r="AZ20" s="106">
        <v>75</v>
      </c>
      <c r="BA20" s="50">
        <v>100</v>
      </c>
      <c r="BB20" s="106">
        <v>75</v>
      </c>
      <c r="BC20" s="106">
        <v>75</v>
      </c>
      <c r="BD20" s="50">
        <v>80</v>
      </c>
      <c r="BE20" s="57">
        <f t="shared" si="19"/>
        <v>86</v>
      </c>
      <c r="BF20" s="96">
        <v>34</v>
      </c>
      <c r="BG20" s="96">
        <v>62</v>
      </c>
      <c r="BH20" s="81">
        <f t="shared" si="20"/>
        <v>77.2</v>
      </c>
      <c r="BI20" s="82">
        <f t="shared" si="21"/>
        <v>77</v>
      </c>
      <c r="BJ20" s="83"/>
      <c r="BK20" s="51">
        <v>75</v>
      </c>
      <c r="BL20" s="51"/>
      <c r="BM20" s="51"/>
      <c r="BN20" s="56"/>
      <c r="BO20" s="50"/>
      <c r="BP20" s="50"/>
      <c r="BQ20" s="50"/>
      <c r="BR20" s="50"/>
      <c r="BS20" s="50"/>
      <c r="BT20" s="50"/>
      <c r="BU20" s="90">
        <f t="shared" si="22"/>
        <v>75</v>
      </c>
      <c r="BV20" s="83"/>
      <c r="BW20" s="51">
        <v>80</v>
      </c>
      <c r="BX20" s="51"/>
      <c r="BY20" s="51"/>
      <c r="BZ20" s="51"/>
      <c r="CA20" s="51"/>
      <c r="CB20" s="51"/>
      <c r="CC20" s="51"/>
      <c r="CD20" s="51"/>
      <c r="CE20" s="51"/>
      <c r="CF20" s="51"/>
      <c r="CG20" s="57">
        <f t="shared" si="23"/>
        <v>80</v>
      </c>
      <c r="CH20" s="94" t="str">
        <f t="shared" si="24"/>
        <v>B</v>
      </c>
      <c r="CI20" s="95"/>
      <c r="CJ20" s="51">
        <v>3</v>
      </c>
      <c r="CK20" s="101" t="str">
        <f t="shared" ref="CK11:CK50" si="26">IF(CJ20="","",VLOOKUP(CJ20,$CW$9:$CX$20,2,0))</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W20">
        <v>11</v>
      </c>
      <c r="CX20" t="str">
        <f>(IF(CN10="","","Sudah memahami tentang "))&amp;(IF(CN10="","",CN10&amp;", "))&amp;(IF(CN11="","",CN11&amp;", "))&amp;(IF(CN12="","",CN12&amp;", "))&amp;(IF(CN13="","",CN13&amp;", "))&amp;(IF(CN14="","",CN14&amp;", "))&amp;(IF(CN15="","",CN15&amp;", "))&amp;(IF(CN16="","",CN16&amp;", "))&amp;(IF(CN17="","",CN17&amp;", "))&amp;(IF(CN18="","",CN18&amp;", "))&amp;(IF(CN19="","",CN19&amp;"."))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21" spans="1:89">
      <c r="A21" s="28">
        <v>11</v>
      </c>
      <c r="B21" s="29">
        <v>57142</v>
      </c>
      <c r="C21" s="29" t="s">
        <v>76</v>
      </c>
      <c r="E21" s="29">
        <f t="shared" si="0"/>
        <v>78</v>
      </c>
      <c r="G21" s="29">
        <f t="shared" si="1"/>
        <v>78</v>
      </c>
      <c r="H21" s="29">
        <f t="shared" si="2"/>
        <v>75</v>
      </c>
      <c r="I21" s="29" t="str">
        <f t="shared" si="3"/>
        <v>B</v>
      </c>
      <c r="J2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1" s="29">
        <f t="shared" si="5"/>
        <v>83</v>
      </c>
      <c r="M21" s="29">
        <f t="shared" si="6"/>
        <v>41</v>
      </c>
      <c r="N21" s="29">
        <f t="shared" si="7"/>
        <v>66</v>
      </c>
      <c r="P21" s="103">
        <v>80</v>
      </c>
      <c r="Q21" s="103"/>
      <c r="R21" s="103">
        <f t="shared" si="8"/>
        <v>80</v>
      </c>
      <c r="S21" s="103">
        <v>70</v>
      </c>
      <c r="T21" s="104">
        <v>75</v>
      </c>
      <c r="U21" s="103">
        <f t="shared" si="9"/>
        <v>75</v>
      </c>
      <c r="V21" s="103">
        <v>70</v>
      </c>
      <c r="W21" s="103"/>
      <c r="X21" s="50">
        <f t="shared" si="10"/>
        <v>70</v>
      </c>
      <c r="Y21" s="50">
        <v>70</v>
      </c>
      <c r="Z21" s="50"/>
      <c r="AA21" s="50">
        <f t="shared" si="11"/>
        <v>70</v>
      </c>
      <c r="AB21" s="50">
        <v>90</v>
      </c>
      <c r="AC21" s="50"/>
      <c r="AD21" s="50">
        <f t="shared" si="12"/>
        <v>90</v>
      </c>
      <c r="AE21" s="50">
        <v>100</v>
      </c>
      <c r="AF21" s="50"/>
      <c r="AG21" s="50">
        <f t="shared" si="13"/>
        <v>100</v>
      </c>
      <c r="AH21" s="50">
        <v>90</v>
      </c>
      <c r="AI21" s="50"/>
      <c r="AJ21" s="50">
        <f t="shared" si="14"/>
        <v>90</v>
      </c>
      <c r="AK21" s="50">
        <v>100</v>
      </c>
      <c r="AL21" s="50"/>
      <c r="AM21" s="50">
        <f t="shared" si="15"/>
        <v>100</v>
      </c>
      <c r="AN21" s="50">
        <v>70</v>
      </c>
      <c r="AO21" s="50"/>
      <c r="AP21" s="50">
        <f t="shared" si="16"/>
        <v>70</v>
      </c>
      <c r="AQ21" s="50"/>
      <c r="AR21" s="50"/>
      <c r="AS21" s="50" t="str">
        <f t="shared" si="17"/>
        <v/>
      </c>
      <c r="AT21" s="57">
        <f t="shared" si="18"/>
        <v>83</v>
      </c>
      <c r="AU21" s="50">
        <v>95</v>
      </c>
      <c r="AV21" s="50">
        <v>98</v>
      </c>
      <c r="AW21" s="50">
        <v>69</v>
      </c>
      <c r="AX21" s="50">
        <v>100</v>
      </c>
      <c r="AY21" s="50"/>
      <c r="AZ21" s="50">
        <v>80</v>
      </c>
      <c r="BA21" s="50">
        <v>100</v>
      </c>
      <c r="BB21" s="106">
        <v>75</v>
      </c>
      <c r="BC21" s="106">
        <v>75</v>
      </c>
      <c r="BD21" s="106">
        <v>75</v>
      </c>
      <c r="BE21" s="57">
        <f t="shared" si="19"/>
        <v>85</v>
      </c>
      <c r="BF21" s="96">
        <v>41</v>
      </c>
      <c r="BG21" s="96">
        <v>66</v>
      </c>
      <c r="BH21" s="81">
        <f t="shared" si="20"/>
        <v>77.9</v>
      </c>
      <c r="BI21" s="82">
        <f t="shared" si="21"/>
        <v>78</v>
      </c>
      <c r="BJ21" s="83"/>
      <c r="BK21" s="51">
        <v>75</v>
      </c>
      <c r="BL21" s="51"/>
      <c r="BM21" s="51"/>
      <c r="BN21" s="56"/>
      <c r="BO21" s="50"/>
      <c r="BP21" s="50"/>
      <c r="BQ21" s="50"/>
      <c r="BR21" s="50"/>
      <c r="BS21" s="50"/>
      <c r="BT21" s="50"/>
      <c r="BU21" s="90">
        <f t="shared" si="22"/>
        <v>75</v>
      </c>
      <c r="BV21" s="83"/>
      <c r="BW21" s="51">
        <v>80</v>
      </c>
      <c r="BX21" s="51"/>
      <c r="BY21" s="51"/>
      <c r="BZ21" s="51"/>
      <c r="CA21" s="51"/>
      <c r="CB21" s="51"/>
      <c r="CC21" s="51"/>
      <c r="CD21" s="51"/>
      <c r="CE21" s="51"/>
      <c r="CF21" s="51"/>
      <c r="CG21" s="57">
        <f t="shared" si="23"/>
        <v>80</v>
      </c>
      <c r="CH21" s="94" t="str">
        <f t="shared" si="24"/>
        <v>B</v>
      </c>
      <c r="CI21" s="95"/>
      <c r="CJ21" s="51">
        <v>3</v>
      </c>
      <c r="CK21"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2" spans="1:89">
      <c r="A22" s="28">
        <v>12</v>
      </c>
      <c r="B22" s="29">
        <v>57143</v>
      </c>
      <c r="C22" s="29" t="s">
        <v>77</v>
      </c>
      <c r="E22" s="29">
        <f t="shared" si="0"/>
        <v>79</v>
      </c>
      <c r="G22" s="29">
        <f t="shared" si="1"/>
        <v>79</v>
      </c>
      <c r="H22" s="29">
        <f t="shared" si="2"/>
        <v>75</v>
      </c>
      <c r="I22" s="29" t="str">
        <f t="shared" si="3"/>
        <v>B</v>
      </c>
      <c r="J2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2" s="29">
        <f t="shared" si="5"/>
        <v>83</v>
      </c>
      <c r="M22" s="29">
        <f t="shared" si="6"/>
        <v>36</v>
      </c>
      <c r="N22" s="29">
        <f t="shared" si="7"/>
        <v>66</v>
      </c>
      <c r="P22" s="50">
        <v>80</v>
      </c>
      <c r="Q22" s="50"/>
      <c r="R22" s="50">
        <f t="shared" si="8"/>
        <v>80</v>
      </c>
      <c r="S22" s="50">
        <v>50</v>
      </c>
      <c r="T22" s="104">
        <v>75</v>
      </c>
      <c r="U22" s="50">
        <f t="shared" si="9"/>
        <v>75</v>
      </c>
      <c r="V22" s="50">
        <v>70</v>
      </c>
      <c r="W22" s="50"/>
      <c r="X22" s="50">
        <f t="shared" si="10"/>
        <v>70</v>
      </c>
      <c r="Y22" s="50">
        <v>70</v>
      </c>
      <c r="Z22" s="50"/>
      <c r="AA22" s="50">
        <f t="shared" si="11"/>
        <v>70</v>
      </c>
      <c r="AB22" s="50">
        <v>100</v>
      </c>
      <c r="AC22" s="50"/>
      <c r="AD22" s="50">
        <f t="shared" si="12"/>
        <v>100</v>
      </c>
      <c r="AE22" s="50">
        <v>100</v>
      </c>
      <c r="AF22" s="50"/>
      <c r="AG22" s="50">
        <f t="shared" si="13"/>
        <v>100</v>
      </c>
      <c r="AH22" s="50">
        <v>80</v>
      </c>
      <c r="AI22" s="50"/>
      <c r="AJ22" s="50">
        <f t="shared" si="14"/>
        <v>80</v>
      </c>
      <c r="AK22" s="50">
        <v>100</v>
      </c>
      <c r="AL22" s="50"/>
      <c r="AM22" s="50">
        <f t="shared" si="15"/>
        <v>100</v>
      </c>
      <c r="AN22" s="50">
        <v>70</v>
      </c>
      <c r="AO22" s="50"/>
      <c r="AP22" s="50">
        <f t="shared" si="16"/>
        <v>70</v>
      </c>
      <c r="AQ22" s="50"/>
      <c r="AR22" s="50"/>
      <c r="AS22" s="50" t="str">
        <f t="shared" si="17"/>
        <v/>
      </c>
      <c r="AT22" s="57">
        <f t="shared" si="18"/>
        <v>83</v>
      </c>
      <c r="AU22" s="50">
        <v>100</v>
      </c>
      <c r="AV22" s="50">
        <v>98</v>
      </c>
      <c r="AW22" s="50">
        <v>80</v>
      </c>
      <c r="AX22" s="50">
        <v>100</v>
      </c>
      <c r="AY22" s="50"/>
      <c r="AZ22" s="50">
        <v>80</v>
      </c>
      <c r="BA22" s="50">
        <v>100</v>
      </c>
      <c r="BB22" s="106">
        <v>75</v>
      </c>
      <c r="BC22" s="50">
        <v>80</v>
      </c>
      <c r="BD22" s="106">
        <v>75</v>
      </c>
      <c r="BE22" s="57">
        <f t="shared" si="19"/>
        <v>88</v>
      </c>
      <c r="BF22" s="96">
        <v>36</v>
      </c>
      <c r="BG22" s="96">
        <v>66</v>
      </c>
      <c r="BH22" s="81">
        <f t="shared" si="20"/>
        <v>78.6</v>
      </c>
      <c r="BI22" s="82">
        <f t="shared" si="21"/>
        <v>79</v>
      </c>
      <c r="BJ22" s="83"/>
      <c r="BK22" s="51">
        <v>75</v>
      </c>
      <c r="BL22" s="51"/>
      <c r="BM22" s="51"/>
      <c r="BN22" s="56"/>
      <c r="BO22" s="50"/>
      <c r="BP22" s="50"/>
      <c r="BQ22" s="50"/>
      <c r="BR22" s="50"/>
      <c r="BS22" s="50"/>
      <c r="BT22" s="50"/>
      <c r="BU22" s="90">
        <f t="shared" si="22"/>
        <v>75</v>
      </c>
      <c r="BV22" s="83"/>
      <c r="BW22" s="51">
        <v>80</v>
      </c>
      <c r="BX22" s="51"/>
      <c r="BY22" s="51"/>
      <c r="BZ22" s="51"/>
      <c r="CA22" s="51"/>
      <c r="CB22" s="51"/>
      <c r="CC22" s="51"/>
      <c r="CD22" s="51"/>
      <c r="CE22" s="51"/>
      <c r="CF22" s="51"/>
      <c r="CG22" s="57">
        <f t="shared" si="23"/>
        <v>80</v>
      </c>
      <c r="CH22" s="94" t="str">
        <f t="shared" si="24"/>
        <v>B</v>
      </c>
      <c r="CI22" s="95"/>
      <c r="CJ22" s="51">
        <v>3</v>
      </c>
      <c r="CK22"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3" spans="1:89">
      <c r="A23" s="28">
        <v>13</v>
      </c>
      <c r="B23" s="29">
        <v>57144</v>
      </c>
      <c r="C23" s="29" t="s">
        <v>78</v>
      </c>
      <c r="E23" s="29">
        <f t="shared" si="0"/>
        <v>79</v>
      </c>
      <c r="G23" s="29">
        <f t="shared" si="1"/>
        <v>79</v>
      </c>
      <c r="H23" s="29">
        <f t="shared" si="2"/>
        <v>85</v>
      </c>
      <c r="I23" s="29" t="str">
        <f t="shared" si="3"/>
        <v>B</v>
      </c>
      <c r="J2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3" s="29">
        <f t="shared" si="5"/>
        <v>88</v>
      </c>
      <c r="M23" s="29">
        <f t="shared" si="6"/>
        <v>40</v>
      </c>
      <c r="N23" s="29">
        <f t="shared" si="7"/>
        <v>58</v>
      </c>
      <c r="P23" s="50">
        <v>90</v>
      </c>
      <c r="Q23" s="50"/>
      <c r="R23" s="50">
        <f t="shared" si="8"/>
        <v>90</v>
      </c>
      <c r="S23" s="50">
        <v>80</v>
      </c>
      <c r="T23" s="50"/>
      <c r="U23" s="50">
        <f t="shared" si="9"/>
        <v>80</v>
      </c>
      <c r="V23" s="50">
        <v>80</v>
      </c>
      <c r="W23" s="50"/>
      <c r="X23" s="50">
        <f t="shared" si="10"/>
        <v>80</v>
      </c>
      <c r="Y23" s="50">
        <v>70</v>
      </c>
      <c r="Z23" s="104">
        <v>75</v>
      </c>
      <c r="AA23" s="50">
        <f t="shared" si="11"/>
        <v>75</v>
      </c>
      <c r="AB23" s="50">
        <v>100</v>
      </c>
      <c r="AC23" s="50"/>
      <c r="AD23" s="50">
        <f t="shared" si="12"/>
        <v>100</v>
      </c>
      <c r="AE23" s="50">
        <v>100</v>
      </c>
      <c r="AF23" s="50"/>
      <c r="AG23" s="50">
        <f t="shared" si="13"/>
        <v>100</v>
      </c>
      <c r="AH23" s="50">
        <v>90</v>
      </c>
      <c r="AI23" s="50"/>
      <c r="AJ23" s="50">
        <f t="shared" si="14"/>
        <v>90</v>
      </c>
      <c r="AK23" s="50">
        <v>100</v>
      </c>
      <c r="AL23" s="50"/>
      <c r="AM23" s="50">
        <f t="shared" si="15"/>
        <v>100</v>
      </c>
      <c r="AN23" s="50">
        <v>70</v>
      </c>
      <c r="AO23" s="104">
        <v>75</v>
      </c>
      <c r="AP23" s="50">
        <f t="shared" si="16"/>
        <v>75</v>
      </c>
      <c r="AQ23" s="50"/>
      <c r="AR23" s="50"/>
      <c r="AS23" s="50" t="str">
        <f t="shared" si="17"/>
        <v/>
      </c>
      <c r="AT23" s="57">
        <f t="shared" si="18"/>
        <v>88</v>
      </c>
      <c r="AU23" s="104">
        <v>75</v>
      </c>
      <c r="AV23" s="50">
        <v>98</v>
      </c>
      <c r="AW23" s="50">
        <v>76</v>
      </c>
      <c r="AX23" s="50">
        <v>100</v>
      </c>
      <c r="AY23" s="50"/>
      <c r="AZ23" s="108">
        <v>75</v>
      </c>
      <c r="BA23" s="50">
        <v>100</v>
      </c>
      <c r="BB23" s="108">
        <v>75</v>
      </c>
      <c r="BC23" s="50">
        <v>90</v>
      </c>
      <c r="BD23" s="108">
        <v>75</v>
      </c>
      <c r="BE23" s="57">
        <f t="shared" si="19"/>
        <v>85</v>
      </c>
      <c r="BF23" s="106">
        <v>40</v>
      </c>
      <c r="BG23" s="96">
        <v>58</v>
      </c>
      <c r="BH23" s="81">
        <f t="shared" si="20"/>
        <v>79</v>
      </c>
      <c r="BI23" s="82">
        <f t="shared" si="21"/>
        <v>79</v>
      </c>
      <c r="BJ23" s="83"/>
      <c r="BK23" s="51">
        <v>85</v>
      </c>
      <c r="BL23" s="51"/>
      <c r="BM23" s="51"/>
      <c r="BN23" s="56"/>
      <c r="BO23" s="56"/>
      <c r="BP23" s="56"/>
      <c r="BQ23" s="56"/>
      <c r="BR23" s="50"/>
      <c r="BS23" s="50"/>
      <c r="BT23" s="50"/>
      <c r="BU23" s="90">
        <f t="shared" si="22"/>
        <v>85</v>
      </c>
      <c r="BV23" s="83"/>
      <c r="BW23" s="51">
        <v>80</v>
      </c>
      <c r="BX23" s="51"/>
      <c r="BY23" s="51"/>
      <c r="BZ23" s="51"/>
      <c r="CA23" s="51"/>
      <c r="CB23" s="51"/>
      <c r="CC23" s="51"/>
      <c r="CD23" s="51"/>
      <c r="CE23" s="51"/>
      <c r="CF23" s="51"/>
      <c r="CG23" s="57">
        <f t="shared" si="23"/>
        <v>80</v>
      </c>
      <c r="CH23" s="94" t="str">
        <f t="shared" si="24"/>
        <v>B</v>
      </c>
      <c r="CI23" s="95"/>
      <c r="CJ23" s="51">
        <v>3</v>
      </c>
      <c r="CK23"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4" spans="1:89">
      <c r="A24" s="28">
        <v>14</v>
      </c>
      <c r="B24" s="29">
        <v>57145</v>
      </c>
      <c r="C24" s="29" t="s">
        <v>79</v>
      </c>
      <c r="E24" s="29">
        <f t="shared" si="0"/>
        <v>78</v>
      </c>
      <c r="G24" s="29">
        <f t="shared" si="1"/>
        <v>78</v>
      </c>
      <c r="H24" s="29">
        <f t="shared" si="2"/>
        <v>75</v>
      </c>
      <c r="I24" s="29" t="str">
        <f t="shared" si="3"/>
        <v>B</v>
      </c>
      <c r="J2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4" s="29">
        <f t="shared" si="5"/>
        <v>85</v>
      </c>
      <c r="M24" s="29">
        <f t="shared" si="6"/>
        <v>34</v>
      </c>
      <c r="N24" s="29">
        <f t="shared" si="7"/>
        <v>62</v>
      </c>
      <c r="P24" s="50">
        <v>80</v>
      </c>
      <c r="Q24" s="50"/>
      <c r="R24" s="50">
        <f t="shared" si="8"/>
        <v>80</v>
      </c>
      <c r="S24" s="50">
        <v>60</v>
      </c>
      <c r="T24" s="104">
        <v>75</v>
      </c>
      <c r="U24" s="50">
        <f t="shared" si="9"/>
        <v>75</v>
      </c>
      <c r="V24" s="50">
        <v>70</v>
      </c>
      <c r="W24" s="50"/>
      <c r="X24" s="50">
        <f t="shared" si="10"/>
        <v>70</v>
      </c>
      <c r="Y24" s="50">
        <v>80</v>
      </c>
      <c r="Z24" s="50"/>
      <c r="AA24" s="50">
        <f t="shared" si="11"/>
        <v>80</v>
      </c>
      <c r="AB24" s="50">
        <v>100</v>
      </c>
      <c r="AC24" s="50"/>
      <c r="AD24" s="50">
        <f t="shared" si="12"/>
        <v>100</v>
      </c>
      <c r="AE24" s="50">
        <v>100</v>
      </c>
      <c r="AF24" s="50"/>
      <c r="AG24" s="50">
        <f t="shared" si="13"/>
        <v>100</v>
      </c>
      <c r="AH24" s="50">
        <v>90</v>
      </c>
      <c r="AI24" s="50"/>
      <c r="AJ24" s="50">
        <f t="shared" si="14"/>
        <v>90</v>
      </c>
      <c r="AK24" s="50">
        <v>100</v>
      </c>
      <c r="AL24" s="50"/>
      <c r="AM24" s="50">
        <f t="shared" si="15"/>
        <v>100</v>
      </c>
      <c r="AN24" s="50">
        <v>70</v>
      </c>
      <c r="AO24" s="50"/>
      <c r="AP24" s="50">
        <f t="shared" si="16"/>
        <v>70</v>
      </c>
      <c r="AQ24" s="50"/>
      <c r="AR24" s="50"/>
      <c r="AS24" s="50" t="str">
        <f t="shared" si="17"/>
        <v/>
      </c>
      <c r="AT24" s="57">
        <f t="shared" si="18"/>
        <v>85</v>
      </c>
      <c r="AU24" s="50">
        <v>100</v>
      </c>
      <c r="AV24" s="50">
        <v>98</v>
      </c>
      <c r="AW24" s="50">
        <v>76</v>
      </c>
      <c r="AX24" s="50">
        <v>92</v>
      </c>
      <c r="AY24" s="50"/>
      <c r="AZ24" s="50">
        <v>80</v>
      </c>
      <c r="BA24" s="50">
        <v>100</v>
      </c>
      <c r="BB24" s="106">
        <v>75</v>
      </c>
      <c r="BC24" s="50">
        <v>80</v>
      </c>
      <c r="BD24" s="106">
        <v>75</v>
      </c>
      <c r="BE24" s="57">
        <f t="shared" si="19"/>
        <v>86</v>
      </c>
      <c r="BF24" s="96">
        <v>34</v>
      </c>
      <c r="BG24" s="96">
        <v>62</v>
      </c>
      <c r="BH24" s="81">
        <f t="shared" si="20"/>
        <v>78</v>
      </c>
      <c r="BI24" s="82">
        <f t="shared" si="21"/>
        <v>78</v>
      </c>
      <c r="BJ24" s="83"/>
      <c r="BK24" s="51">
        <v>75</v>
      </c>
      <c r="BL24" s="51"/>
      <c r="BM24" s="51"/>
      <c r="BN24" s="56"/>
      <c r="BO24" s="50"/>
      <c r="BP24" s="50"/>
      <c r="BQ24" s="50"/>
      <c r="BR24" s="50"/>
      <c r="BS24" s="50"/>
      <c r="BT24" s="50"/>
      <c r="BU24" s="90">
        <f t="shared" si="22"/>
        <v>75</v>
      </c>
      <c r="BV24" s="83"/>
      <c r="BW24" s="51">
        <v>80</v>
      </c>
      <c r="BX24" s="51"/>
      <c r="BY24" s="51"/>
      <c r="BZ24" s="51"/>
      <c r="CA24" s="51"/>
      <c r="CB24" s="51"/>
      <c r="CC24" s="51"/>
      <c r="CD24" s="51"/>
      <c r="CE24" s="51"/>
      <c r="CF24" s="51"/>
      <c r="CG24" s="57">
        <f t="shared" si="23"/>
        <v>80</v>
      </c>
      <c r="CH24" s="94" t="str">
        <f t="shared" si="24"/>
        <v>B</v>
      </c>
      <c r="CI24" s="95"/>
      <c r="CJ24" s="51">
        <v>3</v>
      </c>
      <c r="CK24"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5" spans="1:89">
      <c r="A25" s="28">
        <v>15</v>
      </c>
      <c r="B25" s="29">
        <v>57146</v>
      </c>
      <c r="C25" s="29" t="s">
        <v>80</v>
      </c>
      <c r="E25" s="29">
        <f t="shared" si="0"/>
        <v>77</v>
      </c>
      <c r="G25" s="29">
        <f t="shared" si="1"/>
        <v>77</v>
      </c>
      <c r="H25" s="29">
        <f t="shared" si="2"/>
        <v>75</v>
      </c>
      <c r="I25" s="29" t="str">
        <f t="shared" si="3"/>
        <v>B</v>
      </c>
      <c r="J2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5" s="29">
        <f t="shared" si="5"/>
        <v>78</v>
      </c>
      <c r="M25" s="29">
        <f t="shared" si="6"/>
        <v>40</v>
      </c>
      <c r="N25" s="29">
        <f t="shared" si="7"/>
        <v>70</v>
      </c>
      <c r="P25" s="50">
        <v>60</v>
      </c>
      <c r="Q25" s="104">
        <v>75</v>
      </c>
      <c r="R25" s="50">
        <f t="shared" si="8"/>
        <v>75</v>
      </c>
      <c r="S25" s="50">
        <v>60</v>
      </c>
      <c r="T25" s="50"/>
      <c r="U25" s="50">
        <f t="shared" si="9"/>
        <v>60</v>
      </c>
      <c r="V25" s="50">
        <v>70</v>
      </c>
      <c r="W25" s="50"/>
      <c r="X25" s="50">
        <f t="shared" si="10"/>
        <v>70</v>
      </c>
      <c r="Y25" s="50">
        <v>60</v>
      </c>
      <c r="Z25" s="50"/>
      <c r="AA25" s="50">
        <f t="shared" si="11"/>
        <v>60</v>
      </c>
      <c r="AB25" s="50">
        <v>90</v>
      </c>
      <c r="AC25" s="50"/>
      <c r="AD25" s="50">
        <f t="shared" si="12"/>
        <v>90</v>
      </c>
      <c r="AE25" s="50">
        <v>90</v>
      </c>
      <c r="AF25" s="50"/>
      <c r="AG25" s="50">
        <f t="shared" si="13"/>
        <v>90</v>
      </c>
      <c r="AH25" s="50">
        <v>90</v>
      </c>
      <c r="AI25" s="50"/>
      <c r="AJ25" s="50">
        <f t="shared" si="14"/>
        <v>90</v>
      </c>
      <c r="AK25" s="50">
        <v>100</v>
      </c>
      <c r="AL25" s="50"/>
      <c r="AM25" s="50">
        <f t="shared" si="15"/>
        <v>100</v>
      </c>
      <c r="AN25" s="50">
        <v>70</v>
      </c>
      <c r="AO25" s="50"/>
      <c r="AP25" s="50">
        <f t="shared" si="16"/>
        <v>70</v>
      </c>
      <c r="AQ25" s="50"/>
      <c r="AR25" s="50"/>
      <c r="AS25" s="50" t="str">
        <f t="shared" si="17"/>
        <v/>
      </c>
      <c r="AT25" s="57">
        <f t="shared" si="18"/>
        <v>78</v>
      </c>
      <c r="AU25" s="50">
        <v>100</v>
      </c>
      <c r="AV25" s="50">
        <v>98</v>
      </c>
      <c r="AW25" s="50">
        <v>80</v>
      </c>
      <c r="AX25" s="50">
        <v>80</v>
      </c>
      <c r="AY25" s="50"/>
      <c r="AZ25" s="50">
        <v>80</v>
      </c>
      <c r="BA25" s="50">
        <v>100</v>
      </c>
      <c r="BB25" s="106">
        <v>75</v>
      </c>
      <c r="BC25" s="106">
        <v>75</v>
      </c>
      <c r="BD25" s="50">
        <v>90</v>
      </c>
      <c r="BE25" s="57">
        <f t="shared" si="19"/>
        <v>86</v>
      </c>
      <c r="BF25" s="96">
        <v>40</v>
      </c>
      <c r="BG25" s="96">
        <v>70</v>
      </c>
      <c r="BH25" s="81">
        <f t="shared" si="20"/>
        <v>76.6</v>
      </c>
      <c r="BI25" s="82">
        <f t="shared" si="21"/>
        <v>77</v>
      </c>
      <c r="BJ25" s="83"/>
      <c r="BK25" s="51">
        <v>75</v>
      </c>
      <c r="BL25" s="51"/>
      <c r="BM25" s="51"/>
      <c r="BN25" s="56"/>
      <c r="BO25" s="50"/>
      <c r="BP25" s="50"/>
      <c r="BQ25" s="50"/>
      <c r="BR25" s="50"/>
      <c r="BS25" s="50"/>
      <c r="BT25" s="50"/>
      <c r="BU25" s="90">
        <f t="shared" si="22"/>
        <v>75</v>
      </c>
      <c r="BV25" s="83"/>
      <c r="BW25" s="51">
        <v>80</v>
      </c>
      <c r="BX25" s="51"/>
      <c r="BY25" s="51"/>
      <c r="BZ25" s="51"/>
      <c r="CA25" s="51"/>
      <c r="CB25" s="51"/>
      <c r="CC25" s="51"/>
      <c r="CD25" s="51"/>
      <c r="CE25" s="51"/>
      <c r="CF25" s="51"/>
      <c r="CG25" s="57">
        <f t="shared" si="23"/>
        <v>80</v>
      </c>
      <c r="CH25" s="94" t="str">
        <f t="shared" si="24"/>
        <v>B</v>
      </c>
      <c r="CI25" s="95"/>
      <c r="CJ25" s="51">
        <v>3</v>
      </c>
      <c r="CK25"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6" spans="1:89">
      <c r="A26" s="28">
        <v>16</v>
      </c>
      <c r="B26" s="29">
        <v>57147</v>
      </c>
      <c r="C26" s="29" t="s">
        <v>81</v>
      </c>
      <c r="E26" s="29">
        <f t="shared" si="0"/>
        <v>75</v>
      </c>
      <c r="G26" s="29">
        <f t="shared" si="1"/>
        <v>75</v>
      </c>
      <c r="H26" s="29">
        <f t="shared" si="2"/>
        <v>75</v>
      </c>
      <c r="I26" s="29" t="str">
        <f t="shared" si="3"/>
        <v>B</v>
      </c>
      <c r="J2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6" s="29">
        <f t="shared" si="5"/>
        <v>73</v>
      </c>
      <c r="M26" s="29">
        <f t="shared" si="6"/>
        <v>32</v>
      </c>
      <c r="N26" s="29">
        <f t="shared" si="7"/>
        <v>78</v>
      </c>
      <c r="P26" s="50">
        <v>70</v>
      </c>
      <c r="Q26" s="104">
        <v>75</v>
      </c>
      <c r="R26" s="50">
        <f t="shared" si="8"/>
        <v>75</v>
      </c>
      <c r="S26" s="50">
        <v>80</v>
      </c>
      <c r="T26" s="50"/>
      <c r="U26" s="50">
        <f t="shared" si="9"/>
        <v>80</v>
      </c>
      <c r="V26" s="50">
        <v>70</v>
      </c>
      <c r="W26" s="50"/>
      <c r="X26" s="50">
        <f t="shared" si="10"/>
        <v>70</v>
      </c>
      <c r="Y26" s="50">
        <v>70</v>
      </c>
      <c r="Z26" s="50"/>
      <c r="AA26" s="50">
        <f t="shared" si="11"/>
        <v>70</v>
      </c>
      <c r="AB26" s="50">
        <v>100</v>
      </c>
      <c r="AC26" s="50"/>
      <c r="AD26" s="50">
        <f t="shared" si="12"/>
        <v>100</v>
      </c>
      <c r="AE26" s="50">
        <v>80</v>
      </c>
      <c r="AF26" s="50"/>
      <c r="AG26" s="50">
        <f t="shared" si="13"/>
        <v>80</v>
      </c>
      <c r="AH26" s="50">
        <v>70</v>
      </c>
      <c r="AI26" s="50"/>
      <c r="AJ26" s="50">
        <f t="shared" si="14"/>
        <v>70</v>
      </c>
      <c r="AK26" s="50">
        <v>90</v>
      </c>
      <c r="AL26" s="50"/>
      <c r="AM26" s="50">
        <f t="shared" si="15"/>
        <v>90</v>
      </c>
      <c r="AN26" s="50">
        <v>20</v>
      </c>
      <c r="AO26" s="50"/>
      <c r="AP26" s="50">
        <f t="shared" si="16"/>
        <v>20</v>
      </c>
      <c r="AQ26" s="50"/>
      <c r="AR26" s="50"/>
      <c r="AS26" s="50" t="str">
        <f t="shared" si="17"/>
        <v/>
      </c>
      <c r="AT26" s="57">
        <f t="shared" si="18"/>
        <v>73</v>
      </c>
      <c r="AU26" s="50">
        <v>100</v>
      </c>
      <c r="AV26" s="50">
        <v>95</v>
      </c>
      <c r="AW26" s="50">
        <v>73</v>
      </c>
      <c r="AX26" s="50">
        <v>100</v>
      </c>
      <c r="AY26" s="50"/>
      <c r="AZ26" s="50">
        <v>80</v>
      </c>
      <c r="BA26" s="50">
        <v>100</v>
      </c>
      <c r="BB26" s="106">
        <v>75</v>
      </c>
      <c r="BC26" s="106">
        <v>75</v>
      </c>
      <c r="BD26" s="50">
        <v>90</v>
      </c>
      <c r="BE26" s="57">
        <f t="shared" si="19"/>
        <v>88</v>
      </c>
      <c r="BF26" s="96">
        <v>32</v>
      </c>
      <c r="BG26" s="96">
        <v>78</v>
      </c>
      <c r="BH26" s="81">
        <f t="shared" si="20"/>
        <v>75.4</v>
      </c>
      <c r="BI26" s="82">
        <f t="shared" si="21"/>
        <v>75</v>
      </c>
      <c r="BJ26" s="83"/>
      <c r="BK26" s="51">
        <v>75</v>
      </c>
      <c r="BL26" s="51"/>
      <c r="BM26" s="51"/>
      <c r="BN26" s="56"/>
      <c r="BO26" s="50"/>
      <c r="BP26" s="50"/>
      <c r="BQ26" s="50"/>
      <c r="BR26" s="50"/>
      <c r="BS26" s="50"/>
      <c r="BT26" s="50"/>
      <c r="BU26" s="90">
        <f t="shared" si="22"/>
        <v>75</v>
      </c>
      <c r="BV26" s="83"/>
      <c r="BW26" s="51">
        <v>80</v>
      </c>
      <c r="BX26" s="51"/>
      <c r="BY26" s="51"/>
      <c r="BZ26" s="51"/>
      <c r="CA26" s="51"/>
      <c r="CB26" s="51"/>
      <c r="CC26" s="51"/>
      <c r="CD26" s="51"/>
      <c r="CE26" s="51"/>
      <c r="CF26" s="51"/>
      <c r="CG26" s="57">
        <f t="shared" si="23"/>
        <v>80</v>
      </c>
      <c r="CH26" s="94" t="str">
        <f t="shared" si="24"/>
        <v>B</v>
      </c>
      <c r="CI26" s="95"/>
      <c r="CJ26" s="51">
        <v>3</v>
      </c>
      <c r="CK26"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7" spans="1:89">
      <c r="A27" s="28">
        <v>17</v>
      </c>
      <c r="B27" s="29">
        <v>57148</v>
      </c>
      <c r="C27" s="29" t="s">
        <v>82</v>
      </c>
      <c r="E27" s="29">
        <f t="shared" si="0"/>
        <v>80</v>
      </c>
      <c r="G27" s="29">
        <f t="shared" si="1"/>
        <v>80</v>
      </c>
      <c r="H27" s="29">
        <f t="shared" si="2"/>
        <v>90</v>
      </c>
      <c r="I27" s="29" t="str">
        <f t="shared" si="3"/>
        <v>B</v>
      </c>
      <c r="J2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7" s="29">
        <f t="shared" si="5"/>
        <v>86</v>
      </c>
      <c r="M27" s="29">
        <f t="shared" si="6"/>
        <v>38</v>
      </c>
      <c r="N27" s="29">
        <f t="shared" si="7"/>
        <v>62</v>
      </c>
      <c r="P27" s="50">
        <v>80</v>
      </c>
      <c r="Q27" s="50"/>
      <c r="R27" s="50">
        <f t="shared" si="8"/>
        <v>80</v>
      </c>
      <c r="S27" s="50">
        <v>80</v>
      </c>
      <c r="T27" s="50"/>
      <c r="U27" s="50">
        <f t="shared" si="9"/>
        <v>80</v>
      </c>
      <c r="V27" s="50">
        <v>70</v>
      </c>
      <c r="W27" s="104">
        <v>75</v>
      </c>
      <c r="X27" s="50">
        <f t="shared" si="10"/>
        <v>75</v>
      </c>
      <c r="Y27" s="50">
        <v>60</v>
      </c>
      <c r="Z27" s="104">
        <v>75</v>
      </c>
      <c r="AA27" s="50">
        <f t="shared" si="11"/>
        <v>75</v>
      </c>
      <c r="AB27" s="50">
        <v>100</v>
      </c>
      <c r="AC27" s="50"/>
      <c r="AD27" s="50">
        <f t="shared" si="12"/>
        <v>100</v>
      </c>
      <c r="AE27" s="50">
        <v>100</v>
      </c>
      <c r="AF27" s="50"/>
      <c r="AG27" s="50">
        <f t="shared" si="13"/>
        <v>100</v>
      </c>
      <c r="AH27" s="50">
        <v>90</v>
      </c>
      <c r="AI27" s="50"/>
      <c r="AJ27" s="50">
        <f t="shared" si="14"/>
        <v>90</v>
      </c>
      <c r="AK27" s="50">
        <v>100</v>
      </c>
      <c r="AL27" s="50"/>
      <c r="AM27" s="50">
        <f t="shared" si="15"/>
        <v>100</v>
      </c>
      <c r="AN27" s="50">
        <v>60</v>
      </c>
      <c r="AO27" s="104">
        <v>75</v>
      </c>
      <c r="AP27" s="50">
        <f t="shared" si="16"/>
        <v>75</v>
      </c>
      <c r="AQ27" s="50"/>
      <c r="AR27" s="50"/>
      <c r="AS27" s="50" t="str">
        <f t="shared" si="17"/>
        <v/>
      </c>
      <c r="AT27" s="57">
        <f t="shared" si="18"/>
        <v>86</v>
      </c>
      <c r="AU27" s="50">
        <v>100</v>
      </c>
      <c r="AV27" s="50">
        <v>98</v>
      </c>
      <c r="AW27" s="108">
        <v>75</v>
      </c>
      <c r="AX27" s="50">
        <v>100</v>
      </c>
      <c r="AY27" s="50"/>
      <c r="AZ27" s="106">
        <v>75</v>
      </c>
      <c r="BA27" s="50">
        <v>100</v>
      </c>
      <c r="BB27" s="108">
        <v>75</v>
      </c>
      <c r="BC27" s="108">
        <v>75</v>
      </c>
      <c r="BD27" s="50">
        <v>90</v>
      </c>
      <c r="BE27" s="57">
        <f t="shared" si="19"/>
        <v>88</v>
      </c>
      <c r="BF27" s="110">
        <v>38</v>
      </c>
      <c r="BG27" s="96">
        <v>62</v>
      </c>
      <c r="BH27" s="81">
        <f t="shared" si="20"/>
        <v>79.6</v>
      </c>
      <c r="BI27" s="82">
        <f t="shared" si="21"/>
        <v>80</v>
      </c>
      <c r="BJ27" s="83"/>
      <c r="BK27" s="51">
        <v>90</v>
      </c>
      <c r="BL27" s="51"/>
      <c r="BM27" s="51"/>
      <c r="BN27" s="56"/>
      <c r="BO27" s="56"/>
      <c r="BP27" s="56"/>
      <c r="BQ27" s="56"/>
      <c r="BR27" s="56"/>
      <c r="BS27" s="56"/>
      <c r="BT27" s="56"/>
      <c r="BU27" s="90">
        <f t="shared" si="22"/>
        <v>90</v>
      </c>
      <c r="BV27" s="83"/>
      <c r="BW27" s="51">
        <v>80</v>
      </c>
      <c r="BX27" s="51"/>
      <c r="BY27" s="51"/>
      <c r="BZ27" s="51"/>
      <c r="CA27" s="51"/>
      <c r="CB27" s="51"/>
      <c r="CC27" s="51"/>
      <c r="CD27" s="51"/>
      <c r="CE27" s="51"/>
      <c r="CF27" s="51"/>
      <c r="CG27" s="57">
        <f t="shared" si="23"/>
        <v>80</v>
      </c>
      <c r="CH27" s="94" t="str">
        <f t="shared" si="24"/>
        <v>B</v>
      </c>
      <c r="CI27" s="95"/>
      <c r="CJ27" s="51">
        <v>3</v>
      </c>
      <c r="CK27"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8" spans="1:89">
      <c r="A28" s="28">
        <v>18</v>
      </c>
      <c r="B28" s="29">
        <v>57167</v>
      </c>
      <c r="C28" s="29" t="s">
        <v>83</v>
      </c>
      <c r="E28" s="29">
        <f t="shared" si="0"/>
        <v>79</v>
      </c>
      <c r="G28" s="29">
        <f t="shared" si="1"/>
        <v>79</v>
      </c>
      <c r="H28" s="29">
        <f t="shared" si="2"/>
        <v>90</v>
      </c>
      <c r="I28" s="29" t="str">
        <f t="shared" si="3"/>
        <v>B</v>
      </c>
      <c r="J2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8" s="29">
        <f t="shared" si="5"/>
        <v>85</v>
      </c>
      <c r="M28" s="29">
        <f t="shared" si="6"/>
        <v>40</v>
      </c>
      <c r="N28" s="29">
        <f t="shared" si="7"/>
        <v>62</v>
      </c>
      <c r="P28" s="50">
        <v>80</v>
      </c>
      <c r="Q28" s="50"/>
      <c r="R28" s="50">
        <f t="shared" si="8"/>
        <v>80</v>
      </c>
      <c r="S28" s="50">
        <v>60</v>
      </c>
      <c r="T28" s="104">
        <v>75</v>
      </c>
      <c r="U28" s="50">
        <f t="shared" si="9"/>
        <v>75</v>
      </c>
      <c r="V28" s="50">
        <v>70</v>
      </c>
      <c r="W28" s="104">
        <v>75</v>
      </c>
      <c r="X28" s="50">
        <f t="shared" si="10"/>
        <v>75</v>
      </c>
      <c r="Y28" s="50">
        <v>80</v>
      </c>
      <c r="Z28" s="104"/>
      <c r="AA28" s="50">
        <f t="shared" si="11"/>
        <v>80</v>
      </c>
      <c r="AB28" s="50">
        <v>100</v>
      </c>
      <c r="AC28" s="50"/>
      <c r="AD28" s="50">
        <f t="shared" si="12"/>
        <v>100</v>
      </c>
      <c r="AE28" s="50">
        <v>90</v>
      </c>
      <c r="AF28" s="50"/>
      <c r="AG28" s="50">
        <f t="shared" si="13"/>
        <v>90</v>
      </c>
      <c r="AH28" s="50">
        <v>90</v>
      </c>
      <c r="AI28" s="50"/>
      <c r="AJ28" s="50">
        <f t="shared" si="14"/>
        <v>90</v>
      </c>
      <c r="AK28" s="50">
        <v>100</v>
      </c>
      <c r="AL28" s="50"/>
      <c r="AM28" s="50">
        <f t="shared" si="15"/>
        <v>100</v>
      </c>
      <c r="AN28" s="50">
        <v>70</v>
      </c>
      <c r="AO28" s="104">
        <v>75</v>
      </c>
      <c r="AP28" s="50">
        <f t="shared" si="16"/>
        <v>75</v>
      </c>
      <c r="AQ28" s="50"/>
      <c r="AR28" s="50"/>
      <c r="AS28" s="50" t="str">
        <f t="shared" si="17"/>
        <v/>
      </c>
      <c r="AT28" s="57">
        <f t="shared" si="18"/>
        <v>85</v>
      </c>
      <c r="AU28" s="50">
        <v>100</v>
      </c>
      <c r="AV28" s="50">
        <v>85</v>
      </c>
      <c r="AW28" s="50">
        <v>76</v>
      </c>
      <c r="AX28" s="50">
        <v>100</v>
      </c>
      <c r="AY28" s="50"/>
      <c r="AZ28" s="106">
        <v>85</v>
      </c>
      <c r="BA28" s="50">
        <v>100</v>
      </c>
      <c r="BB28" s="108">
        <v>90</v>
      </c>
      <c r="BC28" s="50">
        <v>80</v>
      </c>
      <c r="BD28" s="108">
        <v>80</v>
      </c>
      <c r="BE28" s="57">
        <f t="shared" si="19"/>
        <v>88</v>
      </c>
      <c r="BF28" s="110">
        <v>40</v>
      </c>
      <c r="BG28" s="96">
        <v>62</v>
      </c>
      <c r="BH28" s="81">
        <f t="shared" si="20"/>
        <v>79.4</v>
      </c>
      <c r="BI28" s="82">
        <f t="shared" si="21"/>
        <v>79</v>
      </c>
      <c r="BJ28" s="83"/>
      <c r="BK28" s="51">
        <v>90</v>
      </c>
      <c r="BL28" s="51"/>
      <c r="BM28" s="51"/>
      <c r="BN28" s="56"/>
      <c r="BO28" s="56"/>
      <c r="BP28" s="56"/>
      <c r="BQ28" s="56"/>
      <c r="BR28" s="56"/>
      <c r="BS28" s="56"/>
      <c r="BT28" s="56"/>
      <c r="BU28" s="90">
        <f t="shared" si="22"/>
        <v>90</v>
      </c>
      <c r="BV28" s="83"/>
      <c r="BW28" s="51">
        <v>80</v>
      </c>
      <c r="BX28" s="51"/>
      <c r="BY28" s="51"/>
      <c r="BZ28" s="51"/>
      <c r="CA28" s="51"/>
      <c r="CB28" s="51"/>
      <c r="CC28" s="51"/>
      <c r="CD28" s="51"/>
      <c r="CE28" s="51"/>
      <c r="CF28" s="51"/>
      <c r="CG28" s="57">
        <f t="shared" si="23"/>
        <v>80</v>
      </c>
      <c r="CH28" s="94" t="str">
        <f t="shared" si="24"/>
        <v>B</v>
      </c>
      <c r="CI28" s="95"/>
      <c r="CJ28" s="51">
        <v>3</v>
      </c>
      <c r="CK28"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9" spans="1:89">
      <c r="A29" s="28">
        <v>19</v>
      </c>
      <c r="B29" s="29">
        <v>57149</v>
      </c>
      <c r="C29" s="29" t="s">
        <v>84</v>
      </c>
      <c r="E29" s="29">
        <f t="shared" si="0"/>
        <v>76</v>
      </c>
      <c r="G29" s="29">
        <f t="shared" si="1"/>
        <v>76</v>
      </c>
      <c r="H29" s="29">
        <f t="shared" si="2"/>
        <v>75</v>
      </c>
      <c r="I29" s="29" t="str">
        <f t="shared" si="3"/>
        <v>B</v>
      </c>
      <c r="J2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9" s="29">
        <f t="shared" si="5"/>
        <v>83</v>
      </c>
      <c r="M29" s="29">
        <f t="shared" si="6"/>
        <v>39</v>
      </c>
      <c r="N29" s="29">
        <f t="shared" si="7"/>
        <v>49</v>
      </c>
      <c r="P29" s="50">
        <v>80</v>
      </c>
      <c r="Q29" s="50"/>
      <c r="R29" s="50">
        <f t="shared" si="8"/>
        <v>80</v>
      </c>
      <c r="S29" s="50">
        <v>60</v>
      </c>
      <c r="T29" s="104">
        <v>75</v>
      </c>
      <c r="U29" s="50">
        <f t="shared" si="9"/>
        <v>75</v>
      </c>
      <c r="V29" s="50">
        <v>70</v>
      </c>
      <c r="W29" s="50"/>
      <c r="X29" s="50">
        <f t="shared" si="10"/>
        <v>70</v>
      </c>
      <c r="Y29" s="50">
        <v>70</v>
      </c>
      <c r="Z29" s="50"/>
      <c r="AA29" s="50">
        <f t="shared" si="11"/>
        <v>70</v>
      </c>
      <c r="AB29" s="50">
        <v>100</v>
      </c>
      <c r="AC29" s="50"/>
      <c r="AD29" s="50">
        <f t="shared" si="12"/>
        <v>100</v>
      </c>
      <c r="AE29" s="50">
        <v>100</v>
      </c>
      <c r="AF29" s="50"/>
      <c r="AG29" s="50">
        <f t="shared" si="13"/>
        <v>100</v>
      </c>
      <c r="AH29" s="50">
        <v>80</v>
      </c>
      <c r="AI29" s="50"/>
      <c r="AJ29" s="50">
        <f t="shared" si="14"/>
        <v>80</v>
      </c>
      <c r="AK29" s="50">
        <v>100</v>
      </c>
      <c r="AL29" s="50"/>
      <c r="AM29" s="50">
        <f t="shared" si="15"/>
        <v>100</v>
      </c>
      <c r="AN29" s="50">
        <v>70</v>
      </c>
      <c r="AO29" s="50"/>
      <c r="AP29" s="50">
        <f t="shared" si="16"/>
        <v>70</v>
      </c>
      <c r="AQ29" s="50"/>
      <c r="AR29" s="50"/>
      <c r="AS29" s="50" t="str">
        <f t="shared" si="17"/>
        <v/>
      </c>
      <c r="AT29" s="57">
        <f t="shared" si="18"/>
        <v>83</v>
      </c>
      <c r="AU29" s="50">
        <v>100</v>
      </c>
      <c r="AV29" s="50">
        <v>98</v>
      </c>
      <c r="AW29" s="50">
        <v>76</v>
      </c>
      <c r="AX29" s="50">
        <v>100</v>
      </c>
      <c r="AY29" s="50"/>
      <c r="AZ29" s="106">
        <v>75</v>
      </c>
      <c r="BA29" s="50">
        <v>100</v>
      </c>
      <c r="BB29" s="106">
        <v>75</v>
      </c>
      <c r="BC29" s="106">
        <v>75</v>
      </c>
      <c r="BD29" s="106">
        <v>75</v>
      </c>
      <c r="BE29" s="57">
        <f t="shared" si="19"/>
        <v>86</v>
      </c>
      <c r="BF29" s="96">
        <v>39</v>
      </c>
      <c r="BG29" s="96">
        <v>49</v>
      </c>
      <c r="BH29" s="81">
        <f t="shared" si="20"/>
        <v>76.4</v>
      </c>
      <c r="BI29" s="82">
        <f t="shared" si="21"/>
        <v>76</v>
      </c>
      <c r="BJ29" s="83"/>
      <c r="BK29" s="51">
        <v>75</v>
      </c>
      <c r="BL29" s="51"/>
      <c r="BM29" s="51"/>
      <c r="BN29" s="56"/>
      <c r="BO29" s="59"/>
      <c r="BP29" s="50"/>
      <c r="BQ29" s="50"/>
      <c r="BR29" s="50"/>
      <c r="BS29" s="50"/>
      <c r="BT29" s="50"/>
      <c r="BU29" s="90">
        <f t="shared" si="22"/>
        <v>75</v>
      </c>
      <c r="BV29" s="83"/>
      <c r="BW29" s="51">
        <v>80</v>
      </c>
      <c r="BX29" s="51"/>
      <c r="BY29" s="51"/>
      <c r="BZ29" s="51"/>
      <c r="CA29" s="51"/>
      <c r="CB29" s="51"/>
      <c r="CC29" s="51"/>
      <c r="CD29" s="51"/>
      <c r="CE29" s="51"/>
      <c r="CF29" s="51"/>
      <c r="CG29" s="57">
        <f t="shared" si="23"/>
        <v>80</v>
      </c>
      <c r="CH29" s="94" t="str">
        <f t="shared" si="24"/>
        <v>B</v>
      </c>
      <c r="CI29" s="95"/>
      <c r="CJ29" s="51">
        <v>3</v>
      </c>
      <c r="CK29"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0" spans="1:89">
      <c r="A30" s="28">
        <v>20</v>
      </c>
      <c r="B30" s="29">
        <v>57150</v>
      </c>
      <c r="C30" s="29" t="s">
        <v>85</v>
      </c>
      <c r="E30" s="29">
        <f t="shared" si="0"/>
        <v>78</v>
      </c>
      <c r="G30" s="29">
        <f t="shared" si="1"/>
        <v>78</v>
      </c>
      <c r="H30" s="29">
        <f t="shared" si="2"/>
        <v>75</v>
      </c>
      <c r="I30" s="29" t="str">
        <f t="shared" si="3"/>
        <v>B</v>
      </c>
      <c r="J3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0" s="29">
        <f t="shared" si="5"/>
        <v>83</v>
      </c>
      <c r="M30" s="29">
        <f t="shared" si="6"/>
        <v>56</v>
      </c>
      <c r="N30" s="29">
        <f t="shared" si="7"/>
        <v>49</v>
      </c>
      <c r="P30" s="50">
        <v>80</v>
      </c>
      <c r="Q30" s="50"/>
      <c r="R30" s="50">
        <f t="shared" si="8"/>
        <v>80</v>
      </c>
      <c r="S30" s="50">
        <v>70</v>
      </c>
      <c r="T30" s="104">
        <v>75</v>
      </c>
      <c r="U30" s="50">
        <f t="shared" si="9"/>
        <v>75</v>
      </c>
      <c r="V30" s="50">
        <v>70</v>
      </c>
      <c r="W30" s="50"/>
      <c r="X30" s="50">
        <f t="shared" si="10"/>
        <v>70</v>
      </c>
      <c r="Y30" s="50">
        <v>70</v>
      </c>
      <c r="Z30" s="50"/>
      <c r="AA30" s="50">
        <f t="shared" si="11"/>
        <v>70</v>
      </c>
      <c r="AB30" s="50">
        <v>90</v>
      </c>
      <c r="AC30" s="50"/>
      <c r="AD30" s="50">
        <f t="shared" si="12"/>
        <v>90</v>
      </c>
      <c r="AE30" s="50">
        <v>100</v>
      </c>
      <c r="AF30" s="50"/>
      <c r="AG30" s="50">
        <f t="shared" si="13"/>
        <v>100</v>
      </c>
      <c r="AH30" s="50">
        <v>100</v>
      </c>
      <c r="AI30" s="50"/>
      <c r="AJ30" s="50">
        <f t="shared" si="14"/>
        <v>100</v>
      </c>
      <c r="AK30" s="50">
        <v>90</v>
      </c>
      <c r="AL30" s="50"/>
      <c r="AM30" s="50">
        <f t="shared" si="15"/>
        <v>90</v>
      </c>
      <c r="AN30" s="50">
        <v>70</v>
      </c>
      <c r="AO30" s="50"/>
      <c r="AP30" s="50">
        <f t="shared" si="16"/>
        <v>70</v>
      </c>
      <c r="AQ30" s="50"/>
      <c r="AR30" s="50"/>
      <c r="AS30" s="50" t="str">
        <f t="shared" si="17"/>
        <v/>
      </c>
      <c r="AT30" s="57">
        <f t="shared" si="18"/>
        <v>83</v>
      </c>
      <c r="AU30" s="50">
        <v>100</v>
      </c>
      <c r="AV30" s="50">
        <v>98</v>
      </c>
      <c r="AW30" s="50">
        <v>80</v>
      </c>
      <c r="AX30" s="50">
        <v>100</v>
      </c>
      <c r="AY30" s="50"/>
      <c r="AZ30" s="106">
        <v>75</v>
      </c>
      <c r="BA30" s="50">
        <v>100</v>
      </c>
      <c r="BB30" s="106">
        <v>75</v>
      </c>
      <c r="BC30" s="106">
        <v>75</v>
      </c>
      <c r="BD30" s="106">
        <v>75</v>
      </c>
      <c r="BE30" s="57">
        <f t="shared" si="19"/>
        <v>86</v>
      </c>
      <c r="BF30" s="96">
        <v>56</v>
      </c>
      <c r="BG30" s="96">
        <v>49</v>
      </c>
      <c r="BH30" s="81">
        <f t="shared" si="20"/>
        <v>78.1</v>
      </c>
      <c r="BI30" s="82">
        <f t="shared" si="21"/>
        <v>78</v>
      </c>
      <c r="BJ30" s="83"/>
      <c r="BK30" s="51">
        <v>75</v>
      </c>
      <c r="BL30" s="51"/>
      <c r="BM30" s="51"/>
      <c r="BN30" s="56"/>
      <c r="BO30" s="59"/>
      <c r="BP30" s="50"/>
      <c r="BQ30" s="50"/>
      <c r="BR30" s="50"/>
      <c r="BS30" s="50"/>
      <c r="BT30" s="50"/>
      <c r="BU30" s="90">
        <f t="shared" si="22"/>
        <v>75</v>
      </c>
      <c r="BV30" s="83"/>
      <c r="BW30" s="51">
        <v>80</v>
      </c>
      <c r="BX30" s="51"/>
      <c r="BY30" s="51"/>
      <c r="BZ30" s="51"/>
      <c r="CA30" s="51"/>
      <c r="CB30" s="51"/>
      <c r="CC30" s="51"/>
      <c r="CD30" s="51"/>
      <c r="CE30" s="51"/>
      <c r="CF30" s="51"/>
      <c r="CG30" s="57">
        <f t="shared" si="23"/>
        <v>80</v>
      </c>
      <c r="CH30" s="94" t="str">
        <f t="shared" si="24"/>
        <v>B</v>
      </c>
      <c r="CI30" s="95"/>
      <c r="CJ30" s="51">
        <v>3</v>
      </c>
      <c r="CK30"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1" spans="1:89">
      <c r="A31" s="28">
        <v>21</v>
      </c>
      <c r="B31" s="29">
        <v>57151</v>
      </c>
      <c r="C31" s="29" t="s">
        <v>86</v>
      </c>
      <c r="E31" s="29">
        <f t="shared" si="0"/>
        <v>78</v>
      </c>
      <c r="G31" s="29">
        <f t="shared" si="1"/>
        <v>78</v>
      </c>
      <c r="H31" s="29">
        <f t="shared" si="2"/>
        <v>75</v>
      </c>
      <c r="I31" s="29" t="str">
        <f t="shared" si="3"/>
        <v>B</v>
      </c>
      <c r="J3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1" s="29">
        <f t="shared" si="5"/>
        <v>83</v>
      </c>
      <c r="M31" s="29">
        <f t="shared" si="6"/>
        <v>34</v>
      </c>
      <c r="N31" s="29">
        <f t="shared" si="7"/>
        <v>64</v>
      </c>
      <c r="P31" s="50">
        <v>80</v>
      </c>
      <c r="Q31" s="50"/>
      <c r="R31" s="50">
        <f t="shared" si="8"/>
        <v>80</v>
      </c>
      <c r="S31" s="50">
        <v>70</v>
      </c>
      <c r="T31" s="104">
        <v>75</v>
      </c>
      <c r="U31" s="50">
        <f t="shared" si="9"/>
        <v>75</v>
      </c>
      <c r="V31" s="50">
        <v>70</v>
      </c>
      <c r="W31" s="55">
        <v>75</v>
      </c>
      <c r="X31" s="50">
        <f t="shared" si="10"/>
        <v>75</v>
      </c>
      <c r="Y31" s="50">
        <v>50</v>
      </c>
      <c r="Z31" s="104">
        <v>75</v>
      </c>
      <c r="AA31" s="50">
        <f t="shared" si="11"/>
        <v>75</v>
      </c>
      <c r="AB31" s="50">
        <v>90</v>
      </c>
      <c r="AC31" s="50"/>
      <c r="AD31" s="50">
        <f t="shared" si="12"/>
        <v>90</v>
      </c>
      <c r="AE31" s="50">
        <v>90</v>
      </c>
      <c r="AF31" s="50"/>
      <c r="AG31" s="50">
        <f t="shared" si="13"/>
        <v>90</v>
      </c>
      <c r="AH31" s="50">
        <v>90</v>
      </c>
      <c r="AI31" s="50"/>
      <c r="AJ31" s="50">
        <f t="shared" si="14"/>
        <v>90</v>
      </c>
      <c r="AK31" s="50">
        <v>100</v>
      </c>
      <c r="AL31" s="50"/>
      <c r="AM31" s="50">
        <f t="shared" si="15"/>
        <v>100</v>
      </c>
      <c r="AN31" s="50">
        <v>70</v>
      </c>
      <c r="AO31" s="55">
        <v>75</v>
      </c>
      <c r="AP31" s="50">
        <f t="shared" si="16"/>
        <v>75</v>
      </c>
      <c r="AQ31" s="50"/>
      <c r="AR31" s="50"/>
      <c r="AS31" s="50" t="str">
        <f t="shared" si="17"/>
        <v/>
      </c>
      <c r="AT31" s="57">
        <f t="shared" si="18"/>
        <v>83</v>
      </c>
      <c r="AU31" s="50">
        <v>100</v>
      </c>
      <c r="AV31" s="50">
        <v>98</v>
      </c>
      <c r="AW31" s="50">
        <v>80</v>
      </c>
      <c r="AX31" s="50">
        <v>100</v>
      </c>
      <c r="AY31" s="50"/>
      <c r="AZ31" s="106">
        <v>75</v>
      </c>
      <c r="BA31" s="50">
        <v>100</v>
      </c>
      <c r="BB31" s="55">
        <v>75</v>
      </c>
      <c r="BC31" s="55">
        <v>75</v>
      </c>
      <c r="BD31" s="50">
        <v>90</v>
      </c>
      <c r="BE31" s="57">
        <f t="shared" si="19"/>
        <v>88</v>
      </c>
      <c r="BF31" s="106">
        <v>34</v>
      </c>
      <c r="BG31" s="96">
        <v>64</v>
      </c>
      <c r="BH31" s="81">
        <f t="shared" si="20"/>
        <v>78.2</v>
      </c>
      <c r="BI31" s="82">
        <f t="shared" si="21"/>
        <v>78</v>
      </c>
      <c r="BJ31" s="83"/>
      <c r="BK31" s="51">
        <v>75</v>
      </c>
      <c r="BL31" s="51"/>
      <c r="BM31" s="51"/>
      <c r="BN31" s="56"/>
      <c r="BO31" s="56"/>
      <c r="BP31" s="59"/>
      <c r="BQ31" s="50"/>
      <c r="BR31" s="50"/>
      <c r="BS31" s="50"/>
      <c r="BT31" s="50"/>
      <c r="BU31" s="90">
        <f t="shared" si="22"/>
        <v>75</v>
      </c>
      <c r="BV31" s="83"/>
      <c r="BW31" s="51">
        <v>80</v>
      </c>
      <c r="BX31" s="51"/>
      <c r="BY31" s="51"/>
      <c r="BZ31" s="51"/>
      <c r="CA31" s="51"/>
      <c r="CB31" s="51"/>
      <c r="CC31" s="51"/>
      <c r="CD31" s="51"/>
      <c r="CE31" s="51"/>
      <c r="CF31" s="51"/>
      <c r="CG31" s="57">
        <f t="shared" si="23"/>
        <v>80</v>
      </c>
      <c r="CH31" s="94" t="str">
        <f t="shared" si="24"/>
        <v>B</v>
      </c>
      <c r="CI31" s="95"/>
      <c r="CJ31" s="51">
        <v>3</v>
      </c>
      <c r="CK31"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2" spans="1:89">
      <c r="A32" s="28">
        <v>22</v>
      </c>
      <c r="B32" s="29">
        <v>57152</v>
      </c>
      <c r="C32" s="29" t="s">
        <v>87</v>
      </c>
      <c r="E32" s="29">
        <f t="shared" si="0"/>
        <v>76</v>
      </c>
      <c r="G32" s="29">
        <f t="shared" si="1"/>
        <v>76</v>
      </c>
      <c r="H32" s="29">
        <f t="shared" si="2"/>
        <v>75</v>
      </c>
      <c r="I32" s="29" t="str">
        <f t="shared" si="3"/>
        <v>B</v>
      </c>
      <c r="J3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2" s="29">
        <f t="shared" si="5"/>
        <v>72</v>
      </c>
      <c r="M32" s="29">
        <f t="shared" si="6"/>
        <v>64</v>
      </c>
      <c r="N32" s="29">
        <f t="shared" si="7"/>
        <v>56</v>
      </c>
      <c r="P32" s="50">
        <v>80</v>
      </c>
      <c r="Q32" s="50"/>
      <c r="R32" s="50">
        <f t="shared" si="8"/>
        <v>80</v>
      </c>
      <c r="S32" s="50">
        <v>60</v>
      </c>
      <c r="T32" s="104">
        <v>75</v>
      </c>
      <c r="U32" s="50">
        <f t="shared" si="9"/>
        <v>75</v>
      </c>
      <c r="V32" s="50">
        <v>70</v>
      </c>
      <c r="W32" s="55">
        <v>75</v>
      </c>
      <c r="X32" s="50">
        <f t="shared" si="10"/>
        <v>75</v>
      </c>
      <c r="Y32" s="50">
        <v>0</v>
      </c>
      <c r="Z32" s="104">
        <v>75</v>
      </c>
      <c r="AA32" s="50">
        <f t="shared" si="11"/>
        <v>75</v>
      </c>
      <c r="AB32" s="50">
        <v>0</v>
      </c>
      <c r="AC32" s="55">
        <v>75</v>
      </c>
      <c r="AD32" s="50">
        <f t="shared" si="12"/>
        <v>75</v>
      </c>
      <c r="AE32" s="50">
        <v>100</v>
      </c>
      <c r="AF32" s="50"/>
      <c r="AG32" s="50">
        <f t="shared" si="13"/>
        <v>100</v>
      </c>
      <c r="AH32" s="50">
        <v>90</v>
      </c>
      <c r="AI32" s="50"/>
      <c r="AJ32" s="50">
        <f t="shared" si="14"/>
        <v>90</v>
      </c>
      <c r="AK32" s="50">
        <v>0</v>
      </c>
      <c r="AL32" s="50">
        <v>20</v>
      </c>
      <c r="AM32" s="50">
        <f t="shared" si="15"/>
        <v>20</v>
      </c>
      <c r="AN32" s="50">
        <v>60</v>
      </c>
      <c r="AO32" s="50"/>
      <c r="AP32" s="50">
        <f t="shared" si="16"/>
        <v>60</v>
      </c>
      <c r="AQ32" s="50"/>
      <c r="AR32" s="50"/>
      <c r="AS32" s="50" t="str">
        <f t="shared" si="17"/>
        <v/>
      </c>
      <c r="AT32" s="57">
        <f t="shared" si="18"/>
        <v>72</v>
      </c>
      <c r="AU32" s="50">
        <v>100</v>
      </c>
      <c r="AV32" s="50">
        <v>98</v>
      </c>
      <c r="AW32" s="50">
        <v>79</v>
      </c>
      <c r="AX32" s="50">
        <v>100</v>
      </c>
      <c r="AY32" s="50"/>
      <c r="AZ32" s="106">
        <v>75</v>
      </c>
      <c r="BA32" s="50">
        <v>100</v>
      </c>
      <c r="BB32" s="106">
        <v>75</v>
      </c>
      <c r="BC32" s="50">
        <v>80</v>
      </c>
      <c r="BD32" s="50">
        <v>90</v>
      </c>
      <c r="BE32" s="57">
        <f t="shared" si="19"/>
        <v>89</v>
      </c>
      <c r="BF32" s="96">
        <v>64</v>
      </c>
      <c r="BG32" s="96">
        <v>56</v>
      </c>
      <c r="BH32" s="81">
        <f t="shared" si="20"/>
        <v>76.4</v>
      </c>
      <c r="BI32" s="82">
        <f t="shared" si="21"/>
        <v>76</v>
      </c>
      <c r="BJ32" s="83"/>
      <c r="BK32" s="51">
        <v>75</v>
      </c>
      <c r="BL32" s="51"/>
      <c r="BM32" s="51"/>
      <c r="BN32" s="56"/>
      <c r="BO32" s="56"/>
      <c r="BP32" s="59"/>
      <c r="BQ32" s="50"/>
      <c r="BR32" s="50"/>
      <c r="BS32" s="50"/>
      <c r="BT32" s="50"/>
      <c r="BU32" s="90">
        <f t="shared" si="22"/>
        <v>75</v>
      </c>
      <c r="BV32" s="83"/>
      <c r="BW32" s="51">
        <v>80</v>
      </c>
      <c r="BX32" s="51"/>
      <c r="BY32" s="51"/>
      <c r="BZ32" s="51"/>
      <c r="CA32" s="51"/>
      <c r="CB32" s="51"/>
      <c r="CC32" s="51"/>
      <c r="CD32" s="51"/>
      <c r="CE32" s="51"/>
      <c r="CF32" s="51"/>
      <c r="CG32" s="57">
        <f t="shared" si="23"/>
        <v>80</v>
      </c>
      <c r="CH32" s="94" t="str">
        <f t="shared" si="24"/>
        <v>B</v>
      </c>
      <c r="CI32" s="95"/>
      <c r="CJ32" s="51">
        <v>3</v>
      </c>
      <c r="CK32"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3" spans="1:89">
      <c r="A33" s="28">
        <v>23</v>
      </c>
      <c r="B33" s="29">
        <v>57153</v>
      </c>
      <c r="C33" s="29" t="s">
        <v>88</v>
      </c>
      <c r="E33" s="29">
        <f t="shared" si="0"/>
        <v>75</v>
      </c>
      <c r="G33" s="29">
        <f t="shared" si="1"/>
        <v>75</v>
      </c>
      <c r="H33" s="29">
        <f t="shared" si="2"/>
        <v>75</v>
      </c>
      <c r="I33" s="29" t="str">
        <f t="shared" si="3"/>
        <v>B</v>
      </c>
      <c r="J3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3" s="29">
        <f t="shared" si="5"/>
        <v>75</v>
      </c>
      <c r="M33" s="29">
        <f t="shared" si="6"/>
        <v>60</v>
      </c>
      <c r="N33" s="29">
        <f t="shared" si="7"/>
        <v>50</v>
      </c>
      <c r="P33" s="104">
        <v>75</v>
      </c>
      <c r="Q33" s="50"/>
      <c r="R33" s="50">
        <f t="shared" si="8"/>
        <v>75</v>
      </c>
      <c r="S33" s="105">
        <v>75</v>
      </c>
      <c r="T33" s="50"/>
      <c r="U33" s="50">
        <f t="shared" si="9"/>
        <v>75</v>
      </c>
      <c r="V33" s="105">
        <v>75</v>
      </c>
      <c r="W33" s="50"/>
      <c r="X33" s="50">
        <f t="shared" si="10"/>
        <v>75</v>
      </c>
      <c r="Y33" s="105">
        <v>75</v>
      </c>
      <c r="Z33" s="50"/>
      <c r="AA33" s="50">
        <f t="shared" si="11"/>
        <v>75</v>
      </c>
      <c r="AB33" s="105">
        <v>75</v>
      </c>
      <c r="AC33" s="50"/>
      <c r="AD33" s="50">
        <f t="shared" si="12"/>
        <v>75</v>
      </c>
      <c r="AE33" s="105">
        <v>75</v>
      </c>
      <c r="AF33" s="50"/>
      <c r="AG33" s="50">
        <f t="shared" si="13"/>
        <v>75</v>
      </c>
      <c r="AH33" s="105">
        <v>75</v>
      </c>
      <c r="AI33" s="50"/>
      <c r="AJ33" s="50">
        <f t="shared" si="14"/>
        <v>75</v>
      </c>
      <c r="AK33" s="105">
        <v>75</v>
      </c>
      <c r="AL33" s="50"/>
      <c r="AM33" s="50">
        <f t="shared" si="15"/>
        <v>75</v>
      </c>
      <c r="AN33" s="105">
        <v>75</v>
      </c>
      <c r="AO33" s="50"/>
      <c r="AP33" s="50">
        <f t="shared" si="16"/>
        <v>75</v>
      </c>
      <c r="AQ33" s="50"/>
      <c r="AR33" s="50"/>
      <c r="AS33" s="50" t="str">
        <f t="shared" si="17"/>
        <v/>
      </c>
      <c r="AT33" s="57">
        <f t="shared" si="18"/>
        <v>75</v>
      </c>
      <c r="AU33" s="50">
        <v>85</v>
      </c>
      <c r="AV33" s="106">
        <v>75</v>
      </c>
      <c r="AW33" s="106">
        <v>75</v>
      </c>
      <c r="AX33" s="50">
        <v>100</v>
      </c>
      <c r="AY33" s="50"/>
      <c r="AZ33" s="106">
        <v>75</v>
      </c>
      <c r="BA33" s="50">
        <v>100</v>
      </c>
      <c r="BB33" s="106">
        <v>75</v>
      </c>
      <c r="BC33" s="106">
        <v>75</v>
      </c>
      <c r="BD33" s="50">
        <v>100</v>
      </c>
      <c r="BE33" s="57">
        <f t="shared" si="19"/>
        <v>84</v>
      </c>
      <c r="BF33" s="96">
        <v>60</v>
      </c>
      <c r="BG33" s="96">
        <v>50</v>
      </c>
      <c r="BH33" s="81">
        <f t="shared" si="20"/>
        <v>74.6</v>
      </c>
      <c r="BI33" s="82">
        <f t="shared" si="21"/>
        <v>75</v>
      </c>
      <c r="BJ33" s="83"/>
      <c r="BK33" s="51">
        <v>75</v>
      </c>
      <c r="BL33" s="51"/>
      <c r="BM33" s="51"/>
      <c r="BN33" s="56"/>
      <c r="BO33" s="50"/>
      <c r="BP33" s="50"/>
      <c r="BQ33" s="50"/>
      <c r="BR33" s="50"/>
      <c r="BS33" s="50"/>
      <c r="BT33" s="50"/>
      <c r="BU33" s="90">
        <f t="shared" si="22"/>
        <v>75</v>
      </c>
      <c r="BV33" s="83"/>
      <c r="BW33" s="51">
        <v>75</v>
      </c>
      <c r="BX33" s="51"/>
      <c r="BY33" s="51"/>
      <c r="BZ33" s="51"/>
      <c r="CA33" s="51"/>
      <c r="CB33" s="51"/>
      <c r="CC33" s="51"/>
      <c r="CD33" s="51"/>
      <c r="CE33" s="51"/>
      <c r="CF33" s="51"/>
      <c r="CG33" s="57">
        <f t="shared" si="23"/>
        <v>75</v>
      </c>
      <c r="CH33" s="94" t="str">
        <f t="shared" si="24"/>
        <v>B</v>
      </c>
      <c r="CI33" s="95"/>
      <c r="CJ33" s="51">
        <v>3</v>
      </c>
      <c r="CK33"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4" spans="1:89">
      <c r="A34" s="28">
        <v>24</v>
      </c>
      <c r="B34" s="29">
        <v>57154</v>
      </c>
      <c r="C34" s="29" t="s">
        <v>89</v>
      </c>
      <c r="E34" s="29">
        <f t="shared" si="0"/>
        <v>77</v>
      </c>
      <c r="G34" s="29">
        <f t="shared" si="1"/>
        <v>77</v>
      </c>
      <c r="H34" s="29">
        <f t="shared" si="2"/>
        <v>80</v>
      </c>
      <c r="I34" s="29" t="str">
        <f t="shared" si="3"/>
        <v>B</v>
      </c>
      <c r="J3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4" s="29">
        <f t="shared" si="5"/>
        <v>79</v>
      </c>
      <c r="M34" s="29">
        <f t="shared" si="6"/>
        <v>58</v>
      </c>
      <c r="N34" s="29">
        <f t="shared" si="7"/>
        <v>50</v>
      </c>
      <c r="P34" s="104">
        <v>75</v>
      </c>
      <c r="Q34" s="50"/>
      <c r="R34" s="50">
        <f t="shared" si="8"/>
        <v>75</v>
      </c>
      <c r="S34" s="104">
        <v>75</v>
      </c>
      <c r="T34" s="50"/>
      <c r="U34" s="50">
        <f t="shared" si="9"/>
        <v>75</v>
      </c>
      <c r="V34" s="104">
        <v>75</v>
      </c>
      <c r="W34" s="50"/>
      <c r="X34" s="50">
        <f t="shared" si="10"/>
        <v>75</v>
      </c>
      <c r="Y34" s="50">
        <v>0</v>
      </c>
      <c r="Z34" s="104">
        <v>75</v>
      </c>
      <c r="AA34" s="50">
        <f t="shared" si="11"/>
        <v>75</v>
      </c>
      <c r="AB34" s="50">
        <v>0</v>
      </c>
      <c r="AC34" s="104">
        <v>75</v>
      </c>
      <c r="AD34" s="50">
        <f t="shared" si="12"/>
        <v>75</v>
      </c>
      <c r="AE34" s="50">
        <v>100</v>
      </c>
      <c r="AF34" s="50"/>
      <c r="AG34" s="50">
        <f t="shared" si="13"/>
        <v>100</v>
      </c>
      <c r="AH34" s="50">
        <v>90</v>
      </c>
      <c r="AI34" s="50"/>
      <c r="AJ34" s="50">
        <f t="shared" si="14"/>
        <v>90</v>
      </c>
      <c r="AK34" s="50">
        <v>0</v>
      </c>
      <c r="AL34" s="104">
        <v>75</v>
      </c>
      <c r="AM34" s="50">
        <f t="shared" si="15"/>
        <v>75</v>
      </c>
      <c r="AN34" s="50">
        <v>70</v>
      </c>
      <c r="AO34" s="104">
        <v>75</v>
      </c>
      <c r="AP34" s="50">
        <f t="shared" si="16"/>
        <v>75</v>
      </c>
      <c r="AQ34" s="50"/>
      <c r="AR34" s="50"/>
      <c r="AS34" s="50" t="str">
        <f t="shared" si="17"/>
        <v/>
      </c>
      <c r="AT34" s="57">
        <f t="shared" si="18"/>
        <v>79</v>
      </c>
      <c r="AU34" s="50">
        <v>83</v>
      </c>
      <c r="AV34" s="50">
        <v>98</v>
      </c>
      <c r="AW34" s="50">
        <v>69</v>
      </c>
      <c r="AX34" s="50">
        <v>92</v>
      </c>
      <c r="AY34" s="50"/>
      <c r="AZ34" s="50">
        <v>80</v>
      </c>
      <c r="BA34" s="50">
        <v>80</v>
      </c>
      <c r="BB34" s="50">
        <v>90</v>
      </c>
      <c r="BC34" s="50">
        <v>80</v>
      </c>
      <c r="BD34" s="50">
        <v>100</v>
      </c>
      <c r="BE34" s="57">
        <f t="shared" si="19"/>
        <v>86</v>
      </c>
      <c r="BF34" s="96">
        <v>58</v>
      </c>
      <c r="BG34" s="96">
        <v>50</v>
      </c>
      <c r="BH34" s="81">
        <f t="shared" si="20"/>
        <v>76.8</v>
      </c>
      <c r="BI34" s="82">
        <f t="shared" si="21"/>
        <v>77</v>
      </c>
      <c r="BJ34" s="83"/>
      <c r="BK34" s="51">
        <v>80</v>
      </c>
      <c r="BL34" s="51"/>
      <c r="BM34" s="51"/>
      <c r="BN34" s="56"/>
      <c r="BO34" s="56"/>
      <c r="BP34" s="56"/>
      <c r="BQ34" s="56"/>
      <c r="BR34" s="50"/>
      <c r="BS34" s="50"/>
      <c r="BT34" s="50"/>
      <c r="BU34" s="90">
        <f t="shared" si="22"/>
        <v>80</v>
      </c>
      <c r="BV34" s="83"/>
      <c r="BW34" s="51">
        <v>80</v>
      </c>
      <c r="BX34" s="51"/>
      <c r="BY34" s="51"/>
      <c r="BZ34" s="51"/>
      <c r="CA34" s="51"/>
      <c r="CB34" s="51"/>
      <c r="CC34" s="51"/>
      <c r="CD34" s="51"/>
      <c r="CE34" s="51"/>
      <c r="CF34" s="51"/>
      <c r="CG34" s="57">
        <f t="shared" si="23"/>
        <v>80</v>
      </c>
      <c r="CH34" s="94" t="str">
        <f t="shared" si="24"/>
        <v>B</v>
      </c>
      <c r="CI34" s="95"/>
      <c r="CJ34" s="51">
        <v>3</v>
      </c>
      <c r="CK34"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5" spans="1:89">
      <c r="A35" s="28">
        <v>25</v>
      </c>
      <c r="B35" s="29">
        <v>57155</v>
      </c>
      <c r="C35" s="29" t="s">
        <v>90</v>
      </c>
      <c r="E35" s="29">
        <f t="shared" si="0"/>
        <v>78</v>
      </c>
      <c r="G35" s="29">
        <f t="shared" si="1"/>
        <v>78</v>
      </c>
      <c r="H35" s="29">
        <f t="shared" si="2"/>
        <v>75</v>
      </c>
      <c r="I35" s="29" t="str">
        <f t="shared" si="3"/>
        <v>B</v>
      </c>
      <c r="J3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5" s="29">
        <f t="shared" si="5"/>
        <v>83</v>
      </c>
      <c r="M35" s="29">
        <f t="shared" si="6"/>
        <v>38</v>
      </c>
      <c r="N35" s="29">
        <f t="shared" si="7"/>
        <v>62</v>
      </c>
      <c r="P35" s="50">
        <v>60</v>
      </c>
      <c r="Q35" s="104">
        <v>75</v>
      </c>
      <c r="R35" s="50">
        <f t="shared" si="8"/>
        <v>75</v>
      </c>
      <c r="S35" s="50">
        <v>50</v>
      </c>
      <c r="T35" s="104">
        <v>75</v>
      </c>
      <c r="U35" s="50">
        <f t="shared" si="9"/>
        <v>75</v>
      </c>
      <c r="V35" s="50">
        <v>70</v>
      </c>
      <c r="W35" s="50"/>
      <c r="X35" s="50">
        <f t="shared" si="10"/>
        <v>70</v>
      </c>
      <c r="Y35" s="50">
        <v>70</v>
      </c>
      <c r="Z35" s="50"/>
      <c r="AA35" s="50">
        <f t="shared" si="11"/>
        <v>70</v>
      </c>
      <c r="AB35" s="50">
        <v>100</v>
      </c>
      <c r="AC35" s="50"/>
      <c r="AD35" s="50">
        <f t="shared" si="12"/>
        <v>100</v>
      </c>
      <c r="AE35" s="50">
        <v>100</v>
      </c>
      <c r="AF35" s="50"/>
      <c r="AG35" s="50">
        <f t="shared" si="13"/>
        <v>100</v>
      </c>
      <c r="AH35" s="50">
        <v>90</v>
      </c>
      <c r="AI35" s="50"/>
      <c r="AJ35" s="50">
        <f t="shared" si="14"/>
        <v>90</v>
      </c>
      <c r="AK35" s="50">
        <v>100</v>
      </c>
      <c r="AL35" s="50"/>
      <c r="AM35" s="50">
        <f t="shared" si="15"/>
        <v>100</v>
      </c>
      <c r="AN35" s="50">
        <v>70</v>
      </c>
      <c r="AO35" s="50"/>
      <c r="AP35" s="50">
        <f t="shared" si="16"/>
        <v>70</v>
      </c>
      <c r="AQ35" s="50"/>
      <c r="AR35" s="50"/>
      <c r="AS35" s="50" t="str">
        <f t="shared" si="17"/>
        <v/>
      </c>
      <c r="AT35" s="57">
        <f t="shared" si="18"/>
        <v>83</v>
      </c>
      <c r="AU35" s="50">
        <v>100</v>
      </c>
      <c r="AV35" s="50">
        <v>98</v>
      </c>
      <c r="AW35" s="50">
        <v>76</v>
      </c>
      <c r="AX35" s="50">
        <v>100</v>
      </c>
      <c r="AY35" s="50"/>
      <c r="AZ35" s="106">
        <v>75</v>
      </c>
      <c r="BA35" s="50">
        <v>100</v>
      </c>
      <c r="BB35" s="106">
        <v>75</v>
      </c>
      <c r="BC35" s="50">
        <v>80</v>
      </c>
      <c r="BD35" s="106">
        <v>75</v>
      </c>
      <c r="BE35" s="57">
        <f t="shared" si="19"/>
        <v>87</v>
      </c>
      <c r="BF35" s="96">
        <v>38</v>
      </c>
      <c r="BG35" s="96">
        <v>62</v>
      </c>
      <c r="BH35" s="81">
        <f t="shared" si="20"/>
        <v>78</v>
      </c>
      <c r="BI35" s="82">
        <f t="shared" si="21"/>
        <v>78</v>
      </c>
      <c r="BJ35" s="83"/>
      <c r="BK35" s="51">
        <v>75</v>
      </c>
      <c r="BL35" s="51"/>
      <c r="BM35" s="51"/>
      <c r="BN35" s="56"/>
      <c r="BO35" s="56"/>
      <c r="BP35" s="50"/>
      <c r="BQ35" s="50"/>
      <c r="BR35" s="50"/>
      <c r="BS35" s="50"/>
      <c r="BT35" s="50"/>
      <c r="BU35" s="90">
        <f t="shared" si="22"/>
        <v>75</v>
      </c>
      <c r="BV35" s="83"/>
      <c r="BW35" s="51">
        <v>80</v>
      </c>
      <c r="BX35" s="51"/>
      <c r="BY35" s="51"/>
      <c r="BZ35" s="51"/>
      <c r="CA35" s="51"/>
      <c r="CB35" s="51"/>
      <c r="CC35" s="51"/>
      <c r="CD35" s="51"/>
      <c r="CE35" s="51"/>
      <c r="CF35" s="51"/>
      <c r="CG35" s="57">
        <f t="shared" si="23"/>
        <v>80</v>
      </c>
      <c r="CH35" s="94" t="str">
        <f t="shared" si="24"/>
        <v>B</v>
      </c>
      <c r="CI35" s="95"/>
      <c r="CJ35" s="51">
        <v>3</v>
      </c>
      <c r="CK35"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6" spans="1:89">
      <c r="A36" s="28">
        <v>26</v>
      </c>
      <c r="B36" s="29">
        <v>57156</v>
      </c>
      <c r="C36" s="29" t="s">
        <v>91</v>
      </c>
      <c r="E36" s="29">
        <f t="shared" si="0"/>
        <v>78</v>
      </c>
      <c r="G36" s="29">
        <f t="shared" si="1"/>
        <v>78</v>
      </c>
      <c r="H36" s="29">
        <f t="shared" si="2"/>
        <v>75</v>
      </c>
      <c r="I36" s="29" t="str">
        <f t="shared" si="3"/>
        <v>B</v>
      </c>
      <c r="J3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6" s="29">
        <f t="shared" si="5"/>
        <v>84</v>
      </c>
      <c r="M36" s="29">
        <f t="shared" si="6"/>
        <v>34</v>
      </c>
      <c r="N36" s="29">
        <f t="shared" si="7"/>
        <v>60</v>
      </c>
      <c r="P36" s="50">
        <v>80</v>
      </c>
      <c r="Q36" s="50"/>
      <c r="R36" s="50">
        <f t="shared" si="8"/>
        <v>80</v>
      </c>
      <c r="S36" s="50">
        <v>70</v>
      </c>
      <c r="T36" s="104">
        <v>75</v>
      </c>
      <c r="U36" s="50">
        <f t="shared" si="9"/>
        <v>75</v>
      </c>
      <c r="V36" s="50">
        <v>60</v>
      </c>
      <c r="W36" s="104">
        <v>75</v>
      </c>
      <c r="X36" s="50">
        <f t="shared" si="10"/>
        <v>75</v>
      </c>
      <c r="Y36" s="50">
        <v>60</v>
      </c>
      <c r="Z36" s="104">
        <v>75</v>
      </c>
      <c r="AA36" s="50">
        <f t="shared" si="11"/>
        <v>75</v>
      </c>
      <c r="AB36" s="50">
        <v>100</v>
      </c>
      <c r="AC36" s="50"/>
      <c r="AD36" s="50">
        <f t="shared" si="12"/>
        <v>100</v>
      </c>
      <c r="AE36" s="50">
        <v>70</v>
      </c>
      <c r="AF36" s="50"/>
      <c r="AG36" s="50">
        <f t="shared" si="13"/>
        <v>70</v>
      </c>
      <c r="AH36" s="50">
        <v>100</v>
      </c>
      <c r="AI36" s="50"/>
      <c r="AJ36" s="50">
        <f t="shared" si="14"/>
        <v>100</v>
      </c>
      <c r="AK36" s="50">
        <v>100</v>
      </c>
      <c r="AL36" s="50"/>
      <c r="AM36" s="50">
        <f t="shared" si="15"/>
        <v>100</v>
      </c>
      <c r="AN36" s="50">
        <v>80</v>
      </c>
      <c r="AO36" s="50"/>
      <c r="AP36" s="50">
        <f t="shared" si="16"/>
        <v>80</v>
      </c>
      <c r="AQ36" s="50"/>
      <c r="AR36" s="50"/>
      <c r="AS36" s="50" t="str">
        <f t="shared" si="17"/>
        <v/>
      </c>
      <c r="AT36" s="57">
        <f t="shared" si="18"/>
        <v>84</v>
      </c>
      <c r="AU36" s="50">
        <v>100</v>
      </c>
      <c r="AV36" s="50">
        <v>98</v>
      </c>
      <c r="AW36" s="50">
        <v>76</v>
      </c>
      <c r="AX36" s="50">
        <v>85</v>
      </c>
      <c r="AY36" s="50"/>
      <c r="AZ36" s="50">
        <v>80</v>
      </c>
      <c r="BA36" s="50">
        <v>100</v>
      </c>
      <c r="BB36" s="106">
        <v>75</v>
      </c>
      <c r="BC36" s="106">
        <v>75</v>
      </c>
      <c r="BD36" s="50">
        <v>100</v>
      </c>
      <c r="BE36" s="57">
        <f t="shared" si="19"/>
        <v>88</v>
      </c>
      <c r="BF36" s="96">
        <v>34</v>
      </c>
      <c r="BG36" s="96">
        <v>60</v>
      </c>
      <c r="BH36" s="81">
        <f t="shared" si="20"/>
        <v>78.2</v>
      </c>
      <c r="BI36" s="82">
        <f t="shared" si="21"/>
        <v>78</v>
      </c>
      <c r="BJ36" s="83"/>
      <c r="BK36" s="51">
        <v>75</v>
      </c>
      <c r="BL36" s="51"/>
      <c r="BM36" s="51"/>
      <c r="BN36" s="56"/>
      <c r="BO36" s="56"/>
      <c r="BP36" s="56"/>
      <c r="BQ36" s="50"/>
      <c r="BR36" s="50"/>
      <c r="BS36" s="50"/>
      <c r="BT36" s="50"/>
      <c r="BU36" s="90">
        <f t="shared" si="22"/>
        <v>75</v>
      </c>
      <c r="BV36" s="83"/>
      <c r="BW36" s="51">
        <v>80</v>
      </c>
      <c r="BX36" s="51"/>
      <c r="BY36" s="51"/>
      <c r="BZ36" s="51"/>
      <c r="CA36" s="51"/>
      <c r="CB36" s="51"/>
      <c r="CC36" s="51"/>
      <c r="CD36" s="51"/>
      <c r="CE36" s="51"/>
      <c r="CF36" s="51"/>
      <c r="CG36" s="57">
        <f t="shared" si="23"/>
        <v>80</v>
      </c>
      <c r="CH36" s="94" t="str">
        <f t="shared" si="24"/>
        <v>B</v>
      </c>
      <c r="CI36" s="95"/>
      <c r="CJ36" s="51">
        <v>3</v>
      </c>
      <c r="CK36"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7" spans="1:89">
      <c r="A37" s="28">
        <v>27</v>
      </c>
      <c r="B37" s="29">
        <v>57157</v>
      </c>
      <c r="C37" s="29" t="s">
        <v>92</v>
      </c>
      <c r="E37" s="29">
        <f t="shared" si="0"/>
        <v>75</v>
      </c>
      <c r="G37" s="29">
        <f t="shared" si="1"/>
        <v>75</v>
      </c>
      <c r="H37" s="29">
        <f t="shared" si="2"/>
        <v>75</v>
      </c>
      <c r="I37" s="29" t="str">
        <f t="shared" si="3"/>
        <v>B</v>
      </c>
      <c r="J3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7" s="29">
        <f t="shared" si="5"/>
        <v>77</v>
      </c>
      <c r="M37" s="29">
        <f t="shared" si="6"/>
        <v>44</v>
      </c>
      <c r="N37" s="29">
        <f t="shared" si="7"/>
        <v>61</v>
      </c>
      <c r="P37" s="50">
        <v>50</v>
      </c>
      <c r="Q37" s="105">
        <v>75</v>
      </c>
      <c r="R37" s="50">
        <f t="shared" si="8"/>
        <v>75</v>
      </c>
      <c r="S37" s="50">
        <v>80</v>
      </c>
      <c r="T37" s="50"/>
      <c r="U37" s="50">
        <f t="shared" si="9"/>
        <v>80</v>
      </c>
      <c r="V37" s="50">
        <v>40</v>
      </c>
      <c r="W37" s="105">
        <v>75</v>
      </c>
      <c r="X37" s="50">
        <f t="shared" si="10"/>
        <v>75</v>
      </c>
      <c r="Y37" s="50">
        <v>30</v>
      </c>
      <c r="Z37" s="105">
        <v>75</v>
      </c>
      <c r="AA37" s="50">
        <f t="shared" si="11"/>
        <v>75</v>
      </c>
      <c r="AB37" s="50">
        <v>0</v>
      </c>
      <c r="AC37" s="104">
        <v>75</v>
      </c>
      <c r="AD37" s="50">
        <f t="shared" si="12"/>
        <v>75</v>
      </c>
      <c r="AE37" s="50">
        <v>40</v>
      </c>
      <c r="AF37" s="104">
        <v>75</v>
      </c>
      <c r="AG37" s="50">
        <f t="shared" si="13"/>
        <v>75</v>
      </c>
      <c r="AH37" s="50">
        <v>40</v>
      </c>
      <c r="AI37" s="105">
        <v>75</v>
      </c>
      <c r="AJ37" s="50">
        <f t="shared" si="14"/>
        <v>75</v>
      </c>
      <c r="AK37" s="50">
        <v>90</v>
      </c>
      <c r="AL37" s="50"/>
      <c r="AM37" s="50">
        <f t="shared" si="15"/>
        <v>90</v>
      </c>
      <c r="AN37" s="50">
        <v>0</v>
      </c>
      <c r="AO37" s="104">
        <v>75</v>
      </c>
      <c r="AP37" s="50">
        <f t="shared" si="16"/>
        <v>75</v>
      </c>
      <c r="AQ37" s="50"/>
      <c r="AR37" s="50"/>
      <c r="AS37" s="50" t="str">
        <f t="shared" si="17"/>
        <v/>
      </c>
      <c r="AT37" s="57">
        <f t="shared" si="18"/>
        <v>77</v>
      </c>
      <c r="AU37" s="106">
        <v>75</v>
      </c>
      <c r="AV37" s="106">
        <v>75</v>
      </c>
      <c r="AW37" s="50">
        <v>80</v>
      </c>
      <c r="AX37" s="50">
        <v>100</v>
      </c>
      <c r="AY37" s="50"/>
      <c r="AZ37" s="50">
        <v>80</v>
      </c>
      <c r="BA37" s="50">
        <v>100</v>
      </c>
      <c r="BB37" s="106">
        <v>75</v>
      </c>
      <c r="BC37" s="106">
        <v>75</v>
      </c>
      <c r="BD37" s="50">
        <v>90</v>
      </c>
      <c r="BE37" s="57">
        <f t="shared" si="19"/>
        <v>83</v>
      </c>
      <c r="BF37" s="96">
        <v>44</v>
      </c>
      <c r="BG37" s="96">
        <v>61</v>
      </c>
      <c r="BH37" s="81">
        <f t="shared" si="20"/>
        <v>74.5</v>
      </c>
      <c r="BI37" s="82">
        <f t="shared" si="21"/>
        <v>75</v>
      </c>
      <c r="BJ37" s="83"/>
      <c r="BK37" s="51">
        <v>75</v>
      </c>
      <c r="BL37" s="51"/>
      <c r="BM37" s="51"/>
      <c r="BN37" s="56"/>
      <c r="BO37" s="56"/>
      <c r="BP37" s="56"/>
      <c r="BQ37" s="50"/>
      <c r="BR37" s="50"/>
      <c r="BS37" s="50"/>
      <c r="BT37" s="50"/>
      <c r="BU37" s="90">
        <f t="shared" si="22"/>
        <v>75</v>
      </c>
      <c r="BV37" s="83"/>
      <c r="BW37" s="51">
        <v>80</v>
      </c>
      <c r="BX37" s="51"/>
      <c r="BY37" s="51"/>
      <c r="BZ37" s="51"/>
      <c r="CA37" s="51"/>
      <c r="CB37" s="51"/>
      <c r="CC37" s="51"/>
      <c r="CD37" s="51"/>
      <c r="CE37" s="51"/>
      <c r="CF37" s="51"/>
      <c r="CG37" s="57">
        <f t="shared" si="23"/>
        <v>80</v>
      </c>
      <c r="CH37" s="94" t="str">
        <f t="shared" si="24"/>
        <v>B</v>
      </c>
      <c r="CI37" s="95"/>
      <c r="CJ37" s="51">
        <v>3</v>
      </c>
      <c r="CK37"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8" spans="1:89">
      <c r="A38" s="28">
        <v>28</v>
      </c>
      <c r="B38" s="29">
        <v>57158</v>
      </c>
      <c r="C38" s="29" t="s">
        <v>93</v>
      </c>
      <c r="E38" s="29">
        <f t="shared" si="0"/>
        <v>75</v>
      </c>
      <c r="G38" s="29">
        <f t="shared" si="1"/>
        <v>75</v>
      </c>
      <c r="H38" s="29">
        <f t="shared" si="2"/>
        <v>75</v>
      </c>
      <c r="I38" s="29" t="str">
        <f t="shared" si="3"/>
        <v>B</v>
      </c>
      <c r="J3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8" s="29">
        <f t="shared" si="5"/>
        <v>83</v>
      </c>
      <c r="M38" s="29">
        <f t="shared" si="6"/>
        <v>40</v>
      </c>
      <c r="N38" s="29">
        <f t="shared" si="7"/>
        <v>55</v>
      </c>
      <c r="P38" s="50">
        <v>60</v>
      </c>
      <c r="Q38" s="104">
        <v>75</v>
      </c>
      <c r="R38" s="50">
        <f t="shared" si="8"/>
        <v>75</v>
      </c>
      <c r="S38" s="50">
        <v>70</v>
      </c>
      <c r="T38" s="50"/>
      <c r="U38" s="50">
        <f t="shared" si="9"/>
        <v>70</v>
      </c>
      <c r="V38" s="50">
        <v>70</v>
      </c>
      <c r="W38" s="50"/>
      <c r="X38" s="50">
        <f t="shared" si="10"/>
        <v>70</v>
      </c>
      <c r="Y38" s="50">
        <v>70</v>
      </c>
      <c r="Z38" s="50"/>
      <c r="AA38" s="50">
        <f t="shared" si="11"/>
        <v>70</v>
      </c>
      <c r="AB38" s="50">
        <v>100</v>
      </c>
      <c r="AC38" s="50"/>
      <c r="AD38" s="50">
        <f t="shared" si="12"/>
        <v>100</v>
      </c>
      <c r="AE38" s="50">
        <v>100</v>
      </c>
      <c r="AF38" s="50"/>
      <c r="AG38" s="50">
        <f t="shared" si="13"/>
        <v>100</v>
      </c>
      <c r="AH38" s="50">
        <v>90</v>
      </c>
      <c r="AI38" s="50"/>
      <c r="AJ38" s="50">
        <f t="shared" si="14"/>
        <v>90</v>
      </c>
      <c r="AK38" s="50">
        <v>100</v>
      </c>
      <c r="AL38" s="50"/>
      <c r="AM38" s="50">
        <f t="shared" si="15"/>
        <v>100</v>
      </c>
      <c r="AN38" s="50">
        <v>70</v>
      </c>
      <c r="AO38" s="50"/>
      <c r="AP38" s="50">
        <f t="shared" si="16"/>
        <v>70</v>
      </c>
      <c r="AQ38" s="50"/>
      <c r="AR38" s="50"/>
      <c r="AS38" s="50" t="str">
        <f t="shared" si="17"/>
        <v/>
      </c>
      <c r="AT38" s="57">
        <f t="shared" si="18"/>
        <v>83</v>
      </c>
      <c r="AU38" s="50">
        <v>100</v>
      </c>
      <c r="AV38" s="50">
        <v>98</v>
      </c>
      <c r="AW38" s="50">
        <v>79</v>
      </c>
      <c r="AX38" s="50">
        <v>40</v>
      </c>
      <c r="AY38" s="50"/>
      <c r="AZ38" s="106">
        <v>75</v>
      </c>
      <c r="BA38" s="50">
        <v>100</v>
      </c>
      <c r="BB38" s="106">
        <v>75</v>
      </c>
      <c r="BC38" s="50">
        <v>80</v>
      </c>
      <c r="BD38" s="50">
        <v>80</v>
      </c>
      <c r="BE38" s="57">
        <f t="shared" si="19"/>
        <v>81</v>
      </c>
      <c r="BF38" s="96">
        <v>40</v>
      </c>
      <c r="BG38" s="96">
        <v>55</v>
      </c>
      <c r="BH38" s="81">
        <f t="shared" si="20"/>
        <v>75.1</v>
      </c>
      <c r="BI38" s="82">
        <f t="shared" si="21"/>
        <v>75</v>
      </c>
      <c r="BJ38" s="83"/>
      <c r="BK38" s="51">
        <v>75</v>
      </c>
      <c r="BL38" s="51"/>
      <c r="BM38" s="51"/>
      <c r="BN38" s="56"/>
      <c r="BO38" s="50"/>
      <c r="BP38" s="50"/>
      <c r="BQ38" s="50"/>
      <c r="BR38" s="50"/>
      <c r="BS38" s="50"/>
      <c r="BT38" s="50"/>
      <c r="BU38" s="90">
        <f t="shared" si="22"/>
        <v>75</v>
      </c>
      <c r="BV38" s="83"/>
      <c r="BW38" s="51">
        <v>80</v>
      </c>
      <c r="BX38" s="51"/>
      <c r="BY38" s="51"/>
      <c r="BZ38" s="51"/>
      <c r="CA38" s="51"/>
      <c r="CB38" s="51"/>
      <c r="CC38" s="51"/>
      <c r="CD38" s="51"/>
      <c r="CE38" s="51"/>
      <c r="CF38" s="51"/>
      <c r="CG38" s="57">
        <f t="shared" si="23"/>
        <v>80</v>
      </c>
      <c r="CH38" s="94" t="str">
        <f t="shared" si="24"/>
        <v>B</v>
      </c>
      <c r="CI38" s="95"/>
      <c r="CJ38" s="51">
        <v>3</v>
      </c>
      <c r="CK38"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9" spans="1:89">
      <c r="A39" s="28">
        <v>29</v>
      </c>
      <c r="B39" s="29">
        <v>57159</v>
      </c>
      <c r="C39" s="29" t="s">
        <v>94</v>
      </c>
      <c r="E39" s="29">
        <f t="shared" si="0"/>
        <v>76</v>
      </c>
      <c r="G39" s="29">
        <f t="shared" si="1"/>
        <v>76</v>
      </c>
      <c r="H39" s="29">
        <f t="shared" si="2"/>
        <v>75</v>
      </c>
      <c r="I39" s="29" t="str">
        <f t="shared" si="3"/>
        <v>B</v>
      </c>
      <c r="J3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9" s="29">
        <f t="shared" si="5"/>
        <v>79</v>
      </c>
      <c r="M39" s="29">
        <f t="shared" si="6"/>
        <v>42</v>
      </c>
      <c r="N39" s="29">
        <f t="shared" si="7"/>
        <v>50</v>
      </c>
      <c r="P39" s="50">
        <v>80</v>
      </c>
      <c r="Q39" s="50"/>
      <c r="R39" s="50">
        <f t="shared" si="8"/>
        <v>80</v>
      </c>
      <c r="S39" s="50">
        <v>60</v>
      </c>
      <c r="T39" s="50"/>
      <c r="U39" s="50">
        <f t="shared" si="9"/>
        <v>60</v>
      </c>
      <c r="V39" s="50">
        <v>70</v>
      </c>
      <c r="W39" s="50"/>
      <c r="X39" s="50">
        <f t="shared" si="10"/>
        <v>70</v>
      </c>
      <c r="Y39" s="50">
        <v>70</v>
      </c>
      <c r="Z39" s="50"/>
      <c r="AA39" s="50">
        <f t="shared" si="11"/>
        <v>70</v>
      </c>
      <c r="AB39" s="50">
        <v>100</v>
      </c>
      <c r="AC39" s="50"/>
      <c r="AD39" s="50">
        <f t="shared" si="12"/>
        <v>100</v>
      </c>
      <c r="AE39" s="50">
        <v>100</v>
      </c>
      <c r="AF39" s="50"/>
      <c r="AG39" s="50">
        <f t="shared" si="13"/>
        <v>100</v>
      </c>
      <c r="AH39" s="50">
        <v>70</v>
      </c>
      <c r="AI39" s="50"/>
      <c r="AJ39" s="50">
        <f t="shared" si="14"/>
        <v>70</v>
      </c>
      <c r="AK39" s="50">
        <v>100</v>
      </c>
      <c r="AL39" s="50"/>
      <c r="AM39" s="50">
        <f t="shared" si="15"/>
        <v>100</v>
      </c>
      <c r="AN39" s="50">
        <v>60</v>
      </c>
      <c r="AO39" s="50"/>
      <c r="AP39" s="50">
        <f t="shared" si="16"/>
        <v>60</v>
      </c>
      <c r="AQ39" s="50"/>
      <c r="AR39" s="50"/>
      <c r="AS39" s="50" t="str">
        <f t="shared" si="17"/>
        <v/>
      </c>
      <c r="AT39" s="57">
        <f t="shared" si="18"/>
        <v>79</v>
      </c>
      <c r="AU39" s="50">
        <v>100</v>
      </c>
      <c r="AV39" s="50">
        <v>98</v>
      </c>
      <c r="AW39" s="50">
        <v>86</v>
      </c>
      <c r="AX39" s="50">
        <v>100</v>
      </c>
      <c r="AY39" s="50"/>
      <c r="AZ39" s="50">
        <v>70</v>
      </c>
      <c r="BA39" s="50">
        <v>100</v>
      </c>
      <c r="BB39" s="106">
        <v>75</v>
      </c>
      <c r="BC39" s="106">
        <v>75</v>
      </c>
      <c r="BD39" s="106">
        <v>75</v>
      </c>
      <c r="BE39" s="57">
        <f t="shared" si="19"/>
        <v>87</v>
      </c>
      <c r="BF39" s="96">
        <v>42</v>
      </c>
      <c r="BG39" s="96">
        <v>50</v>
      </c>
      <c r="BH39" s="81">
        <f t="shared" si="20"/>
        <v>75.6</v>
      </c>
      <c r="BI39" s="82">
        <f t="shared" si="21"/>
        <v>76</v>
      </c>
      <c r="BJ39" s="83"/>
      <c r="BK39" s="51">
        <v>75</v>
      </c>
      <c r="BL39" s="51"/>
      <c r="BM39" s="51"/>
      <c r="BN39" s="50"/>
      <c r="BO39" s="50"/>
      <c r="BP39" s="50"/>
      <c r="BQ39" s="50"/>
      <c r="BR39" s="50"/>
      <c r="BS39" s="50"/>
      <c r="BT39" s="50"/>
      <c r="BU39" s="90">
        <f t="shared" si="22"/>
        <v>75</v>
      </c>
      <c r="BV39" s="83"/>
      <c r="BW39" s="51">
        <v>80</v>
      </c>
      <c r="BX39" s="51"/>
      <c r="BY39" s="51"/>
      <c r="BZ39" s="51"/>
      <c r="CA39" s="51"/>
      <c r="CB39" s="51"/>
      <c r="CC39" s="51"/>
      <c r="CD39" s="51"/>
      <c r="CE39" s="51"/>
      <c r="CF39" s="51"/>
      <c r="CG39" s="57">
        <f t="shared" si="23"/>
        <v>80</v>
      </c>
      <c r="CH39" s="94" t="str">
        <f t="shared" si="24"/>
        <v>B</v>
      </c>
      <c r="CI39" s="95"/>
      <c r="CJ39" s="51">
        <v>3</v>
      </c>
      <c r="CK39"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0" spans="1:89">
      <c r="A40" s="28">
        <v>30</v>
      </c>
      <c r="B40" s="29">
        <v>57160</v>
      </c>
      <c r="C40" s="29" t="s">
        <v>95</v>
      </c>
      <c r="E40" s="29">
        <f t="shared" si="0"/>
        <v>80</v>
      </c>
      <c r="G40" s="29">
        <f t="shared" si="1"/>
        <v>80</v>
      </c>
      <c r="H40" s="29">
        <f t="shared" si="2"/>
        <v>85</v>
      </c>
      <c r="I40" s="29" t="str">
        <f t="shared" si="3"/>
        <v>B</v>
      </c>
      <c r="J4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0" s="29">
        <f t="shared" si="5"/>
        <v>86</v>
      </c>
      <c r="M40" s="29">
        <f t="shared" si="6"/>
        <v>36</v>
      </c>
      <c r="N40" s="29">
        <f t="shared" si="7"/>
        <v>72</v>
      </c>
      <c r="P40" s="104">
        <v>75</v>
      </c>
      <c r="Q40" s="50"/>
      <c r="R40" s="50">
        <f t="shared" si="8"/>
        <v>75</v>
      </c>
      <c r="S40" s="104">
        <v>75</v>
      </c>
      <c r="T40" s="50"/>
      <c r="U40" s="50">
        <f t="shared" si="9"/>
        <v>75</v>
      </c>
      <c r="V40" s="50">
        <v>50</v>
      </c>
      <c r="W40" s="104">
        <v>75</v>
      </c>
      <c r="X40" s="50">
        <f t="shared" si="10"/>
        <v>75</v>
      </c>
      <c r="Y40" s="50">
        <v>60</v>
      </c>
      <c r="Z40" s="104">
        <v>75</v>
      </c>
      <c r="AA40" s="50">
        <f t="shared" si="11"/>
        <v>75</v>
      </c>
      <c r="AB40" s="50">
        <v>100</v>
      </c>
      <c r="AC40" s="50"/>
      <c r="AD40" s="50">
        <f t="shared" si="12"/>
        <v>100</v>
      </c>
      <c r="AE40" s="50">
        <v>100</v>
      </c>
      <c r="AF40" s="50"/>
      <c r="AG40" s="50">
        <f t="shared" si="13"/>
        <v>100</v>
      </c>
      <c r="AH40" s="50">
        <v>90</v>
      </c>
      <c r="AI40" s="50"/>
      <c r="AJ40" s="50">
        <f t="shared" si="14"/>
        <v>90</v>
      </c>
      <c r="AK40" s="50">
        <v>100</v>
      </c>
      <c r="AL40" s="50"/>
      <c r="AM40" s="50">
        <f t="shared" si="15"/>
        <v>100</v>
      </c>
      <c r="AN40" s="50">
        <v>80</v>
      </c>
      <c r="AO40" s="50"/>
      <c r="AP40" s="50">
        <f t="shared" si="16"/>
        <v>80</v>
      </c>
      <c r="AQ40" s="50"/>
      <c r="AR40" s="50"/>
      <c r="AS40" s="50" t="str">
        <f t="shared" si="17"/>
        <v/>
      </c>
      <c r="AT40" s="57">
        <f t="shared" si="18"/>
        <v>86</v>
      </c>
      <c r="AU40" s="107">
        <v>75</v>
      </c>
      <c r="AV40" s="50">
        <v>88</v>
      </c>
      <c r="AW40" s="50">
        <v>84</v>
      </c>
      <c r="AX40" s="50">
        <v>100</v>
      </c>
      <c r="AY40" s="50"/>
      <c r="AZ40" s="107">
        <v>75</v>
      </c>
      <c r="BA40" s="50">
        <v>100</v>
      </c>
      <c r="BB40" s="107">
        <v>75</v>
      </c>
      <c r="BC40" s="107">
        <v>75</v>
      </c>
      <c r="BD40" s="50">
        <v>100</v>
      </c>
      <c r="BE40" s="57">
        <f t="shared" si="19"/>
        <v>86</v>
      </c>
      <c r="BF40" s="106">
        <v>36</v>
      </c>
      <c r="BG40" s="96">
        <v>72</v>
      </c>
      <c r="BH40" s="81">
        <f t="shared" si="20"/>
        <v>79.6</v>
      </c>
      <c r="BI40" s="82">
        <f t="shared" si="21"/>
        <v>80</v>
      </c>
      <c r="BJ40" s="83"/>
      <c r="BK40" s="51">
        <v>85</v>
      </c>
      <c r="BL40" s="51"/>
      <c r="BM40" s="51"/>
      <c r="BN40" s="56"/>
      <c r="BO40" s="56"/>
      <c r="BP40" s="56"/>
      <c r="BQ40" s="56"/>
      <c r="BR40" s="50"/>
      <c r="BS40" s="50"/>
      <c r="BT40" s="50"/>
      <c r="BU40" s="90">
        <f t="shared" si="22"/>
        <v>85</v>
      </c>
      <c r="BV40" s="83"/>
      <c r="BW40" s="51">
        <v>80</v>
      </c>
      <c r="BX40" s="51"/>
      <c r="BY40" s="51"/>
      <c r="BZ40" s="51"/>
      <c r="CA40" s="51"/>
      <c r="CB40" s="51"/>
      <c r="CC40" s="51"/>
      <c r="CD40" s="51"/>
      <c r="CE40" s="51"/>
      <c r="CF40" s="51"/>
      <c r="CG40" s="57">
        <f t="shared" si="23"/>
        <v>80</v>
      </c>
      <c r="CH40" s="94" t="str">
        <f t="shared" si="24"/>
        <v>B</v>
      </c>
      <c r="CI40" s="95"/>
      <c r="CJ40" s="51">
        <v>3</v>
      </c>
      <c r="CK40"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1" spans="1:89">
      <c r="A41" s="28">
        <v>31</v>
      </c>
      <c r="B41" s="29">
        <v>57161</v>
      </c>
      <c r="C41" s="29" t="s">
        <v>96</v>
      </c>
      <c r="E41" s="29">
        <f t="shared" si="0"/>
        <v>76</v>
      </c>
      <c r="G41" s="29">
        <f t="shared" si="1"/>
        <v>76</v>
      </c>
      <c r="H41" s="29">
        <f t="shared" si="2"/>
        <v>75</v>
      </c>
      <c r="I41" s="29" t="str">
        <f t="shared" si="3"/>
        <v>B</v>
      </c>
      <c r="J4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1" s="29">
        <f t="shared" si="5"/>
        <v>79</v>
      </c>
      <c r="M41" s="29">
        <f t="shared" si="6"/>
        <v>42</v>
      </c>
      <c r="N41" s="29">
        <f t="shared" si="7"/>
        <v>48</v>
      </c>
      <c r="P41" s="50">
        <v>80</v>
      </c>
      <c r="Q41" s="50"/>
      <c r="R41" s="50">
        <f t="shared" si="8"/>
        <v>80</v>
      </c>
      <c r="S41" s="50">
        <v>60</v>
      </c>
      <c r="T41" s="50"/>
      <c r="U41" s="50">
        <f t="shared" si="9"/>
        <v>60</v>
      </c>
      <c r="V41" s="50">
        <v>50</v>
      </c>
      <c r="W41" s="50"/>
      <c r="X41" s="50">
        <f t="shared" si="10"/>
        <v>50</v>
      </c>
      <c r="Y41" s="50">
        <v>70</v>
      </c>
      <c r="Z41" s="50"/>
      <c r="AA41" s="50">
        <f t="shared" si="11"/>
        <v>70</v>
      </c>
      <c r="AB41" s="50">
        <v>100</v>
      </c>
      <c r="AC41" s="50"/>
      <c r="AD41" s="50">
        <f t="shared" si="12"/>
        <v>100</v>
      </c>
      <c r="AE41" s="50">
        <v>80</v>
      </c>
      <c r="AF41" s="50"/>
      <c r="AG41" s="50">
        <f t="shared" si="13"/>
        <v>80</v>
      </c>
      <c r="AH41" s="50">
        <v>100</v>
      </c>
      <c r="AI41" s="50"/>
      <c r="AJ41" s="50">
        <f t="shared" si="14"/>
        <v>100</v>
      </c>
      <c r="AK41" s="50">
        <v>100</v>
      </c>
      <c r="AL41" s="50"/>
      <c r="AM41" s="50">
        <f t="shared" si="15"/>
        <v>100</v>
      </c>
      <c r="AN41" s="50">
        <v>70</v>
      </c>
      <c r="AO41" s="50"/>
      <c r="AP41" s="50">
        <f t="shared" si="16"/>
        <v>70</v>
      </c>
      <c r="AQ41" s="50"/>
      <c r="AR41" s="50"/>
      <c r="AS41" s="50" t="str">
        <f t="shared" si="17"/>
        <v/>
      </c>
      <c r="AT41" s="57">
        <f t="shared" si="18"/>
        <v>79</v>
      </c>
      <c r="AU41" s="50">
        <v>100</v>
      </c>
      <c r="AV41" s="50">
        <v>98</v>
      </c>
      <c r="AW41" s="50">
        <v>73</v>
      </c>
      <c r="AX41" s="50">
        <v>100</v>
      </c>
      <c r="AY41" s="50"/>
      <c r="AZ41" s="50">
        <v>80</v>
      </c>
      <c r="BA41" s="50">
        <v>100</v>
      </c>
      <c r="BB41" s="106">
        <v>75</v>
      </c>
      <c r="BC41" s="106">
        <v>75</v>
      </c>
      <c r="BD41" s="50">
        <v>90</v>
      </c>
      <c r="BE41" s="57">
        <f t="shared" si="19"/>
        <v>88</v>
      </c>
      <c r="BF41" s="96">
        <v>42</v>
      </c>
      <c r="BG41" s="96">
        <v>48</v>
      </c>
      <c r="BH41" s="81">
        <f t="shared" si="20"/>
        <v>75.8</v>
      </c>
      <c r="BI41" s="82">
        <f t="shared" si="21"/>
        <v>76</v>
      </c>
      <c r="BJ41" s="83"/>
      <c r="BK41" s="51">
        <v>75</v>
      </c>
      <c r="BL41" s="51"/>
      <c r="BM41" s="51"/>
      <c r="BN41" s="50"/>
      <c r="BO41" s="50"/>
      <c r="BP41" s="50"/>
      <c r="BQ41" s="50"/>
      <c r="BR41" s="50"/>
      <c r="BS41" s="50"/>
      <c r="BT41" s="50"/>
      <c r="BU41" s="90">
        <f t="shared" si="22"/>
        <v>75</v>
      </c>
      <c r="BV41" s="83"/>
      <c r="BW41" s="51">
        <v>80</v>
      </c>
      <c r="BX41" s="51"/>
      <c r="BY41" s="51"/>
      <c r="BZ41" s="51"/>
      <c r="CA41" s="51"/>
      <c r="CB41" s="51"/>
      <c r="CC41" s="51"/>
      <c r="CD41" s="51"/>
      <c r="CE41" s="51"/>
      <c r="CF41" s="51"/>
      <c r="CG41" s="57">
        <f t="shared" si="23"/>
        <v>80</v>
      </c>
      <c r="CH41" s="94" t="str">
        <f t="shared" si="24"/>
        <v>B</v>
      </c>
      <c r="CI41" s="95"/>
      <c r="CJ41" s="51">
        <v>3</v>
      </c>
      <c r="CK41"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2" spans="1:89">
      <c r="A42" s="28">
        <v>32</v>
      </c>
      <c r="B42" s="29">
        <v>57162</v>
      </c>
      <c r="C42" s="29" t="s">
        <v>97</v>
      </c>
      <c r="E42" s="29">
        <f t="shared" si="0"/>
        <v>75</v>
      </c>
      <c r="G42" s="29">
        <f t="shared" si="1"/>
        <v>75</v>
      </c>
      <c r="H42" s="29">
        <f t="shared" si="2"/>
        <v>75</v>
      </c>
      <c r="I42" s="29" t="str">
        <f t="shared" si="3"/>
        <v>B</v>
      </c>
      <c r="J4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2" s="29">
        <f t="shared" si="5"/>
        <v>83</v>
      </c>
      <c r="M42" s="29">
        <f t="shared" si="6"/>
        <v>38</v>
      </c>
      <c r="N42" s="29">
        <f t="shared" si="7"/>
        <v>45</v>
      </c>
      <c r="P42" s="50">
        <v>20</v>
      </c>
      <c r="Q42" s="105">
        <v>75</v>
      </c>
      <c r="R42" s="50">
        <f t="shared" si="8"/>
        <v>75</v>
      </c>
      <c r="S42" s="50">
        <v>70</v>
      </c>
      <c r="T42" s="50"/>
      <c r="U42" s="50">
        <f t="shared" si="9"/>
        <v>70</v>
      </c>
      <c r="V42" s="50">
        <v>20</v>
      </c>
      <c r="W42" s="105">
        <v>75</v>
      </c>
      <c r="X42" s="50">
        <f t="shared" si="10"/>
        <v>75</v>
      </c>
      <c r="Y42" s="50">
        <v>70</v>
      </c>
      <c r="Z42" s="50"/>
      <c r="AA42" s="50">
        <f t="shared" si="11"/>
        <v>70</v>
      </c>
      <c r="AB42" s="50">
        <v>100</v>
      </c>
      <c r="AC42" s="50"/>
      <c r="AD42" s="50">
        <f t="shared" si="12"/>
        <v>100</v>
      </c>
      <c r="AE42" s="50">
        <v>100</v>
      </c>
      <c r="AF42" s="50"/>
      <c r="AG42" s="50">
        <f t="shared" si="13"/>
        <v>100</v>
      </c>
      <c r="AH42" s="50">
        <v>90</v>
      </c>
      <c r="AI42" s="50"/>
      <c r="AJ42" s="50">
        <f t="shared" si="14"/>
        <v>90</v>
      </c>
      <c r="AK42" s="50">
        <v>100</v>
      </c>
      <c r="AL42" s="50"/>
      <c r="AM42" s="50">
        <f t="shared" si="15"/>
        <v>100</v>
      </c>
      <c r="AN42" s="50">
        <v>70</v>
      </c>
      <c r="AO42" s="50"/>
      <c r="AP42" s="50">
        <f t="shared" si="16"/>
        <v>70</v>
      </c>
      <c r="AQ42" s="50"/>
      <c r="AR42" s="50"/>
      <c r="AS42" s="50" t="str">
        <f t="shared" si="17"/>
        <v/>
      </c>
      <c r="AT42" s="57">
        <f t="shared" si="18"/>
        <v>83</v>
      </c>
      <c r="AU42" s="105">
        <v>75</v>
      </c>
      <c r="AV42" s="50">
        <v>98</v>
      </c>
      <c r="AW42" s="50">
        <v>76</v>
      </c>
      <c r="AX42" s="50">
        <v>100</v>
      </c>
      <c r="AY42" s="50"/>
      <c r="AZ42" s="50">
        <v>80</v>
      </c>
      <c r="BA42" s="106">
        <v>75</v>
      </c>
      <c r="BB42" s="106">
        <v>75</v>
      </c>
      <c r="BC42" s="106">
        <v>75</v>
      </c>
      <c r="BD42" s="50">
        <v>100</v>
      </c>
      <c r="BE42" s="57">
        <f t="shared" si="19"/>
        <v>84</v>
      </c>
      <c r="BF42" s="96">
        <v>38</v>
      </c>
      <c r="BG42" s="96">
        <v>45</v>
      </c>
      <c r="BH42" s="81">
        <f t="shared" si="20"/>
        <v>75.1</v>
      </c>
      <c r="BI42" s="82">
        <f t="shared" si="21"/>
        <v>75</v>
      </c>
      <c r="BJ42" s="83"/>
      <c r="BK42" s="51">
        <v>75</v>
      </c>
      <c r="BL42" s="51"/>
      <c r="BM42" s="51"/>
      <c r="BN42" s="50"/>
      <c r="BO42" s="50"/>
      <c r="BP42" s="50"/>
      <c r="BQ42" s="50"/>
      <c r="BR42" s="50"/>
      <c r="BS42" s="50"/>
      <c r="BT42" s="50"/>
      <c r="BU42" s="90">
        <f t="shared" si="22"/>
        <v>75</v>
      </c>
      <c r="BV42" s="83"/>
      <c r="BW42" s="51">
        <v>80</v>
      </c>
      <c r="BX42" s="51"/>
      <c r="BY42" s="51"/>
      <c r="BZ42" s="51"/>
      <c r="CA42" s="51"/>
      <c r="CB42" s="51"/>
      <c r="CC42" s="51"/>
      <c r="CD42" s="51"/>
      <c r="CE42" s="51"/>
      <c r="CF42" s="51"/>
      <c r="CG42" s="57">
        <f t="shared" si="23"/>
        <v>80</v>
      </c>
      <c r="CH42" s="94" t="str">
        <f t="shared" si="24"/>
        <v>B</v>
      </c>
      <c r="CI42" s="95"/>
      <c r="CJ42" s="51">
        <v>3</v>
      </c>
      <c r="CK42"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3" spans="1:89">
      <c r="A43" s="28">
        <v>33</v>
      </c>
      <c r="B43" s="29">
        <v>57163</v>
      </c>
      <c r="C43" s="29" t="s">
        <v>98</v>
      </c>
      <c r="E43" s="29">
        <f t="shared" si="0"/>
        <v>78</v>
      </c>
      <c r="G43" s="29">
        <f t="shared" si="1"/>
        <v>78</v>
      </c>
      <c r="H43" s="29">
        <f t="shared" si="2"/>
        <v>80</v>
      </c>
      <c r="I43" s="29" t="str">
        <f t="shared" si="3"/>
        <v>B</v>
      </c>
      <c r="J4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3" s="29">
        <f t="shared" si="5"/>
        <v>84</v>
      </c>
      <c r="M43" s="29">
        <f t="shared" si="6"/>
        <v>36</v>
      </c>
      <c r="N43" s="29">
        <f t="shared" si="7"/>
        <v>63</v>
      </c>
      <c r="P43" s="50">
        <v>80</v>
      </c>
      <c r="Q43" s="50"/>
      <c r="R43" s="50">
        <f t="shared" si="8"/>
        <v>80</v>
      </c>
      <c r="S43" s="50">
        <v>70</v>
      </c>
      <c r="T43" s="104">
        <v>75</v>
      </c>
      <c r="U43" s="50">
        <f t="shared" si="9"/>
        <v>75</v>
      </c>
      <c r="V43" s="50">
        <v>60</v>
      </c>
      <c r="W43" s="104">
        <v>75</v>
      </c>
      <c r="X43" s="50">
        <f t="shared" si="10"/>
        <v>75</v>
      </c>
      <c r="Y43" s="50">
        <v>70</v>
      </c>
      <c r="Z43" s="104">
        <v>75</v>
      </c>
      <c r="AA43" s="50">
        <f t="shared" si="11"/>
        <v>75</v>
      </c>
      <c r="AB43" s="50">
        <v>100</v>
      </c>
      <c r="AC43" s="50"/>
      <c r="AD43" s="50">
        <f t="shared" si="12"/>
        <v>100</v>
      </c>
      <c r="AE43" s="50">
        <v>90</v>
      </c>
      <c r="AF43" s="50"/>
      <c r="AG43" s="50">
        <f t="shared" si="13"/>
        <v>90</v>
      </c>
      <c r="AH43" s="50">
        <v>90</v>
      </c>
      <c r="AI43" s="50"/>
      <c r="AJ43" s="50">
        <f t="shared" si="14"/>
        <v>90</v>
      </c>
      <c r="AK43" s="50">
        <v>100</v>
      </c>
      <c r="AL43" s="50"/>
      <c r="AM43" s="50">
        <f t="shared" si="15"/>
        <v>100</v>
      </c>
      <c r="AN43" s="50">
        <v>70</v>
      </c>
      <c r="AO43" s="104">
        <v>75</v>
      </c>
      <c r="AP43" s="50">
        <f t="shared" si="16"/>
        <v>75</v>
      </c>
      <c r="AQ43" s="50"/>
      <c r="AR43" s="50"/>
      <c r="AS43" s="50" t="str">
        <f t="shared" si="17"/>
        <v/>
      </c>
      <c r="AT43" s="57">
        <f t="shared" si="18"/>
        <v>84</v>
      </c>
      <c r="AU43" s="50">
        <v>90</v>
      </c>
      <c r="AV43" s="50">
        <v>93</v>
      </c>
      <c r="AW43" s="50">
        <v>87</v>
      </c>
      <c r="AX43" s="50">
        <v>100</v>
      </c>
      <c r="AY43" s="50"/>
      <c r="AZ43" s="108">
        <v>75</v>
      </c>
      <c r="BA43" s="50">
        <v>100</v>
      </c>
      <c r="BB43" s="108">
        <v>75</v>
      </c>
      <c r="BC43" s="108">
        <v>75</v>
      </c>
      <c r="BD43" s="50">
        <v>80</v>
      </c>
      <c r="BE43" s="57">
        <f t="shared" si="19"/>
        <v>86</v>
      </c>
      <c r="BF43" s="106">
        <v>36</v>
      </c>
      <c r="BG43" s="96">
        <v>63</v>
      </c>
      <c r="BH43" s="81">
        <f t="shared" si="20"/>
        <v>77.9</v>
      </c>
      <c r="BI43" s="82">
        <f t="shared" si="21"/>
        <v>78</v>
      </c>
      <c r="BJ43" s="83"/>
      <c r="BK43" s="51">
        <v>80</v>
      </c>
      <c r="BL43" s="51"/>
      <c r="BM43" s="51"/>
      <c r="BN43" s="56"/>
      <c r="BO43" s="56"/>
      <c r="BP43" s="56"/>
      <c r="BQ43" s="56"/>
      <c r="BR43" s="50"/>
      <c r="BS43" s="50"/>
      <c r="BT43" s="50"/>
      <c r="BU43" s="90">
        <f t="shared" si="22"/>
        <v>80</v>
      </c>
      <c r="BV43" s="83"/>
      <c r="BW43" s="51">
        <v>80</v>
      </c>
      <c r="BX43" s="51"/>
      <c r="BY43" s="51"/>
      <c r="BZ43" s="51"/>
      <c r="CA43" s="51"/>
      <c r="CB43" s="51"/>
      <c r="CC43" s="51"/>
      <c r="CD43" s="51"/>
      <c r="CE43" s="51"/>
      <c r="CF43" s="51"/>
      <c r="CG43" s="57">
        <f t="shared" si="23"/>
        <v>80</v>
      </c>
      <c r="CH43" s="94" t="str">
        <f t="shared" si="24"/>
        <v>B</v>
      </c>
      <c r="CI43" s="95"/>
      <c r="CJ43" s="51">
        <v>3</v>
      </c>
      <c r="CK43"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4" spans="1:89">
      <c r="A44" s="28">
        <v>34</v>
      </c>
      <c r="B44" s="29">
        <v>57164</v>
      </c>
      <c r="C44" s="29" t="s">
        <v>99</v>
      </c>
      <c r="E44" s="29">
        <f t="shared" si="0"/>
        <v>75</v>
      </c>
      <c r="G44" s="29">
        <f t="shared" si="1"/>
        <v>75</v>
      </c>
      <c r="H44" s="29">
        <f t="shared" si="2"/>
        <v>75</v>
      </c>
      <c r="I44" s="29" t="str">
        <f t="shared" si="3"/>
        <v>B</v>
      </c>
      <c r="J4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4" s="29">
        <f t="shared" si="5"/>
        <v>75</v>
      </c>
      <c r="M44" s="29">
        <f t="shared" si="6"/>
        <v>66</v>
      </c>
      <c r="N44" s="29">
        <f t="shared" si="7"/>
        <v>60</v>
      </c>
      <c r="P44" s="50">
        <v>0</v>
      </c>
      <c r="Q44" s="104">
        <v>75</v>
      </c>
      <c r="R44" s="50">
        <f t="shared" si="8"/>
        <v>75</v>
      </c>
      <c r="S44" s="50">
        <v>0</v>
      </c>
      <c r="T44" s="105">
        <v>75</v>
      </c>
      <c r="U44" s="50">
        <f t="shared" si="9"/>
        <v>75</v>
      </c>
      <c r="V44" s="50">
        <v>0</v>
      </c>
      <c r="W44" s="105">
        <v>75</v>
      </c>
      <c r="X44" s="50">
        <f t="shared" si="10"/>
        <v>75</v>
      </c>
      <c r="Y44" s="50">
        <v>0</v>
      </c>
      <c r="Z44" s="105">
        <v>75</v>
      </c>
      <c r="AA44" s="50">
        <f t="shared" si="11"/>
        <v>75</v>
      </c>
      <c r="AB44" s="50">
        <v>0</v>
      </c>
      <c r="AC44" s="105">
        <v>75</v>
      </c>
      <c r="AD44" s="50">
        <f t="shared" si="12"/>
        <v>75</v>
      </c>
      <c r="AE44" s="50">
        <v>60</v>
      </c>
      <c r="AF44" s="105">
        <v>75</v>
      </c>
      <c r="AG44" s="50">
        <f t="shared" si="13"/>
        <v>75</v>
      </c>
      <c r="AH44" s="50">
        <v>0</v>
      </c>
      <c r="AI44" s="105">
        <v>75</v>
      </c>
      <c r="AJ44" s="50">
        <f t="shared" si="14"/>
        <v>75</v>
      </c>
      <c r="AK44" s="50">
        <v>0</v>
      </c>
      <c r="AL44" s="105">
        <v>75</v>
      </c>
      <c r="AM44" s="50">
        <f t="shared" si="15"/>
        <v>75</v>
      </c>
      <c r="AN44" s="50">
        <v>0</v>
      </c>
      <c r="AO44" s="105">
        <v>75</v>
      </c>
      <c r="AP44" s="50">
        <f t="shared" si="16"/>
        <v>75</v>
      </c>
      <c r="AQ44" s="50"/>
      <c r="AR44" s="50"/>
      <c r="AS44" s="50" t="str">
        <f t="shared" si="17"/>
        <v/>
      </c>
      <c r="AT44" s="57">
        <f t="shared" si="18"/>
        <v>75</v>
      </c>
      <c r="AU44" s="50">
        <v>100</v>
      </c>
      <c r="AV44" s="50">
        <v>78</v>
      </c>
      <c r="AW44" s="105">
        <v>80</v>
      </c>
      <c r="AX44" s="50">
        <v>90</v>
      </c>
      <c r="AY44" s="50"/>
      <c r="AZ44" s="106">
        <v>75</v>
      </c>
      <c r="BA44" s="106">
        <v>75</v>
      </c>
      <c r="BB44" s="106">
        <v>75</v>
      </c>
      <c r="BC44" s="106">
        <v>75</v>
      </c>
      <c r="BD44" s="106">
        <v>75</v>
      </c>
      <c r="BE44" s="57">
        <f t="shared" si="19"/>
        <v>80</v>
      </c>
      <c r="BF44" s="96">
        <v>66</v>
      </c>
      <c r="BG44" s="96">
        <v>60</v>
      </c>
      <c r="BH44" s="81">
        <f t="shared" si="20"/>
        <v>74.6</v>
      </c>
      <c r="BI44" s="82">
        <f t="shared" si="21"/>
        <v>75</v>
      </c>
      <c r="BJ44" s="83"/>
      <c r="BK44" s="51">
        <v>75</v>
      </c>
      <c r="BL44" s="51"/>
      <c r="BM44" s="51"/>
      <c r="BN44" s="56"/>
      <c r="BO44" s="50"/>
      <c r="BP44" s="50"/>
      <c r="BQ44" s="50"/>
      <c r="BR44" s="50"/>
      <c r="BS44" s="50"/>
      <c r="BT44" s="50"/>
      <c r="BU44" s="90">
        <f t="shared" si="22"/>
        <v>75</v>
      </c>
      <c r="BV44" s="83"/>
      <c r="BW44" s="51">
        <v>75</v>
      </c>
      <c r="BX44" s="51"/>
      <c r="BY44" s="51"/>
      <c r="BZ44" s="51"/>
      <c r="CA44" s="51"/>
      <c r="CB44" s="51"/>
      <c r="CC44" s="51"/>
      <c r="CD44" s="51"/>
      <c r="CE44" s="51"/>
      <c r="CF44" s="51"/>
      <c r="CG44" s="57">
        <f t="shared" si="23"/>
        <v>75</v>
      </c>
      <c r="CH44" s="94" t="str">
        <f t="shared" si="24"/>
        <v>B</v>
      </c>
      <c r="CI44" s="95"/>
      <c r="CJ44" s="51">
        <v>3</v>
      </c>
      <c r="CK44"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5" spans="1:89">
      <c r="A45" s="28">
        <v>35</v>
      </c>
      <c r="B45" s="29">
        <v>57165</v>
      </c>
      <c r="C45" s="29" t="s">
        <v>100</v>
      </c>
      <c r="E45" s="29">
        <f t="shared" si="0"/>
        <v>77</v>
      </c>
      <c r="G45" s="29">
        <f t="shared" si="1"/>
        <v>77</v>
      </c>
      <c r="H45" s="29">
        <f t="shared" si="2"/>
        <v>75</v>
      </c>
      <c r="I45" s="29" t="str">
        <f t="shared" si="3"/>
        <v>B</v>
      </c>
      <c r="J4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5" s="29">
        <f t="shared" si="5"/>
        <v>79</v>
      </c>
      <c r="M45" s="29">
        <f t="shared" si="6"/>
        <v>32</v>
      </c>
      <c r="N45" s="29">
        <f t="shared" si="7"/>
        <v>62</v>
      </c>
      <c r="P45" s="50">
        <v>60</v>
      </c>
      <c r="Q45" s="50"/>
      <c r="R45" s="50">
        <f t="shared" si="8"/>
        <v>60</v>
      </c>
      <c r="S45" s="50">
        <v>80</v>
      </c>
      <c r="T45" s="50"/>
      <c r="U45" s="50">
        <f t="shared" si="9"/>
        <v>80</v>
      </c>
      <c r="V45" s="50">
        <v>70</v>
      </c>
      <c r="W45" s="50"/>
      <c r="X45" s="50">
        <f t="shared" si="10"/>
        <v>70</v>
      </c>
      <c r="Y45" s="50">
        <v>70</v>
      </c>
      <c r="Z45" s="50"/>
      <c r="AA45" s="50">
        <f t="shared" si="11"/>
        <v>70</v>
      </c>
      <c r="AB45" s="50">
        <v>100</v>
      </c>
      <c r="AC45" s="50"/>
      <c r="AD45" s="50">
        <f t="shared" si="12"/>
        <v>100</v>
      </c>
      <c r="AE45" s="50">
        <v>50</v>
      </c>
      <c r="AF45" s="104">
        <v>75</v>
      </c>
      <c r="AG45" s="50">
        <f t="shared" si="13"/>
        <v>75</v>
      </c>
      <c r="AH45" s="50">
        <v>90</v>
      </c>
      <c r="AI45" s="50"/>
      <c r="AJ45" s="50">
        <f t="shared" si="14"/>
        <v>90</v>
      </c>
      <c r="AK45" s="50">
        <v>100</v>
      </c>
      <c r="AL45" s="50"/>
      <c r="AM45" s="50">
        <f t="shared" si="15"/>
        <v>100</v>
      </c>
      <c r="AN45" s="50">
        <v>70</v>
      </c>
      <c r="AO45" s="50"/>
      <c r="AP45" s="50">
        <f t="shared" si="16"/>
        <v>70</v>
      </c>
      <c r="AQ45" s="50"/>
      <c r="AR45" s="50"/>
      <c r="AS45" s="50" t="str">
        <f t="shared" si="17"/>
        <v/>
      </c>
      <c r="AT45" s="57">
        <f t="shared" si="18"/>
        <v>79</v>
      </c>
      <c r="AU45" s="50">
        <v>100</v>
      </c>
      <c r="AV45" s="50">
        <v>98</v>
      </c>
      <c r="AW45" s="50">
        <v>80</v>
      </c>
      <c r="AX45" s="50">
        <v>100</v>
      </c>
      <c r="AY45" s="50"/>
      <c r="AZ45" s="50">
        <v>80</v>
      </c>
      <c r="BA45" s="50">
        <v>100</v>
      </c>
      <c r="BB45" s="106">
        <v>75</v>
      </c>
      <c r="BC45" s="106">
        <v>75</v>
      </c>
      <c r="BD45" s="50">
        <v>100</v>
      </c>
      <c r="BE45" s="57">
        <f t="shared" si="19"/>
        <v>90</v>
      </c>
      <c r="BF45" s="96">
        <v>32</v>
      </c>
      <c r="BG45" s="96">
        <v>62</v>
      </c>
      <c r="BH45" s="81">
        <f t="shared" si="20"/>
        <v>77</v>
      </c>
      <c r="BI45" s="82">
        <f t="shared" si="21"/>
        <v>77</v>
      </c>
      <c r="BJ45" s="83"/>
      <c r="BK45" s="51">
        <v>75</v>
      </c>
      <c r="BL45" s="51"/>
      <c r="BM45" s="51"/>
      <c r="BN45" s="56"/>
      <c r="BO45" s="50"/>
      <c r="BP45" s="50"/>
      <c r="BQ45" s="50"/>
      <c r="BR45" s="50"/>
      <c r="BS45" s="50"/>
      <c r="BT45" s="50"/>
      <c r="BU45" s="90">
        <f t="shared" si="22"/>
        <v>75</v>
      </c>
      <c r="BV45" s="83"/>
      <c r="BW45" s="51">
        <v>80</v>
      </c>
      <c r="BX45" s="51"/>
      <c r="BY45" s="51"/>
      <c r="BZ45" s="51"/>
      <c r="CA45" s="51"/>
      <c r="CB45" s="51"/>
      <c r="CC45" s="51"/>
      <c r="CD45" s="51"/>
      <c r="CE45" s="51"/>
      <c r="CF45" s="51"/>
      <c r="CG45" s="57">
        <f t="shared" si="23"/>
        <v>80</v>
      </c>
      <c r="CH45" s="94" t="str">
        <f t="shared" si="24"/>
        <v>B</v>
      </c>
      <c r="CI45" s="95"/>
      <c r="CJ45" s="51">
        <v>3</v>
      </c>
      <c r="CK45"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6" spans="1:89">
      <c r="A46" s="28">
        <v>36</v>
      </c>
      <c r="B46" s="29">
        <v>57166</v>
      </c>
      <c r="C46" s="29" t="s">
        <v>101</v>
      </c>
      <c r="E46" s="29">
        <f t="shared" si="0"/>
        <v>77</v>
      </c>
      <c r="G46" s="29">
        <f t="shared" si="1"/>
        <v>77</v>
      </c>
      <c r="H46" s="29">
        <f t="shared" si="2"/>
        <v>75</v>
      </c>
      <c r="I46" s="29" t="str">
        <f t="shared" si="3"/>
        <v>B</v>
      </c>
      <c r="J4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6" s="29">
        <f t="shared" si="5"/>
        <v>84</v>
      </c>
      <c r="M46" s="29">
        <f t="shared" si="6"/>
        <v>41</v>
      </c>
      <c r="N46" s="29">
        <f t="shared" si="7"/>
        <v>44</v>
      </c>
      <c r="P46" s="50">
        <v>70</v>
      </c>
      <c r="Q46" s="104">
        <v>75</v>
      </c>
      <c r="R46" s="50">
        <f t="shared" si="8"/>
        <v>75</v>
      </c>
      <c r="S46" s="50">
        <v>80</v>
      </c>
      <c r="T46" s="50"/>
      <c r="U46" s="50">
        <f t="shared" si="9"/>
        <v>80</v>
      </c>
      <c r="V46" s="50">
        <v>60</v>
      </c>
      <c r="W46" s="104">
        <v>75</v>
      </c>
      <c r="X46" s="50">
        <f t="shared" si="10"/>
        <v>75</v>
      </c>
      <c r="Y46" s="50">
        <v>70</v>
      </c>
      <c r="Z46" s="50"/>
      <c r="AA46" s="50">
        <f t="shared" si="11"/>
        <v>70</v>
      </c>
      <c r="AB46" s="50">
        <v>100</v>
      </c>
      <c r="AC46" s="50"/>
      <c r="AD46" s="50">
        <f t="shared" si="12"/>
        <v>100</v>
      </c>
      <c r="AE46" s="50">
        <v>100</v>
      </c>
      <c r="AF46" s="50"/>
      <c r="AG46" s="50">
        <f t="shared" si="13"/>
        <v>100</v>
      </c>
      <c r="AH46" s="50">
        <v>100</v>
      </c>
      <c r="AI46" s="50"/>
      <c r="AJ46" s="50">
        <f t="shared" si="14"/>
        <v>100</v>
      </c>
      <c r="AK46" s="50">
        <v>100</v>
      </c>
      <c r="AL46" s="50"/>
      <c r="AM46" s="50">
        <f t="shared" si="15"/>
        <v>100</v>
      </c>
      <c r="AN46" s="50">
        <v>60</v>
      </c>
      <c r="AO46" s="50"/>
      <c r="AP46" s="50">
        <f t="shared" si="16"/>
        <v>60</v>
      </c>
      <c r="AQ46" s="50"/>
      <c r="AR46" s="50"/>
      <c r="AS46" s="50" t="str">
        <f t="shared" si="17"/>
        <v/>
      </c>
      <c r="AT46" s="57">
        <f t="shared" si="18"/>
        <v>84</v>
      </c>
      <c r="AU46" s="50">
        <v>100</v>
      </c>
      <c r="AV46" s="50">
        <v>98</v>
      </c>
      <c r="AW46" s="50">
        <v>73</v>
      </c>
      <c r="AX46" s="50">
        <v>100</v>
      </c>
      <c r="AY46" s="50"/>
      <c r="AZ46" s="106">
        <v>75</v>
      </c>
      <c r="BA46" s="50">
        <v>100</v>
      </c>
      <c r="BB46" s="106">
        <v>75</v>
      </c>
      <c r="BC46" s="106">
        <v>75</v>
      </c>
      <c r="BD46" s="50">
        <v>100</v>
      </c>
      <c r="BE46" s="57">
        <f t="shared" si="19"/>
        <v>88</v>
      </c>
      <c r="BF46" s="96">
        <v>41</v>
      </c>
      <c r="BG46" s="96">
        <v>44</v>
      </c>
      <c r="BH46" s="81">
        <f t="shared" si="20"/>
        <v>77.3</v>
      </c>
      <c r="BI46" s="82">
        <f t="shared" si="21"/>
        <v>77</v>
      </c>
      <c r="BJ46" s="83"/>
      <c r="BK46" s="51">
        <v>75</v>
      </c>
      <c r="BL46" s="51"/>
      <c r="BM46" s="51"/>
      <c r="BN46" s="56"/>
      <c r="BO46" s="56"/>
      <c r="BP46" s="50"/>
      <c r="BQ46" s="50"/>
      <c r="BR46" s="50"/>
      <c r="BS46" s="50"/>
      <c r="BT46" s="50"/>
      <c r="BU46" s="90">
        <f t="shared" si="22"/>
        <v>75</v>
      </c>
      <c r="BV46" s="83"/>
      <c r="BW46" s="51">
        <v>80</v>
      </c>
      <c r="BX46" s="51"/>
      <c r="BY46" s="51"/>
      <c r="BZ46" s="51"/>
      <c r="CA46" s="51"/>
      <c r="CB46" s="51"/>
      <c r="CC46" s="51"/>
      <c r="CD46" s="51"/>
      <c r="CE46" s="51"/>
      <c r="CF46" s="51"/>
      <c r="CG46" s="57">
        <f t="shared" si="23"/>
        <v>80</v>
      </c>
      <c r="CH46" s="94" t="str">
        <f t="shared" si="24"/>
        <v>B</v>
      </c>
      <c r="CI46" s="95"/>
      <c r="CJ46" s="51">
        <v>3</v>
      </c>
      <c r="CK46" s="101" t="str">
        <f t="shared" si="26"/>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7" spans="1:89">
      <c r="A47" s="28"/>
      <c r="B47" s="29"/>
      <c r="C47" s="29"/>
      <c r="E47" s="29" t="str">
        <f t="shared" si="0"/>
        <v/>
      </c>
      <c r="G47" s="29" t="str">
        <f t="shared" si="1"/>
        <v/>
      </c>
      <c r="H47" s="29" t="str">
        <f t="shared" si="2"/>
        <v/>
      </c>
      <c r="I47" s="29" t="str">
        <f t="shared" si="3"/>
        <v/>
      </c>
      <c r="J47" s="29" t="str">
        <f t="shared" si="4"/>
        <v/>
      </c>
      <c r="L47" s="29" t="str">
        <f t="shared" si="5"/>
        <v/>
      </c>
      <c r="M47" s="29" t="str">
        <f t="shared" si="6"/>
        <v/>
      </c>
      <c r="N47" s="29" t="str">
        <f t="shared" si="7"/>
        <v/>
      </c>
      <c r="P47" s="51"/>
      <c r="Q47" s="51"/>
      <c r="R47" s="51" t="str">
        <f t="shared" si="8"/>
        <v/>
      </c>
      <c r="S47" s="51"/>
      <c r="T47" s="51"/>
      <c r="U47" s="51" t="str">
        <f t="shared" si="9"/>
        <v/>
      </c>
      <c r="V47" s="51"/>
      <c r="W47" s="51"/>
      <c r="X47" s="51" t="str">
        <f t="shared" si="10"/>
        <v/>
      </c>
      <c r="Y47" s="51"/>
      <c r="Z47" s="51"/>
      <c r="AA47" s="51" t="str">
        <f t="shared" si="11"/>
        <v/>
      </c>
      <c r="AB47" s="51"/>
      <c r="AC47" s="51"/>
      <c r="AD47" s="51" t="str">
        <f t="shared" si="12"/>
        <v/>
      </c>
      <c r="AE47" s="51"/>
      <c r="AF47" s="51"/>
      <c r="AG47" s="51" t="str">
        <f t="shared" si="13"/>
        <v/>
      </c>
      <c r="AH47" s="51"/>
      <c r="AI47" s="51"/>
      <c r="AJ47" s="51" t="str">
        <f t="shared" si="14"/>
        <v/>
      </c>
      <c r="AK47" s="51"/>
      <c r="AL47" s="51"/>
      <c r="AM47" s="51" t="str">
        <f t="shared" si="15"/>
        <v/>
      </c>
      <c r="AN47" s="51"/>
      <c r="AO47" s="51"/>
      <c r="AP47" s="51" t="str">
        <f t="shared" si="16"/>
        <v/>
      </c>
      <c r="AQ47" s="51"/>
      <c r="AR47" s="51"/>
      <c r="AS47" s="51" t="str">
        <f t="shared" si="17"/>
        <v/>
      </c>
      <c r="AT47" s="57" t="str">
        <f t="shared" si="18"/>
        <v/>
      </c>
      <c r="AU47" s="51"/>
      <c r="AV47" s="51"/>
      <c r="AW47" s="51"/>
      <c r="AX47" s="51"/>
      <c r="AY47" s="51"/>
      <c r="AZ47" s="51"/>
      <c r="BA47" s="51"/>
      <c r="BB47" s="51"/>
      <c r="BC47" s="51"/>
      <c r="BD47" s="51"/>
      <c r="BE47" s="57" t="str">
        <f t="shared" si="19"/>
        <v/>
      </c>
      <c r="BF47" s="51"/>
      <c r="BG47" s="51"/>
      <c r="BH47" s="81" t="str">
        <f t="shared" si="20"/>
        <v/>
      </c>
      <c r="BI47" s="82" t="str">
        <f t="shared" si="21"/>
        <v/>
      </c>
      <c r="BJ47" s="83"/>
      <c r="BK47" s="51"/>
      <c r="BL47" s="51"/>
      <c r="BM47" s="51"/>
      <c r="BN47" s="51"/>
      <c r="BO47" s="51"/>
      <c r="BP47" s="51"/>
      <c r="BQ47" s="51"/>
      <c r="BR47" s="51"/>
      <c r="BS47" s="51"/>
      <c r="BT47" s="51"/>
      <c r="BU47" s="90" t="str">
        <f t="shared" si="22"/>
        <v/>
      </c>
      <c r="BV47" s="83"/>
      <c r="BW47" s="51"/>
      <c r="BX47" s="51"/>
      <c r="BY47" s="51"/>
      <c r="BZ47" s="51"/>
      <c r="CA47" s="51"/>
      <c r="CB47" s="51"/>
      <c r="CC47" s="51"/>
      <c r="CD47" s="51"/>
      <c r="CE47" s="51"/>
      <c r="CF47" s="51"/>
      <c r="CG47" s="57" t="str">
        <f t="shared" si="23"/>
        <v/>
      </c>
      <c r="CH47" s="94" t="str">
        <f t="shared" si="24"/>
        <v/>
      </c>
      <c r="CI47" s="95"/>
      <c r="CJ47" s="51"/>
      <c r="CK47" s="101" t="str">
        <f t="shared" si="26"/>
        <v/>
      </c>
    </row>
    <row r="48" spans="1:89">
      <c r="A48" s="28"/>
      <c r="B48" s="29"/>
      <c r="C48" s="29"/>
      <c r="E48" s="29" t="str">
        <f t="shared" si="0"/>
        <v/>
      </c>
      <c r="G48" s="29" t="str">
        <f t="shared" si="1"/>
        <v/>
      </c>
      <c r="H48" s="29" t="str">
        <f t="shared" si="2"/>
        <v/>
      </c>
      <c r="I48" s="29" t="str">
        <f t="shared" si="3"/>
        <v/>
      </c>
      <c r="J48" s="29" t="str">
        <f t="shared" si="4"/>
        <v/>
      </c>
      <c r="L48" s="29" t="str">
        <f t="shared" si="5"/>
        <v/>
      </c>
      <c r="M48" s="29" t="str">
        <f t="shared" si="6"/>
        <v/>
      </c>
      <c r="N48" s="29" t="str">
        <f t="shared" si="7"/>
        <v/>
      </c>
      <c r="P48" s="51"/>
      <c r="Q48" s="51"/>
      <c r="R48" s="51" t="str">
        <f t="shared" si="8"/>
        <v/>
      </c>
      <c r="S48" s="51"/>
      <c r="T48" s="51"/>
      <c r="U48" s="51" t="str">
        <f t="shared" si="9"/>
        <v/>
      </c>
      <c r="V48" s="51"/>
      <c r="W48" s="51"/>
      <c r="X48" s="51" t="str">
        <f t="shared" si="10"/>
        <v/>
      </c>
      <c r="Y48" s="51"/>
      <c r="Z48" s="51"/>
      <c r="AA48" s="51" t="str">
        <f t="shared" si="11"/>
        <v/>
      </c>
      <c r="AB48" s="51"/>
      <c r="AC48" s="51"/>
      <c r="AD48" s="51" t="str">
        <f t="shared" si="12"/>
        <v/>
      </c>
      <c r="AE48" s="51"/>
      <c r="AF48" s="51"/>
      <c r="AG48" s="51" t="str">
        <f t="shared" si="13"/>
        <v/>
      </c>
      <c r="AH48" s="51"/>
      <c r="AI48" s="51"/>
      <c r="AJ48" s="51" t="str">
        <f t="shared" si="14"/>
        <v/>
      </c>
      <c r="AK48" s="51"/>
      <c r="AL48" s="51"/>
      <c r="AM48" s="51" t="str">
        <f t="shared" si="15"/>
        <v/>
      </c>
      <c r="AN48" s="51"/>
      <c r="AO48" s="51"/>
      <c r="AP48" s="51" t="str">
        <f t="shared" si="16"/>
        <v/>
      </c>
      <c r="AQ48" s="51"/>
      <c r="AR48" s="51"/>
      <c r="AS48" s="51" t="str">
        <f t="shared" si="17"/>
        <v/>
      </c>
      <c r="AT48" s="57" t="str">
        <f t="shared" si="18"/>
        <v/>
      </c>
      <c r="AU48" s="51"/>
      <c r="AV48" s="51"/>
      <c r="AW48" s="51"/>
      <c r="AX48" s="51"/>
      <c r="AY48" s="51"/>
      <c r="AZ48" s="51"/>
      <c r="BA48" s="51"/>
      <c r="BB48" s="51"/>
      <c r="BC48" s="51"/>
      <c r="BD48" s="51"/>
      <c r="BE48" s="57" t="str">
        <f t="shared" si="19"/>
        <v/>
      </c>
      <c r="BF48" s="51"/>
      <c r="BG48" s="51"/>
      <c r="BH48" s="81" t="str">
        <f t="shared" si="20"/>
        <v/>
      </c>
      <c r="BI48" s="82" t="str">
        <f t="shared" si="21"/>
        <v/>
      </c>
      <c r="BJ48" s="83"/>
      <c r="BK48" s="51"/>
      <c r="BL48" s="51"/>
      <c r="BM48" s="51"/>
      <c r="BN48" s="51"/>
      <c r="BO48" s="51"/>
      <c r="BP48" s="51"/>
      <c r="BQ48" s="51"/>
      <c r="BR48" s="51"/>
      <c r="BS48" s="51"/>
      <c r="BT48" s="51"/>
      <c r="BU48" s="90" t="str">
        <f t="shared" si="22"/>
        <v/>
      </c>
      <c r="BV48" s="83"/>
      <c r="BW48" s="51"/>
      <c r="BX48" s="51"/>
      <c r="BY48" s="51"/>
      <c r="BZ48" s="51"/>
      <c r="CA48" s="51"/>
      <c r="CB48" s="51"/>
      <c r="CC48" s="51"/>
      <c r="CD48" s="51"/>
      <c r="CE48" s="51"/>
      <c r="CF48" s="51"/>
      <c r="CG48" s="57" t="str">
        <f t="shared" si="23"/>
        <v/>
      </c>
      <c r="CH48" s="94" t="str">
        <f t="shared" si="24"/>
        <v/>
      </c>
      <c r="CI48" s="95"/>
      <c r="CJ48" s="51"/>
      <c r="CK48" s="101" t="str">
        <f t="shared" si="26"/>
        <v/>
      </c>
    </row>
    <row r="49" spans="1:89">
      <c r="A49" s="28"/>
      <c r="B49" s="29"/>
      <c r="C49" s="29"/>
      <c r="E49" s="29" t="str">
        <f t="shared" si="0"/>
        <v/>
      </c>
      <c r="G49" s="29" t="str">
        <f t="shared" si="1"/>
        <v/>
      </c>
      <c r="H49" s="29" t="str">
        <f t="shared" si="2"/>
        <v/>
      </c>
      <c r="I49" s="29" t="str">
        <f t="shared" si="3"/>
        <v/>
      </c>
      <c r="J49" s="29" t="str">
        <f t="shared" si="4"/>
        <v/>
      </c>
      <c r="L49" s="29" t="str">
        <f t="shared" si="5"/>
        <v/>
      </c>
      <c r="M49" s="29" t="str">
        <f t="shared" si="6"/>
        <v/>
      </c>
      <c r="N49" s="29" t="str">
        <f t="shared" si="7"/>
        <v/>
      </c>
      <c r="P49" s="51"/>
      <c r="Q49" s="51"/>
      <c r="R49" s="51" t="str">
        <f t="shared" si="8"/>
        <v/>
      </c>
      <c r="S49" s="51"/>
      <c r="T49" s="51"/>
      <c r="U49" s="51" t="str">
        <f t="shared" si="9"/>
        <v/>
      </c>
      <c r="V49" s="51"/>
      <c r="W49" s="51"/>
      <c r="X49" s="51" t="str">
        <f t="shared" si="10"/>
        <v/>
      </c>
      <c r="Y49" s="51"/>
      <c r="Z49" s="51"/>
      <c r="AA49" s="51" t="str">
        <f t="shared" si="11"/>
        <v/>
      </c>
      <c r="AB49" s="51"/>
      <c r="AC49" s="51"/>
      <c r="AD49" s="51" t="str">
        <f t="shared" si="12"/>
        <v/>
      </c>
      <c r="AE49" s="51"/>
      <c r="AF49" s="51"/>
      <c r="AG49" s="51" t="str">
        <f t="shared" si="13"/>
        <v/>
      </c>
      <c r="AH49" s="51"/>
      <c r="AI49" s="51"/>
      <c r="AJ49" s="51" t="str">
        <f t="shared" si="14"/>
        <v/>
      </c>
      <c r="AK49" s="51"/>
      <c r="AL49" s="51"/>
      <c r="AM49" s="51" t="str">
        <f t="shared" si="15"/>
        <v/>
      </c>
      <c r="AN49" s="51"/>
      <c r="AO49" s="51"/>
      <c r="AP49" s="51" t="str">
        <f t="shared" si="16"/>
        <v/>
      </c>
      <c r="AQ49" s="51"/>
      <c r="AR49" s="51"/>
      <c r="AS49" s="51" t="str">
        <f t="shared" si="17"/>
        <v/>
      </c>
      <c r="AT49" s="57" t="str">
        <f t="shared" si="18"/>
        <v/>
      </c>
      <c r="AU49" s="51"/>
      <c r="AV49" s="51"/>
      <c r="AW49" s="51"/>
      <c r="AX49" s="51"/>
      <c r="AY49" s="51"/>
      <c r="AZ49" s="51"/>
      <c r="BA49" s="51"/>
      <c r="BB49" s="51"/>
      <c r="BC49" s="51"/>
      <c r="BD49" s="51"/>
      <c r="BE49" s="57" t="str">
        <f t="shared" si="19"/>
        <v/>
      </c>
      <c r="BF49" s="51"/>
      <c r="BG49" s="51"/>
      <c r="BH49" s="81" t="str">
        <f t="shared" si="20"/>
        <v/>
      </c>
      <c r="BI49" s="82" t="str">
        <f t="shared" si="21"/>
        <v/>
      </c>
      <c r="BJ49" s="83"/>
      <c r="BK49" s="51"/>
      <c r="BL49" s="51"/>
      <c r="BM49" s="51"/>
      <c r="BN49" s="51"/>
      <c r="BO49" s="51"/>
      <c r="BP49" s="51"/>
      <c r="BQ49" s="51"/>
      <c r="BR49" s="51"/>
      <c r="BS49" s="51"/>
      <c r="BT49" s="51"/>
      <c r="BU49" s="90" t="str">
        <f t="shared" si="22"/>
        <v/>
      </c>
      <c r="BV49" s="83"/>
      <c r="BW49" s="51"/>
      <c r="BX49" s="51"/>
      <c r="BY49" s="51"/>
      <c r="BZ49" s="51"/>
      <c r="CA49" s="51"/>
      <c r="CB49" s="51"/>
      <c r="CC49" s="51"/>
      <c r="CD49" s="51"/>
      <c r="CE49" s="51"/>
      <c r="CF49" s="51"/>
      <c r="CG49" s="57" t="str">
        <f t="shared" si="23"/>
        <v/>
      </c>
      <c r="CH49" s="94" t="str">
        <f t="shared" si="24"/>
        <v/>
      </c>
      <c r="CI49" s="95"/>
      <c r="CJ49" s="51"/>
      <c r="CK49" s="101" t="str">
        <f t="shared" si="26"/>
        <v/>
      </c>
    </row>
    <row r="50" spans="1:89">
      <c r="A50" s="28"/>
      <c r="B50" s="29"/>
      <c r="C50" s="29"/>
      <c r="E50" s="29" t="str">
        <f t="shared" si="0"/>
        <v/>
      </c>
      <c r="G50" s="29" t="str">
        <f t="shared" si="1"/>
        <v/>
      </c>
      <c r="H50" s="29" t="str">
        <f t="shared" si="2"/>
        <v/>
      </c>
      <c r="I50" s="29" t="str">
        <f t="shared" si="3"/>
        <v/>
      </c>
      <c r="J50" s="29" t="str">
        <f t="shared" si="4"/>
        <v/>
      </c>
      <c r="L50" s="29" t="str">
        <f t="shared" si="5"/>
        <v/>
      </c>
      <c r="M50" s="29" t="str">
        <f t="shared" si="6"/>
        <v/>
      </c>
      <c r="N50" s="29" t="str">
        <f t="shared" si="7"/>
        <v/>
      </c>
      <c r="P50" s="51"/>
      <c r="Q50" s="51"/>
      <c r="R50" s="51" t="str">
        <f t="shared" si="8"/>
        <v/>
      </c>
      <c r="S50" s="51"/>
      <c r="T50" s="51"/>
      <c r="U50" s="51" t="str">
        <f t="shared" si="9"/>
        <v/>
      </c>
      <c r="V50" s="51"/>
      <c r="W50" s="51"/>
      <c r="X50" s="51" t="str">
        <f t="shared" si="10"/>
        <v/>
      </c>
      <c r="Y50" s="51"/>
      <c r="Z50" s="51"/>
      <c r="AA50" s="51" t="str">
        <f t="shared" si="11"/>
        <v/>
      </c>
      <c r="AB50" s="51"/>
      <c r="AC50" s="51"/>
      <c r="AD50" s="51" t="str">
        <f t="shared" si="12"/>
        <v/>
      </c>
      <c r="AE50" s="51"/>
      <c r="AF50" s="51"/>
      <c r="AG50" s="51" t="str">
        <f t="shared" si="13"/>
        <v/>
      </c>
      <c r="AH50" s="51"/>
      <c r="AI50" s="51"/>
      <c r="AJ50" s="51" t="str">
        <f t="shared" si="14"/>
        <v/>
      </c>
      <c r="AK50" s="51"/>
      <c r="AL50" s="51"/>
      <c r="AM50" s="51" t="str">
        <f t="shared" si="15"/>
        <v/>
      </c>
      <c r="AN50" s="51"/>
      <c r="AO50" s="51"/>
      <c r="AP50" s="51" t="str">
        <f t="shared" si="16"/>
        <v/>
      </c>
      <c r="AQ50" s="51"/>
      <c r="AR50" s="51"/>
      <c r="AS50" s="51" t="str">
        <f t="shared" si="17"/>
        <v/>
      </c>
      <c r="AT50" s="57" t="str">
        <f t="shared" si="18"/>
        <v/>
      </c>
      <c r="AU50" s="51"/>
      <c r="AV50" s="51"/>
      <c r="AW50" s="51"/>
      <c r="AX50" s="51"/>
      <c r="AY50" s="51"/>
      <c r="AZ50" s="51"/>
      <c r="BA50" s="51"/>
      <c r="BB50" s="51"/>
      <c r="BC50" s="51"/>
      <c r="BD50" s="51"/>
      <c r="BE50" s="57" t="str">
        <f t="shared" si="19"/>
        <v/>
      </c>
      <c r="BF50" s="51"/>
      <c r="BG50" s="51"/>
      <c r="BH50" s="81" t="str">
        <f t="shared" si="20"/>
        <v/>
      </c>
      <c r="BI50" s="82" t="str">
        <f t="shared" si="21"/>
        <v/>
      </c>
      <c r="BJ50" s="83"/>
      <c r="BK50" s="51"/>
      <c r="BL50" s="51"/>
      <c r="BM50" s="51"/>
      <c r="BN50" s="51"/>
      <c r="BO50" s="51"/>
      <c r="BP50" s="51"/>
      <c r="BQ50" s="51"/>
      <c r="BR50" s="51"/>
      <c r="BS50" s="51"/>
      <c r="BT50" s="51"/>
      <c r="BU50" s="90" t="str">
        <f t="shared" si="22"/>
        <v/>
      </c>
      <c r="BV50" s="83"/>
      <c r="BW50" s="51"/>
      <c r="BX50" s="51"/>
      <c r="BY50" s="51"/>
      <c r="BZ50" s="51"/>
      <c r="CA50" s="51"/>
      <c r="CB50" s="51"/>
      <c r="CC50" s="51"/>
      <c r="CD50" s="51"/>
      <c r="CE50" s="51"/>
      <c r="CF50" s="51"/>
      <c r="CG50" s="57" t="str">
        <f t="shared" si="23"/>
        <v/>
      </c>
      <c r="CH50" s="94" t="str">
        <f t="shared" si="24"/>
        <v/>
      </c>
      <c r="CI50" s="95"/>
      <c r="CJ50" s="51"/>
      <c r="CK50" s="101" t="str">
        <f t="shared" si="26"/>
        <v/>
      </c>
    </row>
    <row r="51" spans="1:1">
      <c r="A51" s="31"/>
    </row>
    <row r="52" spans="1:1">
      <c r="A52" s="31"/>
    </row>
    <row r="53" spans="1:1">
      <c r="A53" s="31"/>
    </row>
    <row r="54" spans="1:1">
      <c r="A54" s="31"/>
    </row>
    <row r="55" spans="1:1">
      <c r="A55" s="31"/>
    </row>
    <row r="56" spans="1:1">
      <c r="A56" s="31"/>
    </row>
    <row r="57" spans="1:1">
      <c r="A57" s="31"/>
    </row>
    <row r="58" spans="1:1">
      <c r="A58" s="31"/>
    </row>
    <row r="59" spans="1:1">
      <c r="A59" s="31"/>
    </row>
    <row r="60" spans="1:1">
      <c r="A60" s="31"/>
    </row>
    <row r="61" spans="1:1">
      <c r="A61" s="31"/>
    </row>
    <row r="62" spans="1:1">
      <c r="A62" s="31"/>
    </row>
    <row r="63" spans="1:1">
      <c r="A63" s="31"/>
    </row>
    <row r="64" spans="1:1">
      <c r="A64" s="31"/>
    </row>
    <row r="65" spans="1:1">
      <c r="A65" s="31"/>
    </row>
    <row r="66" spans="1:1">
      <c r="A66" s="31"/>
    </row>
    <row r="67" spans="1:1">
      <c r="A67" s="31"/>
    </row>
    <row r="68" spans="1:1">
      <c r="A68" s="31"/>
    </row>
    <row r="69" spans="1:1">
      <c r="A69" s="31"/>
    </row>
    <row r="70" spans="1:1">
      <c r="A70" s="31"/>
    </row>
    <row r="71" spans="1:1">
      <c r="A71" s="31"/>
    </row>
    <row r="72" spans="1:1">
      <c r="A72" s="31"/>
    </row>
    <row r="73" spans="1:1">
      <c r="A73" s="31"/>
    </row>
    <row r="74" spans="1:1">
      <c r="A74" s="31"/>
    </row>
    <row r="75" spans="1:1">
      <c r="A75" s="31"/>
    </row>
    <row r="76" spans="1:1">
      <c r="A76" s="31"/>
    </row>
    <row r="77" spans="1:1">
      <c r="A77" s="31"/>
    </row>
    <row r="78" spans="1:1">
      <c r="A78" s="31"/>
    </row>
    <row r="79" spans="1:1">
      <c r="A79" s="31"/>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P47">
    <cfRule type="cellIs" dxfId="0" priority="1" stopIfTrue="1" operator="lessThan">
      <formula>$C$4</formula>
    </cfRule>
  </conditionalFormatting>
  <conditionalFormatting sqref="P48">
    <cfRule type="cellIs" dxfId="1" priority="2" stopIfTrue="1" operator="lessThan">
      <formula>$C$4</formula>
    </cfRule>
  </conditionalFormatting>
  <conditionalFormatting sqref="P49">
    <cfRule type="cellIs" dxfId="2" priority="3" stopIfTrue="1" operator="lessThan">
      <formula>$C$4</formula>
    </cfRule>
  </conditionalFormatting>
  <conditionalFormatting sqref="P50">
    <cfRule type="cellIs" dxfId="3" priority="4" stopIfTrue="1" operator="lessThan">
      <formula>$C$4</formula>
    </cfRule>
  </conditionalFormatting>
  <conditionalFormatting sqref="Q47:AS50">
    <cfRule type="cellIs" dxfId="4" priority="5" stopIfTrue="1" operator="lessThan">
      <formula>$C$4</formula>
    </cfRule>
  </conditionalFormatting>
  <conditionalFormatting sqref="AT11">
    <cfRule type="cellIs" dxfId="5" priority="6" stopIfTrue="1" operator="lessThan">
      <formula>$C$4</formula>
    </cfRule>
  </conditionalFormatting>
  <conditionalFormatting sqref="AT12">
    <cfRule type="cellIs" dxfId="6" priority="7" stopIfTrue="1" operator="lessThan">
      <formula>$C$4</formula>
    </cfRule>
  </conditionalFormatting>
  <conditionalFormatting sqref="AT13">
    <cfRule type="cellIs" dxfId="7" priority="8" stopIfTrue="1" operator="lessThan">
      <formula>$C$4</formula>
    </cfRule>
  </conditionalFormatting>
  <conditionalFormatting sqref="AT14">
    <cfRule type="cellIs" dxfId="8" priority="9" stopIfTrue="1" operator="lessThan">
      <formula>$C$4</formula>
    </cfRule>
  </conditionalFormatting>
  <conditionalFormatting sqref="AT15">
    <cfRule type="cellIs" dxfId="9" priority="10" stopIfTrue="1" operator="lessThan">
      <formula>$C$4</formula>
    </cfRule>
  </conditionalFormatting>
  <conditionalFormatting sqref="AT16">
    <cfRule type="cellIs" dxfId="10" priority="11" stopIfTrue="1" operator="lessThan">
      <formula>$C$4</formula>
    </cfRule>
  </conditionalFormatting>
  <conditionalFormatting sqref="AT17">
    <cfRule type="cellIs" dxfId="11" priority="12" stopIfTrue="1" operator="lessThan">
      <formula>$C$4</formula>
    </cfRule>
  </conditionalFormatting>
  <conditionalFormatting sqref="AT18">
    <cfRule type="cellIs" dxfId="12" priority="13" stopIfTrue="1" operator="lessThan">
      <formula>$C$4</formula>
    </cfRule>
  </conditionalFormatting>
  <conditionalFormatting sqref="AT19">
    <cfRule type="cellIs" dxfId="13" priority="14" stopIfTrue="1" operator="lessThan">
      <formula>$C$4</formula>
    </cfRule>
  </conditionalFormatting>
  <conditionalFormatting sqref="AT20">
    <cfRule type="cellIs" dxfId="14" priority="15" stopIfTrue="1" operator="lessThan">
      <formula>$C$4</formula>
    </cfRule>
  </conditionalFormatting>
  <conditionalFormatting sqref="AT21">
    <cfRule type="cellIs" dxfId="15" priority="16" stopIfTrue="1" operator="lessThan">
      <formula>$C$4</formula>
    </cfRule>
  </conditionalFormatting>
  <conditionalFormatting sqref="AT22">
    <cfRule type="cellIs" dxfId="16" priority="17" stopIfTrue="1" operator="lessThan">
      <formula>$C$4</formula>
    </cfRule>
  </conditionalFormatting>
  <conditionalFormatting sqref="AT23">
    <cfRule type="cellIs" dxfId="17" priority="18" stopIfTrue="1" operator="lessThan">
      <formula>$C$4</formula>
    </cfRule>
  </conditionalFormatting>
  <conditionalFormatting sqref="AT24">
    <cfRule type="cellIs" dxfId="18" priority="19" stopIfTrue="1" operator="lessThan">
      <formula>$C$4</formula>
    </cfRule>
  </conditionalFormatting>
  <conditionalFormatting sqref="AT25">
    <cfRule type="cellIs" dxfId="19" priority="20" stopIfTrue="1" operator="lessThan">
      <formula>$C$4</formula>
    </cfRule>
  </conditionalFormatting>
  <conditionalFormatting sqref="AT26">
    <cfRule type="cellIs" dxfId="20" priority="21" stopIfTrue="1" operator="lessThan">
      <formula>$C$4</formula>
    </cfRule>
  </conditionalFormatting>
  <conditionalFormatting sqref="AT27">
    <cfRule type="cellIs" dxfId="21" priority="22" stopIfTrue="1" operator="lessThan">
      <formula>$C$4</formula>
    </cfRule>
  </conditionalFormatting>
  <conditionalFormatting sqref="AT28">
    <cfRule type="cellIs" dxfId="22" priority="23" stopIfTrue="1" operator="lessThan">
      <formula>$C$4</formula>
    </cfRule>
  </conditionalFormatting>
  <conditionalFormatting sqref="AT29">
    <cfRule type="cellIs" dxfId="23" priority="24" stopIfTrue="1" operator="lessThan">
      <formula>$C$4</formula>
    </cfRule>
  </conditionalFormatting>
  <conditionalFormatting sqref="AT30">
    <cfRule type="cellIs" dxfId="24" priority="25" stopIfTrue="1" operator="lessThan">
      <formula>$C$4</formula>
    </cfRule>
  </conditionalFormatting>
  <conditionalFormatting sqref="AT31">
    <cfRule type="cellIs" dxfId="25" priority="26" stopIfTrue="1" operator="lessThan">
      <formula>$C$4</formula>
    </cfRule>
  </conditionalFormatting>
  <conditionalFormatting sqref="AT32">
    <cfRule type="cellIs" dxfId="26" priority="27" stopIfTrue="1" operator="lessThan">
      <formula>$C$4</formula>
    </cfRule>
  </conditionalFormatting>
  <conditionalFormatting sqref="AT33">
    <cfRule type="cellIs" dxfId="27" priority="28" stopIfTrue="1" operator="lessThan">
      <formula>$C$4</formula>
    </cfRule>
  </conditionalFormatting>
  <conditionalFormatting sqref="AT34">
    <cfRule type="cellIs" dxfId="28" priority="29" stopIfTrue="1" operator="lessThan">
      <formula>$C$4</formula>
    </cfRule>
  </conditionalFormatting>
  <conditionalFormatting sqref="AT35">
    <cfRule type="cellIs" dxfId="29" priority="30" stopIfTrue="1" operator="lessThan">
      <formula>$C$4</formula>
    </cfRule>
  </conditionalFormatting>
  <conditionalFormatting sqref="AT36">
    <cfRule type="cellIs" dxfId="30" priority="31" stopIfTrue="1" operator="lessThan">
      <formula>$C$4</formula>
    </cfRule>
  </conditionalFormatting>
  <conditionalFormatting sqref="AT37">
    <cfRule type="cellIs" dxfId="31" priority="32" stopIfTrue="1" operator="lessThan">
      <formula>$C$4</formula>
    </cfRule>
  </conditionalFormatting>
  <conditionalFormatting sqref="AT38">
    <cfRule type="cellIs" dxfId="32" priority="33" stopIfTrue="1" operator="lessThan">
      <formula>$C$4</formula>
    </cfRule>
  </conditionalFormatting>
  <conditionalFormatting sqref="AT39">
    <cfRule type="cellIs" dxfId="33" priority="34" stopIfTrue="1" operator="lessThan">
      <formula>$C$4</formula>
    </cfRule>
  </conditionalFormatting>
  <conditionalFormatting sqref="AT40">
    <cfRule type="cellIs" dxfId="34" priority="35" stopIfTrue="1" operator="lessThan">
      <formula>$C$4</formula>
    </cfRule>
  </conditionalFormatting>
  <conditionalFormatting sqref="AT41">
    <cfRule type="cellIs" dxfId="35" priority="36" stopIfTrue="1" operator="lessThan">
      <formula>$C$4</formula>
    </cfRule>
  </conditionalFormatting>
  <conditionalFormatting sqref="AT42">
    <cfRule type="cellIs" dxfId="36" priority="37" stopIfTrue="1" operator="lessThan">
      <formula>$C$4</formula>
    </cfRule>
  </conditionalFormatting>
  <conditionalFormatting sqref="AT43">
    <cfRule type="cellIs" dxfId="37" priority="38" stopIfTrue="1" operator="lessThan">
      <formula>$C$4</formula>
    </cfRule>
  </conditionalFormatting>
  <conditionalFormatting sqref="AT44">
    <cfRule type="cellIs" dxfId="38" priority="39" stopIfTrue="1" operator="lessThan">
      <formula>$C$4</formula>
    </cfRule>
  </conditionalFormatting>
  <conditionalFormatting sqref="AT45">
    <cfRule type="cellIs" dxfId="39" priority="40" stopIfTrue="1" operator="lessThan">
      <formula>$C$4</formula>
    </cfRule>
  </conditionalFormatting>
  <conditionalFormatting sqref="AT46">
    <cfRule type="cellIs" dxfId="40" priority="41" stopIfTrue="1" operator="lessThan">
      <formula>$C$4</formula>
    </cfRule>
  </conditionalFormatting>
  <conditionalFormatting sqref="AT47">
    <cfRule type="cellIs" dxfId="41" priority="42" stopIfTrue="1" operator="lessThan">
      <formula>$C$4</formula>
    </cfRule>
  </conditionalFormatting>
  <conditionalFormatting sqref="AT48">
    <cfRule type="cellIs" dxfId="42" priority="43" stopIfTrue="1" operator="lessThan">
      <formula>$C$4</formula>
    </cfRule>
  </conditionalFormatting>
  <conditionalFormatting sqref="AT49">
    <cfRule type="cellIs" dxfId="43" priority="44" stopIfTrue="1" operator="lessThan">
      <formula>$C$4</formula>
    </cfRule>
  </conditionalFormatting>
  <conditionalFormatting sqref="AT50">
    <cfRule type="cellIs" dxfId="44" priority="45" stopIfTrue="1" operator="lessThan">
      <formula>$C$4</formula>
    </cfRule>
  </conditionalFormatting>
  <conditionalFormatting sqref="AU47">
    <cfRule type="cellIs" dxfId="45" priority="46" stopIfTrue="1" operator="lessThan">
      <formula>$C$4</formula>
    </cfRule>
  </conditionalFormatting>
  <conditionalFormatting sqref="AU48">
    <cfRule type="cellIs" dxfId="46" priority="47" stopIfTrue="1" operator="lessThan">
      <formula>$C$4</formula>
    </cfRule>
  </conditionalFormatting>
  <conditionalFormatting sqref="AU49">
    <cfRule type="cellIs" dxfId="47" priority="48" stopIfTrue="1" operator="lessThan">
      <formula>$C$4</formula>
    </cfRule>
  </conditionalFormatting>
  <conditionalFormatting sqref="AU50">
    <cfRule type="cellIs" dxfId="48" priority="49" stopIfTrue="1" operator="lessThan">
      <formula>$C$4</formula>
    </cfRule>
  </conditionalFormatting>
  <conditionalFormatting sqref="AV47">
    <cfRule type="cellIs" dxfId="49" priority="50" stopIfTrue="1" operator="lessThan">
      <formula>$C$4</formula>
    </cfRule>
  </conditionalFormatting>
  <conditionalFormatting sqref="AV48">
    <cfRule type="cellIs" dxfId="50" priority="51" stopIfTrue="1" operator="lessThan">
      <formula>$C$4</formula>
    </cfRule>
  </conditionalFormatting>
  <conditionalFormatting sqref="AV49">
    <cfRule type="cellIs" dxfId="51" priority="52" stopIfTrue="1" operator="lessThan">
      <formula>$C$4</formula>
    </cfRule>
  </conditionalFormatting>
  <conditionalFormatting sqref="AV50">
    <cfRule type="cellIs" dxfId="52" priority="53" stopIfTrue="1" operator="lessThan">
      <formula>$C$4</formula>
    </cfRule>
  </conditionalFormatting>
  <conditionalFormatting sqref="AW47">
    <cfRule type="cellIs" dxfId="53" priority="54" stopIfTrue="1" operator="lessThan">
      <formula>$C$4</formula>
    </cfRule>
  </conditionalFormatting>
  <conditionalFormatting sqref="AW48">
    <cfRule type="cellIs" dxfId="54" priority="55" stopIfTrue="1" operator="lessThan">
      <formula>$C$4</formula>
    </cfRule>
  </conditionalFormatting>
  <conditionalFormatting sqref="AW49">
    <cfRule type="cellIs" dxfId="55" priority="56" stopIfTrue="1" operator="lessThan">
      <formula>$C$4</formula>
    </cfRule>
  </conditionalFormatting>
  <conditionalFormatting sqref="AW50">
    <cfRule type="cellIs" dxfId="56" priority="57" stopIfTrue="1" operator="lessThan">
      <formula>$C$4</formula>
    </cfRule>
  </conditionalFormatting>
  <conditionalFormatting sqref="AX47">
    <cfRule type="cellIs" dxfId="57" priority="58" stopIfTrue="1" operator="lessThan">
      <formula>$C$4</formula>
    </cfRule>
  </conditionalFormatting>
  <conditionalFormatting sqref="AX48">
    <cfRule type="cellIs" dxfId="58" priority="59" stopIfTrue="1" operator="lessThan">
      <formula>$C$4</formula>
    </cfRule>
  </conditionalFormatting>
  <conditionalFormatting sqref="AX49">
    <cfRule type="cellIs" dxfId="59" priority="60" stopIfTrue="1" operator="lessThan">
      <formula>$C$4</formula>
    </cfRule>
  </conditionalFormatting>
  <conditionalFormatting sqref="AX50">
    <cfRule type="cellIs" dxfId="60" priority="61" stopIfTrue="1" operator="lessThan">
      <formula>$C$4</formula>
    </cfRule>
  </conditionalFormatting>
  <conditionalFormatting sqref="AY47">
    <cfRule type="cellIs" dxfId="61" priority="62" stopIfTrue="1" operator="lessThan">
      <formula>$C$4</formula>
    </cfRule>
  </conditionalFormatting>
  <conditionalFormatting sqref="AY48">
    <cfRule type="cellIs" dxfId="62" priority="63" stopIfTrue="1" operator="lessThan">
      <formula>$C$4</formula>
    </cfRule>
  </conditionalFormatting>
  <conditionalFormatting sqref="AY49">
    <cfRule type="cellIs" dxfId="63" priority="64" stopIfTrue="1" operator="lessThan">
      <formula>$C$4</formula>
    </cfRule>
  </conditionalFormatting>
  <conditionalFormatting sqref="AY50">
    <cfRule type="cellIs" dxfId="64" priority="65" stopIfTrue="1" operator="lessThan">
      <formula>$C$4</formula>
    </cfRule>
  </conditionalFormatting>
  <conditionalFormatting sqref="AZ47">
    <cfRule type="cellIs" dxfId="65" priority="66" stopIfTrue="1" operator="lessThan">
      <formula>$C$4</formula>
    </cfRule>
  </conditionalFormatting>
  <conditionalFormatting sqref="AZ48">
    <cfRule type="cellIs" dxfId="66" priority="67" stopIfTrue="1" operator="lessThan">
      <formula>$C$4</formula>
    </cfRule>
  </conditionalFormatting>
  <conditionalFormatting sqref="AZ49">
    <cfRule type="cellIs" dxfId="67" priority="68" stopIfTrue="1" operator="lessThan">
      <formula>$C$4</formula>
    </cfRule>
  </conditionalFormatting>
  <conditionalFormatting sqref="AZ50">
    <cfRule type="cellIs" dxfId="68" priority="69" stopIfTrue="1" operator="lessThan">
      <formula>$C$4</formula>
    </cfRule>
  </conditionalFormatting>
  <conditionalFormatting sqref="BA47">
    <cfRule type="cellIs" dxfId="69" priority="70" stopIfTrue="1" operator="lessThan">
      <formula>$C$4</formula>
    </cfRule>
  </conditionalFormatting>
  <conditionalFormatting sqref="BA48">
    <cfRule type="cellIs" dxfId="70" priority="71" stopIfTrue="1" operator="lessThan">
      <formula>$C$4</formula>
    </cfRule>
  </conditionalFormatting>
  <conditionalFormatting sqref="BA49">
    <cfRule type="cellIs" dxfId="71" priority="72" stopIfTrue="1" operator="lessThan">
      <formula>$C$4</formula>
    </cfRule>
  </conditionalFormatting>
  <conditionalFormatting sqref="BA50">
    <cfRule type="cellIs" dxfId="72" priority="73" stopIfTrue="1" operator="lessThan">
      <formula>$C$4</formula>
    </cfRule>
  </conditionalFormatting>
  <conditionalFormatting sqref="BB47">
    <cfRule type="cellIs" dxfId="73" priority="74" stopIfTrue="1" operator="lessThan">
      <formula>$C$4</formula>
    </cfRule>
  </conditionalFormatting>
  <conditionalFormatting sqref="BB48">
    <cfRule type="cellIs" dxfId="74" priority="75" stopIfTrue="1" operator="lessThan">
      <formula>$C$4</formula>
    </cfRule>
  </conditionalFormatting>
  <conditionalFormatting sqref="BB49">
    <cfRule type="cellIs" dxfId="75" priority="76" stopIfTrue="1" operator="lessThan">
      <formula>$C$4</formula>
    </cfRule>
  </conditionalFormatting>
  <conditionalFormatting sqref="BB50">
    <cfRule type="cellIs" dxfId="76" priority="77" stopIfTrue="1" operator="lessThan">
      <formula>$C$4</formula>
    </cfRule>
  </conditionalFormatting>
  <conditionalFormatting sqref="BC47">
    <cfRule type="cellIs" dxfId="77" priority="78" stopIfTrue="1" operator="lessThan">
      <formula>$C$4</formula>
    </cfRule>
  </conditionalFormatting>
  <conditionalFormatting sqref="BC48">
    <cfRule type="cellIs" dxfId="78" priority="79" stopIfTrue="1" operator="lessThan">
      <formula>$C$4</formula>
    </cfRule>
  </conditionalFormatting>
  <conditionalFormatting sqref="BC49">
    <cfRule type="cellIs" dxfId="79" priority="80" stopIfTrue="1" operator="lessThan">
      <formula>$C$4</formula>
    </cfRule>
  </conditionalFormatting>
  <conditionalFormatting sqref="BC50">
    <cfRule type="cellIs" dxfId="80" priority="81" stopIfTrue="1" operator="lessThan">
      <formula>$C$4</formula>
    </cfRule>
  </conditionalFormatting>
  <conditionalFormatting sqref="BD47">
    <cfRule type="cellIs" dxfId="81" priority="82" stopIfTrue="1" operator="lessThan">
      <formula>$C$4</formula>
    </cfRule>
  </conditionalFormatting>
  <conditionalFormatting sqref="BD48">
    <cfRule type="cellIs" dxfId="82" priority="83" stopIfTrue="1" operator="lessThan">
      <formula>$C$4</formula>
    </cfRule>
  </conditionalFormatting>
  <conditionalFormatting sqref="BD49">
    <cfRule type="cellIs" dxfId="83" priority="84" stopIfTrue="1" operator="lessThan">
      <formula>$C$4</formula>
    </cfRule>
  </conditionalFormatting>
  <conditionalFormatting sqref="BD50">
    <cfRule type="cellIs" dxfId="84" priority="85" stopIfTrue="1" operator="lessThan">
      <formula>$C$4</formula>
    </cfRule>
  </conditionalFormatting>
  <conditionalFormatting sqref="BE11">
    <cfRule type="cellIs" dxfId="85" priority="86" stopIfTrue="1" operator="lessThan">
      <formula>$C$4</formula>
    </cfRule>
  </conditionalFormatting>
  <conditionalFormatting sqref="BE12">
    <cfRule type="cellIs" dxfId="86" priority="87" stopIfTrue="1" operator="lessThan">
      <formula>$C$4</formula>
    </cfRule>
  </conditionalFormatting>
  <conditionalFormatting sqref="BE13">
    <cfRule type="cellIs" dxfId="87" priority="88" stopIfTrue="1" operator="lessThan">
      <formula>$C$4</formula>
    </cfRule>
  </conditionalFormatting>
  <conditionalFormatting sqref="BE14">
    <cfRule type="cellIs" dxfId="88" priority="89" stopIfTrue="1" operator="lessThan">
      <formula>$C$4</formula>
    </cfRule>
  </conditionalFormatting>
  <conditionalFormatting sqref="BE15">
    <cfRule type="cellIs" dxfId="89" priority="90" stopIfTrue="1" operator="lessThan">
      <formula>$C$4</formula>
    </cfRule>
  </conditionalFormatting>
  <conditionalFormatting sqref="BE16">
    <cfRule type="cellIs" dxfId="90" priority="91" stopIfTrue="1" operator="lessThan">
      <formula>$C$4</formula>
    </cfRule>
  </conditionalFormatting>
  <conditionalFormatting sqref="BE17">
    <cfRule type="cellIs" dxfId="91" priority="92" stopIfTrue="1" operator="lessThan">
      <formula>$C$4</formula>
    </cfRule>
  </conditionalFormatting>
  <conditionalFormatting sqref="BE18">
    <cfRule type="cellIs" dxfId="92" priority="93" stopIfTrue="1" operator="lessThan">
      <formula>$C$4</formula>
    </cfRule>
  </conditionalFormatting>
  <conditionalFormatting sqref="BE19">
    <cfRule type="cellIs" dxfId="93" priority="94" stopIfTrue="1" operator="lessThan">
      <formula>$C$4</formula>
    </cfRule>
  </conditionalFormatting>
  <conditionalFormatting sqref="BE20">
    <cfRule type="cellIs" dxfId="94" priority="95" stopIfTrue="1" operator="lessThan">
      <formula>$C$4</formula>
    </cfRule>
  </conditionalFormatting>
  <conditionalFormatting sqref="BE21">
    <cfRule type="cellIs" dxfId="95" priority="96" stopIfTrue="1" operator="lessThan">
      <formula>$C$4</formula>
    </cfRule>
  </conditionalFormatting>
  <conditionalFormatting sqref="BE22">
    <cfRule type="cellIs" dxfId="96" priority="97" stopIfTrue="1" operator="lessThan">
      <formula>$C$4</formula>
    </cfRule>
  </conditionalFormatting>
  <conditionalFormatting sqref="BE23">
    <cfRule type="cellIs" dxfId="97" priority="98" stopIfTrue="1" operator="lessThan">
      <formula>$C$4</formula>
    </cfRule>
  </conditionalFormatting>
  <conditionalFormatting sqref="BE24">
    <cfRule type="cellIs" dxfId="98" priority="99" stopIfTrue="1" operator="lessThan">
      <formula>$C$4</formula>
    </cfRule>
  </conditionalFormatting>
  <conditionalFormatting sqref="BE25">
    <cfRule type="cellIs" dxfId="99" priority="100" stopIfTrue="1" operator="lessThan">
      <formula>$C$4</formula>
    </cfRule>
  </conditionalFormatting>
  <conditionalFormatting sqref="BE26">
    <cfRule type="cellIs" dxfId="100" priority="101" stopIfTrue="1" operator="lessThan">
      <formula>$C$4</formula>
    </cfRule>
  </conditionalFormatting>
  <conditionalFormatting sqref="BE27">
    <cfRule type="cellIs" dxfId="101" priority="102" stopIfTrue="1" operator="lessThan">
      <formula>$C$4</formula>
    </cfRule>
  </conditionalFormatting>
  <conditionalFormatting sqref="BE28">
    <cfRule type="cellIs" dxfId="102" priority="103" stopIfTrue="1" operator="lessThan">
      <formula>$C$4</formula>
    </cfRule>
  </conditionalFormatting>
  <conditionalFormatting sqref="BE29">
    <cfRule type="cellIs" dxfId="103" priority="104" stopIfTrue="1" operator="lessThan">
      <formula>$C$4</formula>
    </cfRule>
  </conditionalFormatting>
  <conditionalFormatting sqref="BE30">
    <cfRule type="cellIs" dxfId="104" priority="105" stopIfTrue="1" operator="lessThan">
      <formula>$C$4</formula>
    </cfRule>
  </conditionalFormatting>
  <conditionalFormatting sqref="BE31">
    <cfRule type="cellIs" dxfId="105" priority="106" stopIfTrue="1" operator="lessThan">
      <formula>$C$4</formula>
    </cfRule>
  </conditionalFormatting>
  <conditionalFormatting sqref="BE32">
    <cfRule type="cellIs" dxfId="106" priority="107" stopIfTrue="1" operator="lessThan">
      <formula>$C$4</formula>
    </cfRule>
  </conditionalFormatting>
  <conditionalFormatting sqref="BE33">
    <cfRule type="cellIs" dxfId="107" priority="108" stopIfTrue="1" operator="lessThan">
      <formula>$C$4</formula>
    </cfRule>
  </conditionalFormatting>
  <conditionalFormatting sqref="BE34">
    <cfRule type="cellIs" dxfId="108" priority="109" stopIfTrue="1" operator="lessThan">
      <formula>$C$4</formula>
    </cfRule>
  </conditionalFormatting>
  <conditionalFormatting sqref="BE35">
    <cfRule type="cellIs" dxfId="109" priority="110" stopIfTrue="1" operator="lessThan">
      <formula>$C$4</formula>
    </cfRule>
  </conditionalFormatting>
  <conditionalFormatting sqref="BE36">
    <cfRule type="cellIs" dxfId="110" priority="111" stopIfTrue="1" operator="lessThan">
      <formula>$C$4</formula>
    </cfRule>
  </conditionalFormatting>
  <conditionalFormatting sqref="BE37">
    <cfRule type="cellIs" dxfId="111" priority="112" stopIfTrue="1" operator="lessThan">
      <formula>$C$4</formula>
    </cfRule>
  </conditionalFormatting>
  <conditionalFormatting sqref="BE38">
    <cfRule type="cellIs" dxfId="112" priority="113" stopIfTrue="1" operator="lessThan">
      <formula>$C$4</formula>
    </cfRule>
  </conditionalFormatting>
  <conditionalFormatting sqref="BE39">
    <cfRule type="cellIs" dxfId="113" priority="114" stopIfTrue="1" operator="lessThan">
      <formula>$C$4</formula>
    </cfRule>
  </conditionalFormatting>
  <conditionalFormatting sqref="BE40">
    <cfRule type="cellIs" dxfId="114" priority="115" stopIfTrue="1" operator="lessThan">
      <formula>$C$4</formula>
    </cfRule>
  </conditionalFormatting>
  <conditionalFormatting sqref="BE41">
    <cfRule type="cellIs" dxfId="115" priority="116" stopIfTrue="1" operator="lessThan">
      <formula>$C$4</formula>
    </cfRule>
  </conditionalFormatting>
  <conditionalFormatting sqref="BE42">
    <cfRule type="cellIs" dxfId="116" priority="117" stopIfTrue="1" operator="lessThan">
      <formula>$C$4</formula>
    </cfRule>
  </conditionalFormatting>
  <conditionalFormatting sqref="BE43">
    <cfRule type="cellIs" dxfId="117" priority="118" stopIfTrue="1" operator="lessThan">
      <formula>$C$4</formula>
    </cfRule>
  </conditionalFormatting>
  <conditionalFormatting sqref="BE44">
    <cfRule type="cellIs" dxfId="118" priority="119" stopIfTrue="1" operator="lessThan">
      <formula>$C$4</formula>
    </cfRule>
  </conditionalFormatting>
  <conditionalFormatting sqref="BE45">
    <cfRule type="cellIs" dxfId="119" priority="120" stopIfTrue="1" operator="lessThan">
      <formula>$C$4</formula>
    </cfRule>
  </conditionalFormatting>
  <conditionalFormatting sqref="BE46">
    <cfRule type="cellIs" dxfId="120" priority="121" stopIfTrue="1" operator="lessThan">
      <formula>$C$4</formula>
    </cfRule>
  </conditionalFormatting>
  <conditionalFormatting sqref="BE47">
    <cfRule type="cellIs" dxfId="121" priority="122" stopIfTrue="1" operator="lessThan">
      <formula>$C$4</formula>
    </cfRule>
  </conditionalFormatting>
  <conditionalFormatting sqref="BE48">
    <cfRule type="cellIs" dxfId="122" priority="123" stopIfTrue="1" operator="lessThan">
      <formula>$C$4</formula>
    </cfRule>
  </conditionalFormatting>
  <conditionalFormatting sqref="BE49">
    <cfRule type="cellIs" dxfId="123" priority="124" stopIfTrue="1" operator="lessThan">
      <formula>$C$4</formula>
    </cfRule>
  </conditionalFormatting>
  <conditionalFormatting sqref="BE50">
    <cfRule type="cellIs" dxfId="124" priority="125" stopIfTrue="1" operator="lessThan">
      <formula>$C$4</formula>
    </cfRule>
  </conditionalFormatting>
  <conditionalFormatting sqref="BF11">
    <cfRule type="cellIs" dxfId="125" priority="126" stopIfTrue="1" operator="lessThan">
      <formula>$C$4</formula>
    </cfRule>
  </conditionalFormatting>
  <conditionalFormatting sqref="BF12">
    <cfRule type="cellIs" dxfId="126" priority="127" stopIfTrue="1" operator="lessThan">
      <formula>$C$4</formula>
    </cfRule>
  </conditionalFormatting>
  <conditionalFormatting sqref="BF13">
    <cfRule type="cellIs" dxfId="127" priority="128" stopIfTrue="1" operator="lessThan">
      <formula>$C$4</formula>
    </cfRule>
  </conditionalFormatting>
  <conditionalFormatting sqref="BF14">
    <cfRule type="cellIs" dxfId="128" priority="129" stopIfTrue="1" operator="lessThan">
      <formula>$C$4</formula>
    </cfRule>
  </conditionalFormatting>
  <conditionalFormatting sqref="BF15">
    <cfRule type="cellIs" dxfId="129" priority="130" stopIfTrue="1" operator="lessThan">
      <formula>$C$4</formula>
    </cfRule>
  </conditionalFormatting>
  <conditionalFormatting sqref="BF16">
    <cfRule type="cellIs" dxfId="130" priority="131" stopIfTrue="1" operator="lessThan">
      <formula>$C$4</formula>
    </cfRule>
  </conditionalFormatting>
  <conditionalFormatting sqref="BF17">
    <cfRule type="cellIs" dxfId="131" priority="132" stopIfTrue="1" operator="lessThan">
      <formula>$C$4</formula>
    </cfRule>
  </conditionalFormatting>
  <conditionalFormatting sqref="BF19">
    <cfRule type="cellIs" dxfId="132" priority="133" stopIfTrue="1" operator="lessThan">
      <formula>$C$4</formula>
    </cfRule>
  </conditionalFormatting>
  <conditionalFormatting sqref="BF20">
    <cfRule type="cellIs" dxfId="133" priority="134" stopIfTrue="1" operator="lessThan">
      <formula>$C$4</formula>
    </cfRule>
  </conditionalFormatting>
  <conditionalFormatting sqref="BF21">
    <cfRule type="cellIs" dxfId="134" priority="135" stopIfTrue="1" operator="lessThan">
      <formula>$C$4</formula>
    </cfRule>
  </conditionalFormatting>
  <conditionalFormatting sqref="BF22">
    <cfRule type="cellIs" dxfId="135" priority="136" stopIfTrue="1" operator="lessThan">
      <formula>$C$4</formula>
    </cfRule>
  </conditionalFormatting>
  <conditionalFormatting sqref="BF24">
    <cfRule type="cellIs" dxfId="136" priority="137" stopIfTrue="1" operator="lessThan">
      <formula>$C$4</formula>
    </cfRule>
  </conditionalFormatting>
  <conditionalFormatting sqref="BF25">
    <cfRule type="cellIs" dxfId="137" priority="138" stopIfTrue="1" operator="lessThan">
      <formula>$C$4</formula>
    </cfRule>
  </conditionalFormatting>
  <conditionalFormatting sqref="BF26">
    <cfRule type="cellIs" dxfId="138" priority="139" stopIfTrue="1" operator="lessThan">
      <formula>$C$4</formula>
    </cfRule>
  </conditionalFormatting>
  <conditionalFormatting sqref="BF29">
    <cfRule type="cellIs" dxfId="139" priority="140" stopIfTrue="1" operator="lessThan">
      <formula>$C$4</formula>
    </cfRule>
  </conditionalFormatting>
  <conditionalFormatting sqref="BF30">
    <cfRule type="cellIs" dxfId="140" priority="141" stopIfTrue="1" operator="lessThan">
      <formula>$C$4</formula>
    </cfRule>
  </conditionalFormatting>
  <conditionalFormatting sqref="BF32">
    <cfRule type="cellIs" dxfId="141" priority="142" stopIfTrue="1" operator="lessThan">
      <formula>$C$4</formula>
    </cfRule>
  </conditionalFormatting>
  <conditionalFormatting sqref="BF33">
    <cfRule type="cellIs" dxfId="142" priority="143" stopIfTrue="1" operator="lessThan">
      <formula>$C$4</formula>
    </cfRule>
  </conditionalFormatting>
  <conditionalFormatting sqref="BF34">
    <cfRule type="cellIs" dxfId="143" priority="144" stopIfTrue="1" operator="lessThan">
      <formula>$C$4</formula>
    </cfRule>
  </conditionalFormatting>
  <conditionalFormatting sqref="BF35">
    <cfRule type="cellIs" dxfId="144" priority="145" stopIfTrue="1" operator="lessThan">
      <formula>$C$4</formula>
    </cfRule>
  </conditionalFormatting>
  <conditionalFormatting sqref="BF36">
    <cfRule type="cellIs" dxfId="145" priority="146" stopIfTrue="1" operator="lessThan">
      <formula>$C$4</formula>
    </cfRule>
  </conditionalFormatting>
  <conditionalFormatting sqref="BF37">
    <cfRule type="cellIs" dxfId="146" priority="147" stopIfTrue="1" operator="lessThan">
      <formula>$C$4</formula>
    </cfRule>
  </conditionalFormatting>
  <conditionalFormatting sqref="BF38">
    <cfRule type="cellIs" dxfId="147" priority="148" stopIfTrue="1" operator="lessThan">
      <formula>$C$4</formula>
    </cfRule>
  </conditionalFormatting>
  <conditionalFormatting sqref="BF39">
    <cfRule type="cellIs" dxfId="148" priority="149" stopIfTrue="1" operator="lessThan">
      <formula>$C$4</formula>
    </cfRule>
  </conditionalFormatting>
  <conditionalFormatting sqref="BF41">
    <cfRule type="cellIs" dxfId="149" priority="150" stopIfTrue="1" operator="lessThan">
      <formula>$C$4</formula>
    </cfRule>
  </conditionalFormatting>
  <conditionalFormatting sqref="BF42">
    <cfRule type="cellIs" dxfId="150" priority="151" stopIfTrue="1" operator="lessThan">
      <formula>$C$4</formula>
    </cfRule>
  </conditionalFormatting>
  <conditionalFormatting sqref="BF44">
    <cfRule type="cellIs" dxfId="151" priority="152" stopIfTrue="1" operator="lessThan">
      <formula>$C$4</formula>
    </cfRule>
  </conditionalFormatting>
  <conditionalFormatting sqref="BF45">
    <cfRule type="cellIs" dxfId="152" priority="153" stopIfTrue="1" operator="lessThan">
      <formula>$C$4</formula>
    </cfRule>
  </conditionalFormatting>
  <conditionalFormatting sqref="BF46">
    <cfRule type="cellIs" dxfId="153" priority="154" stopIfTrue="1" operator="lessThan">
      <formula>$C$4</formula>
    </cfRule>
  </conditionalFormatting>
  <conditionalFormatting sqref="BF47">
    <cfRule type="cellIs" dxfId="154" priority="155" stopIfTrue="1" operator="lessThan">
      <formula>$C$4</formula>
    </cfRule>
  </conditionalFormatting>
  <conditionalFormatting sqref="BF48">
    <cfRule type="cellIs" dxfId="155" priority="156" stopIfTrue="1" operator="lessThan">
      <formula>$C$4</formula>
    </cfRule>
  </conditionalFormatting>
  <conditionalFormatting sqref="BF49">
    <cfRule type="cellIs" dxfId="156" priority="157" stopIfTrue="1" operator="lessThan">
      <formula>$C$4</formula>
    </cfRule>
  </conditionalFormatting>
  <conditionalFormatting sqref="BF50">
    <cfRule type="cellIs" dxfId="157" priority="158" stopIfTrue="1" operator="lessThan">
      <formula>$C$4</formula>
    </cfRule>
  </conditionalFormatting>
  <conditionalFormatting sqref="BG11:BG46">
    <cfRule type="cellIs" dxfId="158" priority="159" stopIfTrue="1" operator="lessThan">
      <formula>$C$4</formula>
    </cfRule>
  </conditionalFormatting>
  <conditionalFormatting sqref="BG47">
    <cfRule type="cellIs" dxfId="159" priority="160" stopIfTrue="1" operator="lessThan">
      <formula>$C$4</formula>
    </cfRule>
  </conditionalFormatting>
  <conditionalFormatting sqref="BG48">
    <cfRule type="cellIs" dxfId="160" priority="161" stopIfTrue="1" operator="lessThan">
      <formula>$C$4</formula>
    </cfRule>
  </conditionalFormatting>
  <conditionalFormatting sqref="BG49">
    <cfRule type="cellIs" dxfId="161" priority="162" stopIfTrue="1" operator="lessThan">
      <formula>$C$4</formula>
    </cfRule>
  </conditionalFormatting>
  <conditionalFormatting sqref="BG50">
    <cfRule type="cellIs" dxfId="162" priority="163" stopIfTrue="1" operator="lessThan">
      <formula>$C$4</formula>
    </cfRule>
  </conditionalFormatting>
  <conditionalFormatting sqref="BH11">
    <cfRule type="cellIs" dxfId="163" priority="164" stopIfTrue="1" operator="lessThan">
      <formula>$C$4</formula>
    </cfRule>
  </conditionalFormatting>
  <conditionalFormatting sqref="BH12">
    <cfRule type="cellIs" dxfId="164" priority="165" stopIfTrue="1" operator="lessThan">
      <formula>$C$4</formula>
    </cfRule>
  </conditionalFormatting>
  <conditionalFormatting sqref="BH13">
    <cfRule type="cellIs" dxfId="165" priority="166" stopIfTrue="1" operator="lessThan">
      <formula>$C$4</formula>
    </cfRule>
  </conditionalFormatting>
  <conditionalFormatting sqref="BH14">
    <cfRule type="cellIs" dxfId="166" priority="167" stopIfTrue="1" operator="lessThan">
      <formula>$C$4</formula>
    </cfRule>
  </conditionalFormatting>
  <conditionalFormatting sqref="BH15">
    <cfRule type="cellIs" dxfId="167" priority="168" stopIfTrue="1" operator="lessThan">
      <formula>$C$4</formula>
    </cfRule>
  </conditionalFormatting>
  <conditionalFormatting sqref="BH16">
    <cfRule type="cellIs" dxfId="168" priority="169" stopIfTrue="1" operator="lessThan">
      <formula>$C$4</formula>
    </cfRule>
  </conditionalFormatting>
  <conditionalFormatting sqref="BH17">
    <cfRule type="cellIs" dxfId="169" priority="170" stopIfTrue="1" operator="lessThan">
      <formula>$C$4</formula>
    </cfRule>
  </conditionalFormatting>
  <conditionalFormatting sqref="BH18">
    <cfRule type="cellIs" dxfId="170" priority="171" stopIfTrue="1" operator="lessThan">
      <formula>$C$4</formula>
    </cfRule>
  </conditionalFormatting>
  <conditionalFormatting sqref="BH19">
    <cfRule type="cellIs" dxfId="171" priority="172" stopIfTrue="1" operator="lessThan">
      <formula>$C$4</formula>
    </cfRule>
  </conditionalFormatting>
  <conditionalFormatting sqref="BH20">
    <cfRule type="cellIs" dxfId="172" priority="173" stopIfTrue="1" operator="lessThan">
      <formula>$C$4</formula>
    </cfRule>
  </conditionalFormatting>
  <conditionalFormatting sqref="BH21">
    <cfRule type="cellIs" dxfId="173" priority="174" stopIfTrue="1" operator="lessThan">
      <formula>$C$4</formula>
    </cfRule>
  </conditionalFormatting>
  <conditionalFormatting sqref="BH22">
    <cfRule type="cellIs" dxfId="174" priority="175" stopIfTrue="1" operator="lessThan">
      <formula>$C$4</formula>
    </cfRule>
  </conditionalFormatting>
  <conditionalFormatting sqref="BH23">
    <cfRule type="cellIs" dxfId="175" priority="176" stopIfTrue="1" operator="lessThan">
      <formula>$C$4</formula>
    </cfRule>
  </conditionalFormatting>
  <conditionalFormatting sqref="BH24">
    <cfRule type="cellIs" dxfId="176" priority="177" stopIfTrue="1" operator="lessThan">
      <formula>$C$4</formula>
    </cfRule>
  </conditionalFormatting>
  <conditionalFormatting sqref="BH25">
    <cfRule type="cellIs" dxfId="177" priority="178" stopIfTrue="1" operator="lessThan">
      <formula>$C$4</formula>
    </cfRule>
  </conditionalFormatting>
  <conditionalFormatting sqref="BH26">
    <cfRule type="cellIs" dxfId="178" priority="179" stopIfTrue="1" operator="lessThan">
      <formula>$C$4</formula>
    </cfRule>
  </conditionalFormatting>
  <conditionalFormatting sqref="BH27">
    <cfRule type="cellIs" dxfId="179" priority="180" stopIfTrue="1" operator="lessThan">
      <formula>$C$4</formula>
    </cfRule>
  </conditionalFormatting>
  <conditionalFormatting sqref="BH28">
    <cfRule type="cellIs" dxfId="180" priority="181" stopIfTrue="1" operator="lessThan">
      <formula>$C$4</formula>
    </cfRule>
  </conditionalFormatting>
  <conditionalFormatting sqref="BH29">
    <cfRule type="cellIs" dxfId="181" priority="182" stopIfTrue="1" operator="lessThan">
      <formula>$C$4</formula>
    </cfRule>
  </conditionalFormatting>
  <conditionalFormatting sqref="BH30">
    <cfRule type="cellIs" dxfId="182" priority="183" stopIfTrue="1" operator="lessThan">
      <formula>$C$4</formula>
    </cfRule>
  </conditionalFormatting>
  <conditionalFormatting sqref="BH31">
    <cfRule type="cellIs" dxfId="183" priority="184" stopIfTrue="1" operator="lessThan">
      <formula>$C$4</formula>
    </cfRule>
  </conditionalFormatting>
  <conditionalFormatting sqref="BH32">
    <cfRule type="cellIs" dxfId="184" priority="185" stopIfTrue="1" operator="lessThan">
      <formula>$C$4</formula>
    </cfRule>
  </conditionalFormatting>
  <conditionalFormatting sqref="BH33">
    <cfRule type="cellIs" dxfId="185" priority="186" stopIfTrue="1" operator="lessThan">
      <formula>$C$4</formula>
    </cfRule>
  </conditionalFormatting>
  <conditionalFormatting sqref="BH34">
    <cfRule type="cellIs" dxfId="186" priority="187" stopIfTrue="1" operator="lessThan">
      <formula>$C$4</formula>
    </cfRule>
  </conditionalFormatting>
  <conditionalFormatting sqref="BH35">
    <cfRule type="cellIs" dxfId="187" priority="188" stopIfTrue="1" operator="lessThan">
      <formula>$C$4</formula>
    </cfRule>
  </conditionalFormatting>
  <conditionalFormatting sqref="BH36">
    <cfRule type="cellIs" dxfId="188" priority="189" stopIfTrue="1" operator="lessThan">
      <formula>$C$4</formula>
    </cfRule>
  </conditionalFormatting>
  <conditionalFormatting sqref="BH37">
    <cfRule type="cellIs" dxfId="189" priority="190" stopIfTrue="1" operator="lessThan">
      <formula>$C$4</formula>
    </cfRule>
  </conditionalFormatting>
  <conditionalFormatting sqref="BH38">
    <cfRule type="cellIs" dxfId="190" priority="191" stopIfTrue="1" operator="lessThan">
      <formula>$C$4</formula>
    </cfRule>
  </conditionalFormatting>
  <conditionalFormatting sqref="BH39">
    <cfRule type="cellIs" dxfId="191" priority="192" stopIfTrue="1" operator="lessThan">
      <formula>$C$4</formula>
    </cfRule>
  </conditionalFormatting>
  <conditionalFormatting sqref="BH40">
    <cfRule type="cellIs" dxfId="192" priority="193" stopIfTrue="1" operator="lessThan">
      <formula>$C$4</formula>
    </cfRule>
  </conditionalFormatting>
  <conditionalFormatting sqref="BH41">
    <cfRule type="cellIs" dxfId="193" priority="194" stopIfTrue="1" operator="lessThan">
      <formula>$C$4</formula>
    </cfRule>
  </conditionalFormatting>
  <conditionalFormatting sqref="BH42">
    <cfRule type="cellIs" dxfId="194" priority="195" stopIfTrue="1" operator="lessThan">
      <formula>$C$4</formula>
    </cfRule>
  </conditionalFormatting>
  <conditionalFormatting sqref="BH43">
    <cfRule type="cellIs" dxfId="195" priority="196" stopIfTrue="1" operator="lessThan">
      <formula>$C$4</formula>
    </cfRule>
  </conditionalFormatting>
  <conditionalFormatting sqref="BH44">
    <cfRule type="cellIs" dxfId="196" priority="197" stopIfTrue="1" operator="lessThan">
      <formula>$C$4</formula>
    </cfRule>
  </conditionalFormatting>
  <conditionalFormatting sqref="BH45">
    <cfRule type="cellIs" dxfId="197" priority="198" stopIfTrue="1" operator="lessThan">
      <formula>$C$4</formula>
    </cfRule>
  </conditionalFormatting>
  <conditionalFormatting sqref="BH46">
    <cfRule type="cellIs" dxfId="198" priority="199" stopIfTrue="1" operator="lessThan">
      <formula>$C$4</formula>
    </cfRule>
  </conditionalFormatting>
  <conditionalFormatting sqref="BH47">
    <cfRule type="cellIs" dxfId="199" priority="200" stopIfTrue="1" operator="lessThan">
      <formula>$C$4</formula>
    </cfRule>
  </conditionalFormatting>
  <conditionalFormatting sqref="BH48">
    <cfRule type="cellIs" dxfId="200" priority="201" stopIfTrue="1" operator="lessThan">
      <formula>$C$4</formula>
    </cfRule>
  </conditionalFormatting>
  <conditionalFormatting sqref="BH49">
    <cfRule type="cellIs" dxfId="201" priority="202" stopIfTrue="1" operator="lessThan">
      <formula>$C$4</formula>
    </cfRule>
  </conditionalFormatting>
  <conditionalFormatting sqref="BH50">
    <cfRule type="cellIs" dxfId="202" priority="203" stopIfTrue="1" operator="lessThan">
      <formula>$C$4</formula>
    </cfRule>
  </conditionalFormatting>
  <conditionalFormatting sqref="BI11">
    <cfRule type="cellIs" dxfId="203" priority="204" stopIfTrue="1" operator="lessThan">
      <formula>$C$4</formula>
    </cfRule>
  </conditionalFormatting>
  <conditionalFormatting sqref="BI12">
    <cfRule type="cellIs" dxfId="204" priority="205" stopIfTrue="1" operator="lessThan">
      <formula>$C$4</formula>
    </cfRule>
  </conditionalFormatting>
  <conditionalFormatting sqref="BI13">
    <cfRule type="cellIs" dxfId="205" priority="206" stopIfTrue="1" operator="lessThan">
      <formula>$C$4</formula>
    </cfRule>
  </conditionalFormatting>
  <conditionalFormatting sqref="BI14">
    <cfRule type="cellIs" dxfId="206" priority="207" stopIfTrue="1" operator="lessThan">
      <formula>$C$4</formula>
    </cfRule>
  </conditionalFormatting>
  <conditionalFormatting sqref="BI15">
    <cfRule type="cellIs" dxfId="207" priority="208" stopIfTrue="1" operator="lessThan">
      <formula>$C$4</formula>
    </cfRule>
  </conditionalFormatting>
  <conditionalFormatting sqref="BI16">
    <cfRule type="cellIs" dxfId="208" priority="209" stopIfTrue="1" operator="lessThan">
      <formula>$C$4</formula>
    </cfRule>
  </conditionalFormatting>
  <conditionalFormatting sqref="BI17">
    <cfRule type="cellIs" dxfId="209" priority="210" stopIfTrue="1" operator="lessThan">
      <formula>$C$4</formula>
    </cfRule>
  </conditionalFormatting>
  <conditionalFormatting sqref="BI18">
    <cfRule type="cellIs" dxfId="210" priority="211" stopIfTrue="1" operator="lessThan">
      <formula>$C$4</formula>
    </cfRule>
  </conditionalFormatting>
  <conditionalFormatting sqref="BI19">
    <cfRule type="cellIs" dxfId="211" priority="212" stopIfTrue="1" operator="lessThan">
      <formula>$C$4</formula>
    </cfRule>
  </conditionalFormatting>
  <conditionalFormatting sqref="BI20">
    <cfRule type="cellIs" dxfId="212" priority="213" stopIfTrue="1" operator="lessThan">
      <formula>$C$4</formula>
    </cfRule>
  </conditionalFormatting>
  <conditionalFormatting sqref="BI21">
    <cfRule type="cellIs" dxfId="213" priority="214" stopIfTrue="1" operator="lessThan">
      <formula>$C$4</formula>
    </cfRule>
  </conditionalFormatting>
  <conditionalFormatting sqref="BI22">
    <cfRule type="cellIs" dxfId="214" priority="215" stopIfTrue="1" operator="lessThan">
      <formula>$C$4</formula>
    </cfRule>
  </conditionalFormatting>
  <conditionalFormatting sqref="BI23">
    <cfRule type="cellIs" dxfId="215" priority="216" stopIfTrue="1" operator="lessThan">
      <formula>$C$4</formula>
    </cfRule>
  </conditionalFormatting>
  <conditionalFormatting sqref="BI24">
    <cfRule type="cellIs" dxfId="216" priority="217" stopIfTrue="1" operator="lessThan">
      <formula>$C$4</formula>
    </cfRule>
  </conditionalFormatting>
  <conditionalFormatting sqref="BI25">
    <cfRule type="cellIs" dxfId="217" priority="218" stopIfTrue="1" operator="lessThan">
      <formula>$C$4</formula>
    </cfRule>
  </conditionalFormatting>
  <conditionalFormatting sqref="BI26">
    <cfRule type="cellIs" dxfId="218" priority="219" stopIfTrue="1" operator="lessThan">
      <formula>$C$4</formula>
    </cfRule>
  </conditionalFormatting>
  <conditionalFormatting sqref="BI27">
    <cfRule type="cellIs" dxfId="219" priority="220" stopIfTrue="1" operator="lessThan">
      <formula>$C$4</formula>
    </cfRule>
  </conditionalFormatting>
  <conditionalFormatting sqref="BI28">
    <cfRule type="cellIs" dxfId="220" priority="221" stopIfTrue="1" operator="lessThan">
      <formula>$C$4</formula>
    </cfRule>
  </conditionalFormatting>
  <conditionalFormatting sqref="BI29">
    <cfRule type="cellIs" dxfId="221" priority="222" stopIfTrue="1" operator="lessThan">
      <formula>$C$4</formula>
    </cfRule>
  </conditionalFormatting>
  <conditionalFormatting sqref="BI30">
    <cfRule type="cellIs" dxfId="222" priority="223" stopIfTrue="1" operator="lessThan">
      <formula>$C$4</formula>
    </cfRule>
  </conditionalFormatting>
  <conditionalFormatting sqref="BI31">
    <cfRule type="cellIs" dxfId="223" priority="224" stopIfTrue="1" operator="lessThan">
      <formula>$C$4</formula>
    </cfRule>
  </conditionalFormatting>
  <conditionalFormatting sqref="BI32">
    <cfRule type="cellIs" dxfId="224" priority="225" stopIfTrue="1" operator="lessThan">
      <formula>$C$4</formula>
    </cfRule>
  </conditionalFormatting>
  <conditionalFormatting sqref="BI33">
    <cfRule type="cellIs" dxfId="225" priority="226" stopIfTrue="1" operator="lessThan">
      <formula>$C$4</formula>
    </cfRule>
  </conditionalFormatting>
  <conditionalFormatting sqref="BI34">
    <cfRule type="cellIs" dxfId="226" priority="227" stopIfTrue="1" operator="lessThan">
      <formula>$C$4</formula>
    </cfRule>
  </conditionalFormatting>
  <conditionalFormatting sqref="BI35">
    <cfRule type="cellIs" dxfId="227" priority="228" stopIfTrue="1" operator="lessThan">
      <formula>$C$4</formula>
    </cfRule>
  </conditionalFormatting>
  <conditionalFormatting sqref="BI36">
    <cfRule type="cellIs" dxfId="228" priority="229" stopIfTrue="1" operator="lessThan">
      <formula>$C$4</formula>
    </cfRule>
  </conditionalFormatting>
  <conditionalFormatting sqref="BI37">
    <cfRule type="cellIs" dxfId="229" priority="230" stopIfTrue="1" operator="lessThan">
      <formula>$C$4</formula>
    </cfRule>
  </conditionalFormatting>
  <conditionalFormatting sqref="BI38">
    <cfRule type="cellIs" dxfId="230" priority="231" stopIfTrue="1" operator="lessThan">
      <formula>$C$4</formula>
    </cfRule>
  </conditionalFormatting>
  <conditionalFormatting sqref="BI39">
    <cfRule type="cellIs" dxfId="231" priority="232" stopIfTrue="1" operator="lessThan">
      <formula>$C$4</formula>
    </cfRule>
  </conditionalFormatting>
  <conditionalFormatting sqref="BI40">
    <cfRule type="cellIs" dxfId="232" priority="233" stopIfTrue="1" operator="lessThan">
      <formula>$C$4</formula>
    </cfRule>
  </conditionalFormatting>
  <conditionalFormatting sqref="BI41">
    <cfRule type="cellIs" dxfId="233" priority="234" stopIfTrue="1" operator="lessThan">
      <formula>$C$4</formula>
    </cfRule>
  </conditionalFormatting>
  <conditionalFormatting sqref="BI42">
    <cfRule type="cellIs" dxfId="234" priority="235" stopIfTrue="1" operator="lessThan">
      <formula>$C$4</formula>
    </cfRule>
  </conditionalFormatting>
  <conditionalFormatting sqref="BI43">
    <cfRule type="cellIs" dxfId="235" priority="236" stopIfTrue="1" operator="lessThan">
      <formula>$C$4</formula>
    </cfRule>
  </conditionalFormatting>
  <conditionalFormatting sqref="BI44">
    <cfRule type="cellIs" dxfId="236" priority="237" stopIfTrue="1" operator="lessThan">
      <formula>$C$4</formula>
    </cfRule>
  </conditionalFormatting>
  <conditionalFormatting sqref="BI45">
    <cfRule type="cellIs" dxfId="237" priority="238" stopIfTrue="1" operator="lessThan">
      <formula>$C$4</formula>
    </cfRule>
  </conditionalFormatting>
  <conditionalFormatting sqref="BI46">
    <cfRule type="cellIs" dxfId="238" priority="239" stopIfTrue="1" operator="lessThan">
      <formula>$C$4</formula>
    </cfRule>
  </conditionalFormatting>
  <conditionalFormatting sqref="BI47">
    <cfRule type="cellIs" dxfId="239" priority="240" stopIfTrue="1" operator="lessThan">
      <formula>$C$4</formula>
    </cfRule>
  </conditionalFormatting>
  <conditionalFormatting sqref="BI48">
    <cfRule type="cellIs" dxfId="240" priority="241" stopIfTrue="1" operator="lessThan">
      <formula>$C$4</formula>
    </cfRule>
  </conditionalFormatting>
  <conditionalFormatting sqref="BI49">
    <cfRule type="cellIs" dxfId="241" priority="242" stopIfTrue="1" operator="lessThan">
      <formula>$C$4</formula>
    </cfRule>
  </conditionalFormatting>
  <conditionalFormatting sqref="BI50">
    <cfRule type="cellIs" dxfId="242" priority="243" stopIfTrue="1" operator="lessThan">
      <formula>$C$4</formula>
    </cfRule>
  </conditionalFormatting>
  <conditionalFormatting sqref="BJ11">
    <cfRule type="cellIs" dxfId="243" priority="244" stopIfTrue="1" operator="lessThan">
      <formula>$C$4</formula>
    </cfRule>
  </conditionalFormatting>
  <conditionalFormatting sqref="BJ12">
    <cfRule type="cellIs" dxfId="244" priority="245" stopIfTrue="1" operator="lessThan">
      <formula>$C$4</formula>
    </cfRule>
  </conditionalFormatting>
  <conditionalFormatting sqref="BJ13">
    <cfRule type="cellIs" dxfId="245" priority="246" stopIfTrue="1" operator="lessThan">
      <formula>$C$4</formula>
    </cfRule>
  </conditionalFormatting>
  <conditionalFormatting sqref="BJ14">
    <cfRule type="cellIs" dxfId="246" priority="247" stopIfTrue="1" operator="lessThan">
      <formula>$C$4</formula>
    </cfRule>
  </conditionalFormatting>
  <conditionalFormatting sqref="BJ15">
    <cfRule type="cellIs" dxfId="247" priority="248" stopIfTrue="1" operator="lessThan">
      <formula>$C$4</formula>
    </cfRule>
  </conditionalFormatting>
  <conditionalFormatting sqref="BJ16">
    <cfRule type="cellIs" dxfId="248" priority="249" stopIfTrue="1" operator="lessThan">
      <formula>$C$4</formula>
    </cfRule>
  </conditionalFormatting>
  <conditionalFormatting sqref="BJ17">
    <cfRule type="cellIs" dxfId="249" priority="250" stopIfTrue="1" operator="lessThan">
      <formula>$C$4</formula>
    </cfRule>
  </conditionalFormatting>
  <conditionalFormatting sqref="BJ18">
    <cfRule type="cellIs" dxfId="250" priority="251" stopIfTrue="1" operator="lessThan">
      <formula>$C$4</formula>
    </cfRule>
  </conditionalFormatting>
  <conditionalFormatting sqref="BJ19">
    <cfRule type="cellIs" dxfId="251" priority="252" stopIfTrue="1" operator="lessThan">
      <formula>$C$4</formula>
    </cfRule>
  </conditionalFormatting>
  <conditionalFormatting sqref="BJ20">
    <cfRule type="cellIs" dxfId="252" priority="253" stopIfTrue="1" operator="lessThan">
      <formula>$C$4</formula>
    </cfRule>
  </conditionalFormatting>
  <conditionalFormatting sqref="BJ21">
    <cfRule type="cellIs" dxfId="253" priority="254" stopIfTrue="1" operator="lessThan">
      <formula>$C$4</formula>
    </cfRule>
  </conditionalFormatting>
  <conditionalFormatting sqref="BJ22">
    <cfRule type="cellIs" dxfId="254" priority="255" stopIfTrue="1" operator="lessThan">
      <formula>$C$4</formula>
    </cfRule>
  </conditionalFormatting>
  <conditionalFormatting sqref="BJ23">
    <cfRule type="cellIs" dxfId="255" priority="256" stopIfTrue="1" operator="lessThan">
      <formula>$C$4</formula>
    </cfRule>
  </conditionalFormatting>
  <conditionalFormatting sqref="BJ24">
    <cfRule type="cellIs" dxfId="256" priority="257" stopIfTrue="1" operator="lessThan">
      <formula>$C$4</formula>
    </cfRule>
  </conditionalFormatting>
  <conditionalFormatting sqref="BJ25">
    <cfRule type="cellIs" dxfId="257" priority="258" stopIfTrue="1" operator="lessThan">
      <formula>$C$4</formula>
    </cfRule>
  </conditionalFormatting>
  <conditionalFormatting sqref="BJ26">
    <cfRule type="cellIs" dxfId="258" priority="259" stopIfTrue="1" operator="lessThan">
      <formula>$C$4</formula>
    </cfRule>
  </conditionalFormatting>
  <conditionalFormatting sqref="BJ27">
    <cfRule type="cellIs" dxfId="259" priority="260" stopIfTrue="1" operator="lessThan">
      <formula>$C$4</formula>
    </cfRule>
  </conditionalFormatting>
  <conditionalFormatting sqref="BJ28">
    <cfRule type="cellIs" dxfId="260" priority="261" stopIfTrue="1" operator="lessThan">
      <formula>$C$4</formula>
    </cfRule>
  </conditionalFormatting>
  <conditionalFormatting sqref="BJ29">
    <cfRule type="cellIs" dxfId="261" priority="262" stopIfTrue="1" operator="lessThan">
      <formula>$C$4</formula>
    </cfRule>
  </conditionalFormatting>
  <conditionalFormatting sqref="BJ30">
    <cfRule type="cellIs" dxfId="262" priority="263" stopIfTrue="1" operator="lessThan">
      <formula>$C$4</formula>
    </cfRule>
  </conditionalFormatting>
  <conditionalFormatting sqref="BJ31">
    <cfRule type="cellIs" dxfId="263" priority="264" stopIfTrue="1" operator="lessThan">
      <formula>$C$4</formula>
    </cfRule>
  </conditionalFormatting>
  <conditionalFormatting sqref="BJ32">
    <cfRule type="cellIs" dxfId="264" priority="265" stopIfTrue="1" operator="lessThan">
      <formula>$C$4</formula>
    </cfRule>
  </conditionalFormatting>
  <conditionalFormatting sqref="BJ33">
    <cfRule type="cellIs" dxfId="265" priority="266" stopIfTrue="1" operator="lessThan">
      <formula>$C$4</formula>
    </cfRule>
  </conditionalFormatting>
  <conditionalFormatting sqref="BJ34">
    <cfRule type="cellIs" dxfId="266" priority="267" stopIfTrue="1" operator="lessThan">
      <formula>$C$4</formula>
    </cfRule>
  </conditionalFormatting>
  <conditionalFormatting sqref="BJ35">
    <cfRule type="cellIs" dxfId="267" priority="268" stopIfTrue="1" operator="lessThan">
      <formula>$C$4</formula>
    </cfRule>
  </conditionalFormatting>
  <conditionalFormatting sqref="BJ36">
    <cfRule type="cellIs" dxfId="268" priority="269" stopIfTrue="1" operator="lessThan">
      <formula>$C$4</formula>
    </cfRule>
  </conditionalFormatting>
  <conditionalFormatting sqref="BJ37">
    <cfRule type="cellIs" dxfId="269" priority="270" stopIfTrue="1" operator="lessThan">
      <formula>$C$4</formula>
    </cfRule>
  </conditionalFormatting>
  <conditionalFormatting sqref="BJ38">
    <cfRule type="cellIs" dxfId="270" priority="271" stopIfTrue="1" operator="lessThan">
      <formula>$C$4</formula>
    </cfRule>
  </conditionalFormatting>
  <conditionalFormatting sqref="BJ39">
    <cfRule type="cellIs" dxfId="271" priority="272" stopIfTrue="1" operator="lessThan">
      <formula>$C$4</formula>
    </cfRule>
  </conditionalFormatting>
  <conditionalFormatting sqref="BJ40">
    <cfRule type="cellIs" dxfId="272" priority="273" stopIfTrue="1" operator="lessThan">
      <formula>$C$4</formula>
    </cfRule>
  </conditionalFormatting>
  <conditionalFormatting sqref="BJ41">
    <cfRule type="cellIs" dxfId="273" priority="274" stopIfTrue="1" operator="lessThan">
      <formula>$C$4</formula>
    </cfRule>
  </conditionalFormatting>
  <conditionalFormatting sqref="BJ42">
    <cfRule type="cellIs" dxfId="274" priority="275" stopIfTrue="1" operator="lessThan">
      <formula>$C$4</formula>
    </cfRule>
  </conditionalFormatting>
  <conditionalFormatting sqref="BJ43">
    <cfRule type="cellIs" dxfId="275" priority="276" stopIfTrue="1" operator="lessThan">
      <formula>$C$4</formula>
    </cfRule>
  </conditionalFormatting>
  <conditionalFormatting sqref="BJ44">
    <cfRule type="cellIs" dxfId="276" priority="277" stopIfTrue="1" operator="lessThan">
      <formula>$C$4</formula>
    </cfRule>
  </conditionalFormatting>
  <conditionalFormatting sqref="BJ45">
    <cfRule type="cellIs" dxfId="277" priority="278" stopIfTrue="1" operator="lessThan">
      <formula>$C$4</formula>
    </cfRule>
  </conditionalFormatting>
  <conditionalFormatting sqref="BJ46">
    <cfRule type="cellIs" dxfId="278" priority="279" stopIfTrue="1" operator="lessThan">
      <formula>$C$4</formula>
    </cfRule>
  </conditionalFormatting>
  <conditionalFormatting sqref="BJ47">
    <cfRule type="cellIs" dxfId="279" priority="280" stopIfTrue="1" operator="lessThan">
      <formula>$C$4</formula>
    </cfRule>
  </conditionalFormatting>
  <conditionalFormatting sqref="BJ48">
    <cfRule type="cellIs" dxfId="280" priority="281" stopIfTrue="1" operator="lessThan">
      <formula>$C$4</formula>
    </cfRule>
  </conditionalFormatting>
  <conditionalFormatting sqref="BJ49">
    <cfRule type="cellIs" dxfId="281" priority="282" stopIfTrue="1" operator="lessThan">
      <formula>$C$4</formula>
    </cfRule>
  </conditionalFormatting>
  <conditionalFormatting sqref="BJ50">
    <cfRule type="cellIs" dxfId="282" priority="283" stopIfTrue="1" operator="lessThan">
      <formula>$C$4</formula>
    </cfRule>
  </conditionalFormatting>
  <conditionalFormatting sqref="BK11:BK50">
    <cfRule type="cellIs" dxfId="283" priority="284" stopIfTrue="1" operator="lessThan">
      <formula>$C$4</formula>
    </cfRule>
  </conditionalFormatting>
  <conditionalFormatting sqref="BL11">
    <cfRule type="cellIs" dxfId="284" priority="285" stopIfTrue="1" operator="lessThan">
      <formula>$C$4</formula>
    </cfRule>
  </conditionalFormatting>
  <conditionalFormatting sqref="BL12">
    <cfRule type="cellIs" dxfId="285" priority="286" stopIfTrue="1" operator="lessThan">
      <formula>$C$4</formula>
    </cfRule>
  </conditionalFormatting>
  <conditionalFormatting sqref="BL13">
    <cfRule type="cellIs" dxfId="286" priority="287" stopIfTrue="1" operator="lessThan">
      <formula>$C$4</formula>
    </cfRule>
  </conditionalFormatting>
  <conditionalFormatting sqref="BL14">
    <cfRule type="cellIs" dxfId="287" priority="288" stopIfTrue="1" operator="lessThan">
      <formula>$C$4</formula>
    </cfRule>
  </conditionalFormatting>
  <conditionalFormatting sqref="BL15">
    <cfRule type="cellIs" dxfId="288" priority="289" stopIfTrue="1" operator="lessThan">
      <formula>$C$4</formula>
    </cfRule>
  </conditionalFormatting>
  <conditionalFormatting sqref="BL16">
    <cfRule type="cellIs" dxfId="289" priority="290" stopIfTrue="1" operator="lessThan">
      <formula>$C$4</formula>
    </cfRule>
  </conditionalFormatting>
  <conditionalFormatting sqref="BL17">
    <cfRule type="cellIs" dxfId="290" priority="291" stopIfTrue="1" operator="lessThan">
      <formula>$C$4</formula>
    </cfRule>
  </conditionalFormatting>
  <conditionalFormatting sqref="BL18">
    <cfRule type="cellIs" dxfId="291" priority="292" stopIfTrue="1" operator="lessThan">
      <formula>$C$4</formula>
    </cfRule>
  </conditionalFormatting>
  <conditionalFormatting sqref="BL19">
    <cfRule type="cellIs" dxfId="292" priority="293" stopIfTrue="1" operator="lessThan">
      <formula>$C$4</formula>
    </cfRule>
  </conditionalFormatting>
  <conditionalFormatting sqref="BL20">
    <cfRule type="cellIs" dxfId="293" priority="294" stopIfTrue="1" operator="lessThan">
      <formula>$C$4</formula>
    </cfRule>
  </conditionalFormatting>
  <conditionalFormatting sqref="BL21">
    <cfRule type="cellIs" dxfId="294" priority="295" stopIfTrue="1" operator="lessThan">
      <formula>$C$4</formula>
    </cfRule>
  </conditionalFormatting>
  <conditionalFormatting sqref="BL22">
    <cfRule type="cellIs" dxfId="295" priority="296" stopIfTrue="1" operator="lessThan">
      <formula>$C$4</formula>
    </cfRule>
  </conditionalFormatting>
  <conditionalFormatting sqref="BL23">
    <cfRule type="cellIs" dxfId="296" priority="297" stopIfTrue="1" operator="lessThan">
      <formula>$C$4</formula>
    </cfRule>
  </conditionalFormatting>
  <conditionalFormatting sqref="BL24">
    <cfRule type="cellIs" dxfId="297" priority="298" stopIfTrue="1" operator="lessThan">
      <formula>$C$4</formula>
    </cfRule>
  </conditionalFormatting>
  <conditionalFormatting sqref="BL25">
    <cfRule type="cellIs" dxfId="298" priority="299" stopIfTrue="1" operator="lessThan">
      <formula>$C$4</formula>
    </cfRule>
  </conditionalFormatting>
  <conditionalFormatting sqref="BL26">
    <cfRule type="cellIs" dxfId="299" priority="300" stopIfTrue="1" operator="lessThan">
      <formula>$C$4</formula>
    </cfRule>
  </conditionalFormatting>
  <conditionalFormatting sqref="BL27">
    <cfRule type="cellIs" dxfId="300" priority="301" stopIfTrue="1" operator="lessThan">
      <formula>$C$4</formula>
    </cfRule>
  </conditionalFormatting>
  <conditionalFormatting sqref="BL28">
    <cfRule type="cellIs" dxfId="301" priority="302" stopIfTrue="1" operator="lessThan">
      <formula>$C$4</formula>
    </cfRule>
  </conditionalFormatting>
  <conditionalFormatting sqref="BL29">
    <cfRule type="cellIs" dxfId="302" priority="303" stopIfTrue="1" operator="lessThan">
      <formula>$C$4</formula>
    </cfRule>
  </conditionalFormatting>
  <conditionalFormatting sqref="BL30">
    <cfRule type="cellIs" dxfId="303" priority="304" stopIfTrue="1" operator="lessThan">
      <formula>$C$4</formula>
    </cfRule>
  </conditionalFormatting>
  <conditionalFormatting sqref="BL31">
    <cfRule type="cellIs" dxfId="304" priority="305" stopIfTrue="1" operator="lessThan">
      <formula>$C$4</formula>
    </cfRule>
  </conditionalFormatting>
  <conditionalFormatting sqref="BL32">
    <cfRule type="cellIs" dxfId="305" priority="306" stopIfTrue="1" operator="lessThan">
      <formula>$C$4</formula>
    </cfRule>
  </conditionalFormatting>
  <conditionalFormatting sqref="BL33">
    <cfRule type="cellIs" dxfId="306" priority="307" stopIfTrue="1" operator="lessThan">
      <formula>$C$4</formula>
    </cfRule>
  </conditionalFormatting>
  <conditionalFormatting sqref="BL34">
    <cfRule type="cellIs" dxfId="307" priority="308" stopIfTrue="1" operator="lessThan">
      <formula>$C$4</formula>
    </cfRule>
  </conditionalFormatting>
  <conditionalFormatting sqref="BL35">
    <cfRule type="cellIs" dxfId="308" priority="309" stopIfTrue="1" operator="lessThan">
      <formula>$C$4</formula>
    </cfRule>
  </conditionalFormatting>
  <conditionalFormatting sqref="BL36">
    <cfRule type="cellIs" dxfId="309" priority="310" stopIfTrue="1" operator="lessThan">
      <formula>$C$4</formula>
    </cfRule>
  </conditionalFormatting>
  <conditionalFormatting sqref="BL37">
    <cfRule type="cellIs" dxfId="310" priority="311" stopIfTrue="1" operator="lessThan">
      <formula>$C$4</formula>
    </cfRule>
  </conditionalFormatting>
  <conditionalFormatting sqref="BL38">
    <cfRule type="cellIs" dxfId="311" priority="312" stopIfTrue="1" operator="lessThan">
      <formula>$C$4</formula>
    </cfRule>
  </conditionalFormatting>
  <conditionalFormatting sqref="BL39">
    <cfRule type="cellIs" dxfId="312" priority="313" stopIfTrue="1" operator="lessThan">
      <formula>$C$4</formula>
    </cfRule>
  </conditionalFormatting>
  <conditionalFormatting sqref="BL40">
    <cfRule type="cellIs" dxfId="313" priority="314" stopIfTrue="1" operator="lessThan">
      <formula>$C$4</formula>
    </cfRule>
  </conditionalFormatting>
  <conditionalFormatting sqref="BL41">
    <cfRule type="cellIs" dxfId="314" priority="315" stopIfTrue="1" operator="lessThan">
      <formula>$C$4</formula>
    </cfRule>
  </conditionalFormatting>
  <conditionalFormatting sqref="BL42">
    <cfRule type="cellIs" dxfId="315" priority="316" stopIfTrue="1" operator="lessThan">
      <formula>$C$4</formula>
    </cfRule>
  </conditionalFormatting>
  <conditionalFormatting sqref="BL43">
    <cfRule type="cellIs" dxfId="316" priority="317" stopIfTrue="1" operator="lessThan">
      <formula>$C$4</formula>
    </cfRule>
  </conditionalFormatting>
  <conditionalFormatting sqref="BL44">
    <cfRule type="cellIs" dxfId="317" priority="318" stopIfTrue="1" operator="lessThan">
      <formula>$C$4</formula>
    </cfRule>
  </conditionalFormatting>
  <conditionalFormatting sqref="BL45">
    <cfRule type="cellIs" dxfId="318" priority="319" stopIfTrue="1" operator="lessThan">
      <formula>$C$4</formula>
    </cfRule>
  </conditionalFormatting>
  <conditionalFormatting sqref="BL46">
    <cfRule type="cellIs" dxfId="319" priority="320" stopIfTrue="1" operator="lessThan">
      <formula>$C$4</formula>
    </cfRule>
  </conditionalFormatting>
  <conditionalFormatting sqref="BL47">
    <cfRule type="cellIs" dxfId="320" priority="321" stopIfTrue="1" operator="lessThan">
      <formula>$C$4</formula>
    </cfRule>
  </conditionalFormatting>
  <conditionalFormatting sqref="BL48">
    <cfRule type="cellIs" dxfId="321" priority="322" stopIfTrue="1" operator="lessThan">
      <formula>$C$4</formula>
    </cfRule>
  </conditionalFormatting>
  <conditionalFormatting sqref="BL49">
    <cfRule type="cellIs" dxfId="322" priority="323" stopIfTrue="1" operator="lessThan">
      <formula>$C$4</formula>
    </cfRule>
  </conditionalFormatting>
  <conditionalFormatting sqref="BL50">
    <cfRule type="cellIs" dxfId="323" priority="324" stopIfTrue="1" operator="lessThan">
      <formula>$C$4</formula>
    </cfRule>
  </conditionalFormatting>
  <conditionalFormatting sqref="BM11">
    <cfRule type="cellIs" dxfId="324" priority="325" stopIfTrue="1" operator="lessThan">
      <formula>$C$4</formula>
    </cfRule>
  </conditionalFormatting>
  <conditionalFormatting sqref="BM12">
    <cfRule type="cellIs" dxfId="325" priority="326" stopIfTrue="1" operator="lessThan">
      <formula>$C$4</formula>
    </cfRule>
  </conditionalFormatting>
  <conditionalFormatting sqref="BM13">
    <cfRule type="cellIs" dxfId="326" priority="327" stopIfTrue="1" operator="lessThan">
      <formula>$C$4</formula>
    </cfRule>
  </conditionalFormatting>
  <conditionalFormatting sqref="BM14">
    <cfRule type="cellIs" dxfId="327" priority="328" stopIfTrue="1" operator="lessThan">
      <formula>$C$4</formula>
    </cfRule>
  </conditionalFormatting>
  <conditionalFormatting sqref="BM15">
    <cfRule type="cellIs" dxfId="328" priority="329" stopIfTrue="1" operator="lessThan">
      <formula>$C$4</formula>
    </cfRule>
  </conditionalFormatting>
  <conditionalFormatting sqref="BM16">
    <cfRule type="cellIs" dxfId="329" priority="330" stopIfTrue="1" operator="lessThan">
      <formula>$C$4</formula>
    </cfRule>
  </conditionalFormatting>
  <conditionalFormatting sqref="BM17">
    <cfRule type="cellIs" dxfId="330" priority="331" stopIfTrue="1" operator="lessThan">
      <formula>$C$4</formula>
    </cfRule>
  </conditionalFormatting>
  <conditionalFormatting sqref="BM18">
    <cfRule type="cellIs" dxfId="331" priority="332" stopIfTrue="1" operator="lessThan">
      <formula>$C$4</formula>
    </cfRule>
  </conditionalFormatting>
  <conditionalFormatting sqref="BM19">
    <cfRule type="cellIs" dxfId="332" priority="333" stopIfTrue="1" operator="lessThan">
      <formula>$C$4</formula>
    </cfRule>
  </conditionalFormatting>
  <conditionalFormatting sqref="BM20">
    <cfRule type="cellIs" dxfId="333" priority="334" stopIfTrue="1" operator="lessThan">
      <formula>$C$4</formula>
    </cfRule>
  </conditionalFormatting>
  <conditionalFormatting sqref="BM21">
    <cfRule type="cellIs" dxfId="334" priority="335" stopIfTrue="1" operator="lessThan">
      <formula>$C$4</formula>
    </cfRule>
  </conditionalFormatting>
  <conditionalFormatting sqref="BM22">
    <cfRule type="cellIs" dxfId="335" priority="336" stopIfTrue="1" operator="lessThan">
      <formula>$C$4</formula>
    </cfRule>
  </conditionalFormatting>
  <conditionalFormatting sqref="BM23">
    <cfRule type="cellIs" dxfId="336" priority="337" stopIfTrue="1" operator="lessThan">
      <formula>$C$4</formula>
    </cfRule>
  </conditionalFormatting>
  <conditionalFormatting sqref="BM24">
    <cfRule type="cellIs" dxfId="337" priority="338" stopIfTrue="1" operator="lessThan">
      <formula>$C$4</formula>
    </cfRule>
  </conditionalFormatting>
  <conditionalFormatting sqref="BM25">
    <cfRule type="cellIs" dxfId="338" priority="339" stopIfTrue="1" operator="lessThan">
      <formula>$C$4</formula>
    </cfRule>
  </conditionalFormatting>
  <conditionalFormatting sqref="BM26">
    <cfRule type="cellIs" dxfId="339" priority="340" stopIfTrue="1" operator="lessThan">
      <formula>$C$4</formula>
    </cfRule>
  </conditionalFormatting>
  <conditionalFormatting sqref="BM27">
    <cfRule type="cellIs" dxfId="340" priority="341" stopIfTrue="1" operator="lessThan">
      <formula>$C$4</formula>
    </cfRule>
  </conditionalFormatting>
  <conditionalFormatting sqref="BM28">
    <cfRule type="cellIs" dxfId="341" priority="342" stopIfTrue="1" operator="lessThan">
      <formula>$C$4</formula>
    </cfRule>
  </conditionalFormatting>
  <conditionalFormatting sqref="BM29">
    <cfRule type="cellIs" dxfId="342" priority="343" stopIfTrue="1" operator="lessThan">
      <formula>$C$4</formula>
    </cfRule>
  </conditionalFormatting>
  <conditionalFormatting sqref="BM30">
    <cfRule type="cellIs" dxfId="343" priority="344" stopIfTrue="1" operator="lessThan">
      <formula>$C$4</formula>
    </cfRule>
  </conditionalFormatting>
  <conditionalFormatting sqref="BM31">
    <cfRule type="cellIs" dxfId="344" priority="345" stopIfTrue="1" operator="lessThan">
      <formula>$C$4</formula>
    </cfRule>
  </conditionalFormatting>
  <conditionalFormatting sqref="BM32">
    <cfRule type="cellIs" dxfId="345" priority="346" stopIfTrue="1" operator="lessThan">
      <formula>$C$4</formula>
    </cfRule>
  </conditionalFormatting>
  <conditionalFormatting sqref="BM33">
    <cfRule type="cellIs" dxfId="346" priority="347" stopIfTrue="1" operator="lessThan">
      <formula>$C$4</formula>
    </cfRule>
  </conditionalFormatting>
  <conditionalFormatting sqref="BM34">
    <cfRule type="cellIs" dxfId="347" priority="348" stopIfTrue="1" operator="lessThan">
      <formula>$C$4</formula>
    </cfRule>
  </conditionalFormatting>
  <conditionalFormatting sqref="BM35">
    <cfRule type="cellIs" dxfId="348" priority="349" stopIfTrue="1" operator="lessThan">
      <formula>$C$4</formula>
    </cfRule>
  </conditionalFormatting>
  <conditionalFormatting sqref="BM36">
    <cfRule type="cellIs" dxfId="349" priority="350" stopIfTrue="1" operator="lessThan">
      <formula>$C$4</formula>
    </cfRule>
  </conditionalFormatting>
  <conditionalFormatting sqref="BM37">
    <cfRule type="cellIs" dxfId="350" priority="351" stopIfTrue="1" operator="lessThan">
      <formula>$C$4</formula>
    </cfRule>
  </conditionalFormatting>
  <conditionalFormatting sqref="BM38">
    <cfRule type="cellIs" dxfId="351" priority="352" stopIfTrue="1" operator="lessThan">
      <formula>$C$4</formula>
    </cfRule>
  </conditionalFormatting>
  <conditionalFormatting sqref="BM39">
    <cfRule type="cellIs" dxfId="352" priority="353" stopIfTrue="1" operator="lessThan">
      <formula>$C$4</formula>
    </cfRule>
  </conditionalFormatting>
  <conditionalFormatting sqref="BM40">
    <cfRule type="cellIs" dxfId="353" priority="354" stopIfTrue="1" operator="lessThan">
      <formula>$C$4</formula>
    </cfRule>
  </conditionalFormatting>
  <conditionalFormatting sqref="BM41">
    <cfRule type="cellIs" dxfId="354" priority="355" stopIfTrue="1" operator="lessThan">
      <formula>$C$4</formula>
    </cfRule>
  </conditionalFormatting>
  <conditionalFormatting sqref="BM42">
    <cfRule type="cellIs" dxfId="355" priority="356" stopIfTrue="1" operator="lessThan">
      <formula>$C$4</formula>
    </cfRule>
  </conditionalFormatting>
  <conditionalFormatting sqref="BM43">
    <cfRule type="cellIs" dxfId="356" priority="357" stopIfTrue="1" operator="lessThan">
      <formula>$C$4</formula>
    </cfRule>
  </conditionalFormatting>
  <conditionalFormatting sqref="BM44">
    <cfRule type="cellIs" dxfId="357" priority="358" stopIfTrue="1" operator="lessThan">
      <formula>$C$4</formula>
    </cfRule>
  </conditionalFormatting>
  <conditionalFormatting sqref="BM45">
    <cfRule type="cellIs" dxfId="358" priority="359" stopIfTrue="1" operator="lessThan">
      <formula>$C$4</formula>
    </cfRule>
  </conditionalFormatting>
  <conditionalFormatting sqref="BM46">
    <cfRule type="cellIs" dxfId="359" priority="360" stopIfTrue="1" operator="lessThan">
      <formula>$C$4</formula>
    </cfRule>
  </conditionalFormatting>
  <conditionalFormatting sqref="BM47">
    <cfRule type="cellIs" dxfId="360" priority="361" stopIfTrue="1" operator="lessThan">
      <formula>$C$4</formula>
    </cfRule>
  </conditionalFormatting>
  <conditionalFormatting sqref="BM48">
    <cfRule type="cellIs" dxfId="361" priority="362" stopIfTrue="1" operator="lessThan">
      <formula>$C$4</formula>
    </cfRule>
  </conditionalFormatting>
  <conditionalFormatting sqref="BM49">
    <cfRule type="cellIs" dxfId="362" priority="363" stopIfTrue="1" operator="lessThan">
      <formula>$C$4</formula>
    </cfRule>
  </conditionalFormatting>
  <conditionalFormatting sqref="BM50">
    <cfRule type="cellIs" dxfId="363" priority="364" stopIfTrue="1" operator="lessThan">
      <formula>$C$4</formula>
    </cfRule>
  </conditionalFormatting>
  <conditionalFormatting sqref="BN47">
    <cfRule type="cellIs" dxfId="364" priority="365" stopIfTrue="1" operator="lessThan">
      <formula>$C$4</formula>
    </cfRule>
  </conditionalFormatting>
  <conditionalFormatting sqref="BN48">
    <cfRule type="cellIs" dxfId="365" priority="366" stopIfTrue="1" operator="lessThan">
      <formula>$C$4</formula>
    </cfRule>
  </conditionalFormatting>
  <conditionalFormatting sqref="BN49">
    <cfRule type="cellIs" dxfId="366" priority="367" stopIfTrue="1" operator="lessThan">
      <formula>$C$4</formula>
    </cfRule>
  </conditionalFormatting>
  <conditionalFormatting sqref="BN50">
    <cfRule type="cellIs" dxfId="367" priority="368" stopIfTrue="1" operator="lessThan">
      <formula>$C$4</formula>
    </cfRule>
  </conditionalFormatting>
  <conditionalFormatting sqref="BO47">
    <cfRule type="cellIs" dxfId="368" priority="369" stopIfTrue="1" operator="lessThan">
      <formula>$C$4</formula>
    </cfRule>
  </conditionalFormatting>
  <conditionalFormatting sqref="BO48">
    <cfRule type="cellIs" dxfId="369" priority="370" stopIfTrue="1" operator="lessThan">
      <formula>$C$4</formula>
    </cfRule>
  </conditionalFormatting>
  <conditionalFormatting sqref="BO49">
    <cfRule type="cellIs" dxfId="370" priority="371" stopIfTrue="1" operator="lessThan">
      <formula>$C$4</formula>
    </cfRule>
  </conditionalFormatting>
  <conditionalFormatting sqref="BO50">
    <cfRule type="cellIs" dxfId="371" priority="372" stopIfTrue="1" operator="lessThan">
      <formula>$C$4</formula>
    </cfRule>
  </conditionalFormatting>
  <conditionalFormatting sqref="BP47">
    <cfRule type="cellIs" dxfId="372" priority="373" stopIfTrue="1" operator="lessThan">
      <formula>$C$4</formula>
    </cfRule>
  </conditionalFormatting>
  <conditionalFormatting sqref="BP48">
    <cfRule type="cellIs" dxfId="373" priority="374" stopIfTrue="1" operator="lessThan">
      <formula>$C$4</formula>
    </cfRule>
  </conditionalFormatting>
  <conditionalFormatting sqref="BP49">
    <cfRule type="cellIs" dxfId="374" priority="375" stopIfTrue="1" operator="lessThan">
      <formula>$C$4</formula>
    </cfRule>
  </conditionalFormatting>
  <conditionalFormatting sqref="BP50">
    <cfRule type="cellIs" dxfId="375" priority="376" stopIfTrue="1" operator="lessThan">
      <formula>$C$4</formula>
    </cfRule>
  </conditionalFormatting>
  <conditionalFormatting sqref="BQ47">
    <cfRule type="cellIs" dxfId="376" priority="377" stopIfTrue="1" operator="lessThan">
      <formula>$C$4</formula>
    </cfRule>
  </conditionalFormatting>
  <conditionalFormatting sqref="BQ48">
    <cfRule type="cellIs" dxfId="377" priority="378" stopIfTrue="1" operator="lessThan">
      <formula>$C$4</formula>
    </cfRule>
  </conditionalFormatting>
  <conditionalFormatting sqref="BQ49">
    <cfRule type="cellIs" dxfId="378" priority="379" stopIfTrue="1" operator="lessThan">
      <formula>$C$4</formula>
    </cfRule>
  </conditionalFormatting>
  <conditionalFormatting sqref="BQ50">
    <cfRule type="cellIs" dxfId="379" priority="380" stopIfTrue="1" operator="lessThan">
      <formula>$C$4</formula>
    </cfRule>
  </conditionalFormatting>
  <conditionalFormatting sqref="BR47">
    <cfRule type="cellIs" dxfId="380" priority="381" stopIfTrue="1" operator="lessThan">
      <formula>$C$4</formula>
    </cfRule>
  </conditionalFormatting>
  <conditionalFormatting sqref="BR48">
    <cfRule type="cellIs" dxfId="381" priority="382" stopIfTrue="1" operator="lessThan">
      <formula>$C$4</formula>
    </cfRule>
  </conditionalFormatting>
  <conditionalFormatting sqref="BR49">
    <cfRule type="cellIs" dxfId="382" priority="383" stopIfTrue="1" operator="lessThan">
      <formula>$C$4</formula>
    </cfRule>
  </conditionalFormatting>
  <conditionalFormatting sqref="BR50">
    <cfRule type="cellIs" dxfId="383" priority="384" stopIfTrue="1" operator="lessThan">
      <formula>$C$4</formula>
    </cfRule>
  </conditionalFormatting>
  <conditionalFormatting sqref="BS47">
    <cfRule type="cellIs" dxfId="384" priority="385" stopIfTrue="1" operator="lessThan">
      <formula>$C$4</formula>
    </cfRule>
  </conditionalFormatting>
  <conditionalFormatting sqref="BS48">
    <cfRule type="cellIs" dxfId="385" priority="386" stopIfTrue="1" operator="lessThan">
      <formula>$C$4</formula>
    </cfRule>
  </conditionalFormatting>
  <conditionalFormatting sqref="BS49">
    <cfRule type="cellIs" dxfId="386" priority="387" stopIfTrue="1" operator="lessThan">
      <formula>$C$4</formula>
    </cfRule>
  </conditionalFormatting>
  <conditionalFormatting sqref="BS50">
    <cfRule type="cellIs" dxfId="387" priority="388" stopIfTrue="1" operator="lessThan">
      <formula>$C$4</formula>
    </cfRule>
  </conditionalFormatting>
  <conditionalFormatting sqref="BT47">
    <cfRule type="cellIs" dxfId="388" priority="389" stopIfTrue="1" operator="lessThan">
      <formula>$C$4</formula>
    </cfRule>
  </conditionalFormatting>
  <conditionalFormatting sqref="BT48">
    <cfRule type="cellIs" dxfId="389" priority="390" stopIfTrue="1" operator="lessThan">
      <formula>$C$4</formula>
    </cfRule>
  </conditionalFormatting>
  <conditionalFormatting sqref="BT49">
    <cfRule type="cellIs" dxfId="390" priority="391" stopIfTrue="1" operator="lessThan">
      <formula>$C$4</formula>
    </cfRule>
  </conditionalFormatting>
  <conditionalFormatting sqref="BT50">
    <cfRule type="cellIs" dxfId="391" priority="392" stopIfTrue="1" operator="lessThan">
      <formula>$C$4</formula>
    </cfRule>
  </conditionalFormatting>
  <conditionalFormatting sqref="BU11">
    <cfRule type="cellIs" dxfId="392" priority="393" stopIfTrue="1" operator="lessThan">
      <formula>$C$4</formula>
    </cfRule>
  </conditionalFormatting>
  <conditionalFormatting sqref="BU12">
    <cfRule type="cellIs" dxfId="393" priority="394" stopIfTrue="1" operator="lessThan">
      <formula>$C$4</formula>
    </cfRule>
  </conditionalFormatting>
  <conditionalFormatting sqref="BU13">
    <cfRule type="cellIs" dxfId="394" priority="395" stopIfTrue="1" operator="lessThan">
      <formula>$C$4</formula>
    </cfRule>
  </conditionalFormatting>
  <conditionalFormatting sqref="BU14">
    <cfRule type="cellIs" dxfId="395" priority="396" stopIfTrue="1" operator="lessThan">
      <formula>$C$4</formula>
    </cfRule>
  </conditionalFormatting>
  <conditionalFormatting sqref="BU15">
    <cfRule type="cellIs" dxfId="396" priority="397" stopIfTrue="1" operator="lessThan">
      <formula>$C$4</formula>
    </cfRule>
  </conditionalFormatting>
  <conditionalFormatting sqref="BU16">
    <cfRule type="cellIs" dxfId="397" priority="398" stopIfTrue="1" operator="lessThan">
      <formula>$C$4</formula>
    </cfRule>
  </conditionalFormatting>
  <conditionalFormatting sqref="BU17">
    <cfRule type="cellIs" dxfId="398" priority="399" stopIfTrue="1" operator="lessThan">
      <formula>$C$4</formula>
    </cfRule>
  </conditionalFormatting>
  <conditionalFormatting sqref="BU18">
    <cfRule type="cellIs" dxfId="399" priority="400" stopIfTrue="1" operator="lessThan">
      <formula>$C$4</formula>
    </cfRule>
  </conditionalFormatting>
  <conditionalFormatting sqref="BU19">
    <cfRule type="cellIs" dxfId="400" priority="401" stopIfTrue="1" operator="lessThan">
      <formula>$C$4</formula>
    </cfRule>
  </conditionalFormatting>
  <conditionalFormatting sqref="BU20">
    <cfRule type="cellIs" dxfId="401" priority="402" stopIfTrue="1" operator="lessThan">
      <formula>$C$4</formula>
    </cfRule>
  </conditionalFormatting>
  <conditionalFormatting sqref="BU21">
    <cfRule type="cellIs" dxfId="402" priority="403" stopIfTrue="1" operator="lessThan">
      <formula>$C$4</formula>
    </cfRule>
  </conditionalFormatting>
  <conditionalFormatting sqref="BU22">
    <cfRule type="cellIs" dxfId="403" priority="404" stopIfTrue="1" operator="lessThan">
      <formula>$C$4</formula>
    </cfRule>
  </conditionalFormatting>
  <conditionalFormatting sqref="BU23">
    <cfRule type="cellIs" dxfId="404" priority="405" stopIfTrue="1" operator="lessThan">
      <formula>$C$4</formula>
    </cfRule>
  </conditionalFormatting>
  <conditionalFormatting sqref="BU24">
    <cfRule type="cellIs" dxfId="405" priority="406" stopIfTrue="1" operator="lessThan">
      <formula>$C$4</formula>
    </cfRule>
  </conditionalFormatting>
  <conditionalFormatting sqref="BU25">
    <cfRule type="cellIs" dxfId="406" priority="407" stopIfTrue="1" operator="lessThan">
      <formula>$C$4</formula>
    </cfRule>
  </conditionalFormatting>
  <conditionalFormatting sqref="BU26">
    <cfRule type="cellIs" dxfId="407" priority="408" stopIfTrue="1" operator="lessThan">
      <formula>$C$4</formula>
    </cfRule>
  </conditionalFormatting>
  <conditionalFormatting sqref="BU27">
    <cfRule type="cellIs" dxfId="408" priority="409" stopIfTrue="1" operator="lessThan">
      <formula>$C$4</formula>
    </cfRule>
  </conditionalFormatting>
  <conditionalFormatting sqref="BU28">
    <cfRule type="cellIs" dxfId="409" priority="410" stopIfTrue="1" operator="lessThan">
      <formula>$C$4</formula>
    </cfRule>
  </conditionalFormatting>
  <conditionalFormatting sqref="BU29">
    <cfRule type="cellIs" dxfId="410" priority="411" stopIfTrue="1" operator="lessThan">
      <formula>$C$4</formula>
    </cfRule>
  </conditionalFormatting>
  <conditionalFormatting sqref="BU30">
    <cfRule type="cellIs" dxfId="411" priority="412" stopIfTrue="1" operator="lessThan">
      <formula>$C$4</formula>
    </cfRule>
  </conditionalFormatting>
  <conditionalFormatting sqref="BU31">
    <cfRule type="cellIs" dxfId="412" priority="413" stopIfTrue="1" operator="lessThan">
      <formula>$C$4</formula>
    </cfRule>
  </conditionalFormatting>
  <conditionalFormatting sqref="BU32">
    <cfRule type="cellIs" dxfId="413" priority="414" stopIfTrue="1" operator="lessThan">
      <formula>$C$4</formula>
    </cfRule>
  </conditionalFormatting>
  <conditionalFormatting sqref="BU33">
    <cfRule type="cellIs" dxfId="414" priority="415" stopIfTrue="1" operator="lessThan">
      <formula>$C$4</formula>
    </cfRule>
  </conditionalFormatting>
  <conditionalFormatting sqref="BU34">
    <cfRule type="cellIs" dxfId="415" priority="416" stopIfTrue="1" operator="lessThan">
      <formula>$C$4</formula>
    </cfRule>
  </conditionalFormatting>
  <conditionalFormatting sqref="BU35">
    <cfRule type="cellIs" dxfId="416" priority="417" stopIfTrue="1" operator="lessThan">
      <formula>$C$4</formula>
    </cfRule>
  </conditionalFormatting>
  <conditionalFormatting sqref="BU36">
    <cfRule type="cellIs" dxfId="417" priority="418" stopIfTrue="1" operator="lessThan">
      <formula>$C$4</formula>
    </cfRule>
  </conditionalFormatting>
  <conditionalFormatting sqref="BU37">
    <cfRule type="cellIs" dxfId="418" priority="419" stopIfTrue="1" operator="lessThan">
      <formula>$C$4</formula>
    </cfRule>
  </conditionalFormatting>
  <conditionalFormatting sqref="BU38">
    <cfRule type="cellIs" dxfId="419" priority="420" stopIfTrue="1" operator="lessThan">
      <formula>$C$4</formula>
    </cfRule>
  </conditionalFormatting>
  <conditionalFormatting sqref="BU39">
    <cfRule type="cellIs" dxfId="420" priority="421" stopIfTrue="1" operator="lessThan">
      <formula>$C$4</formula>
    </cfRule>
  </conditionalFormatting>
  <conditionalFormatting sqref="BU40">
    <cfRule type="cellIs" dxfId="421" priority="422" stopIfTrue="1" operator="lessThan">
      <formula>$C$4</formula>
    </cfRule>
  </conditionalFormatting>
  <conditionalFormatting sqref="BU41">
    <cfRule type="cellIs" dxfId="422" priority="423" stopIfTrue="1" operator="lessThan">
      <formula>$C$4</formula>
    </cfRule>
  </conditionalFormatting>
  <conditionalFormatting sqref="BU42">
    <cfRule type="cellIs" dxfId="423" priority="424" stopIfTrue="1" operator="lessThan">
      <formula>$C$4</formula>
    </cfRule>
  </conditionalFormatting>
  <conditionalFormatting sqref="BU43">
    <cfRule type="cellIs" dxfId="424" priority="425" stopIfTrue="1" operator="lessThan">
      <formula>$C$4</formula>
    </cfRule>
  </conditionalFormatting>
  <conditionalFormatting sqref="BU44">
    <cfRule type="cellIs" dxfId="425" priority="426" stopIfTrue="1" operator="lessThan">
      <formula>$C$4</formula>
    </cfRule>
  </conditionalFormatting>
  <conditionalFormatting sqref="BU45">
    <cfRule type="cellIs" dxfId="426" priority="427" stopIfTrue="1" operator="lessThan">
      <formula>$C$4</formula>
    </cfRule>
  </conditionalFormatting>
  <conditionalFormatting sqref="BU46">
    <cfRule type="cellIs" dxfId="427" priority="428" stopIfTrue="1" operator="lessThan">
      <formula>$C$4</formula>
    </cfRule>
  </conditionalFormatting>
  <conditionalFormatting sqref="BU47">
    <cfRule type="cellIs" dxfId="428" priority="429" stopIfTrue="1" operator="lessThan">
      <formula>$C$4</formula>
    </cfRule>
  </conditionalFormatting>
  <conditionalFormatting sqref="BU48">
    <cfRule type="cellIs" dxfId="429" priority="430" stopIfTrue="1" operator="lessThan">
      <formula>$C$4</formula>
    </cfRule>
  </conditionalFormatting>
  <conditionalFormatting sqref="BU49">
    <cfRule type="cellIs" dxfId="430" priority="431" stopIfTrue="1" operator="lessThan">
      <formula>$C$4</formula>
    </cfRule>
  </conditionalFormatting>
  <conditionalFormatting sqref="BU50">
    <cfRule type="cellIs" dxfId="431" priority="432" stopIfTrue="1" operator="lessThan">
      <formula>$C$4</formula>
    </cfRule>
  </conditionalFormatting>
  <conditionalFormatting sqref="BV11">
    <cfRule type="cellIs" dxfId="432" priority="433" stopIfTrue="1" operator="lessThan">
      <formula>$C$4</formula>
    </cfRule>
  </conditionalFormatting>
  <conditionalFormatting sqref="BV12">
    <cfRule type="cellIs" dxfId="433" priority="434" stopIfTrue="1" operator="lessThan">
      <formula>$C$4</formula>
    </cfRule>
  </conditionalFormatting>
  <conditionalFormatting sqref="BV13">
    <cfRule type="cellIs" dxfId="434" priority="435" stopIfTrue="1" operator="lessThan">
      <formula>$C$4</formula>
    </cfRule>
  </conditionalFormatting>
  <conditionalFormatting sqref="BV14">
    <cfRule type="cellIs" dxfId="435" priority="436" stopIfTrue="1" operator="lessThan">
      <formula>$C$4</formula>
    </cfRule>
  </conditionalFormatting>
  <conditionalFormatting sqref="BV15">
    <cfRule type="cellIs" dxfId="436" priority="437" stopIfTrue="1" operator="lessThan">
      <formula>$C$4</formula>
    </cfRule>
  </conditionalFormatting>
  <conditionalFormatting sqref="BV16">
    <cfRule type="cellIs" dxfId="437" priority="438" stopIfTrue="1" operator="lessThan">
      <formula>$C$4</formula>
    </cfRule>
  </conditionalFormatting>
  <conditionalFormatting sqref="BV17">
    <cfRule type="cellIs" dxfId="438" priority="439" stopIfTrue="1" operator="lessThan">
      <formula>$C$4</formula>
    </cfRule>
  </conditionalFormatting>
  <conditionalFormatting sqref="BV18">
    <cfRule type="cellIs" dxfId="439" priority="440" stopIfTrue="1" operator="lessThan">
      <formula>$C$4</formula>
    </cfRule>
  </conditionalFormatting>
  <conditionalFormatting sqref="BV19">
    <cfRule type="cellIs" dxfId="440" priority="441" stopIfTrue="1" operator="lessThan">
      <formula>$C$4</formula>
    </cfRule>
  </conditionalFormatting>
  <conditionalFormatting sqref="BV20">
    <cfRule type="cellIs" dxfId="441" priority="442" stopIfTrue="1" operator="lessThan">
      <formula>$C$4</formula>
    </cfRule>
  </conditionalFormatting>
  <conditionalFormatting sqref="BV21">
    <cfRule type="cellIs" dxfId="442" priority="443" stopIfTrue="1" operator="lessThan">
      <formula>$C$4</formula>
    </cfRule>
  </conditionalFormatting>
  <conditionalFormatting sqref="BV22">
    <cfRule type="cellIs" dxfId="443" priority="444" stopIfTrue="1" operator="lessThan">
      <formula>$C$4</formula>
    </cfRule>
  </conditionalFormatting>
  <conditionalFormatting sqref="BV23">
    <cfRule type="cellIs" dxfId="444" priority="445" stopIfTrue="1" operator="lessThan">
      <formula>$C$4</formula>
    </cfRule>
  </conditionalFormatting>
  <conditionalFormatting sqref="BV24">
    <cfRule type="cellIs" dxfId="445" priority="446" stopIfTrue="1" operator="lessThan">
      <formula>$C$4</formula>
    </cfRule>
  </conditionalFormatting>
  <conditionalFormatting sqref="BV25">
    <cfRule type="cellIs" dxfId="446" priority="447" stopIfTrue="1" operator="lessThan">
      <formula>$C$4</formula>
    </cfRule>
  </conditionalFormatting>
  <conditionalFormatting sqref="BV26">
    <cfRule type="cellIs" dxfId="447" priority="448" stopIfTrue="1" operator="lessThan">
      <formula>$C$4</formula>
    </cfRule>
  </conditionalFormatting>
  <conditionalFormatting sqref="BV27">
    <cfRule type="cellIs" dxfId="448" priority="449" stopIfTrue="1" operator="lessThan">
      <formula>$C$4</formula>
    </cfRule>
  </conditionalFormatting>
  <conditionalFormatting sqref="BV28">
    <cfRule type="cellIs" dxfId="449" priority="450" stopIfTrue="1" operator="lessThan">
      <formula>$C$4</formula>
    </cfRule>
  </conditionalFormatting>
  <conditionalFormatting sqref="BV29">
    <cfRule type="cellIs" dxfId="450" priority="451" stopIfTrue="1" operator="lessThan">
      <formula>$C$4</formula>
    </cfRule>
  </conditionalFormatting>
  <conditionalFormatting sqref="BV30">
    <cfRule type="cellIs" dxfId="451" priority="452" stopIfTrue="1" operator="lessThan">
      <formula>$C$4</formula>
    </cfRule>
  </conditionalFormatting>
  <conditionalFormatting sqref="BV31">
    <cfRule type="cellIs" dxfId="452" priority="453" stopIfTrue="1" operator="lessThan">
      <formula>$C$4</formula>
    </cfRule>
  </conditionalFormatting>
  <conditionalFormatting sqref="BV32">
    <cfRule type="cellIs" dxfId="453" priority="454" stopIfTrue="1" operator="lessThan">
      <formula>$C$4</formula>
    </cfRule>
  </conditionalFormatting>
  <conditionalFormatting sqref="BV33">
    <cfRule type="cellIs" dxfId="454" priority="455" stopIfTrue="1" operator="lessThan">
      <formula>$C$4</formula>
    </cfRule>
  </conditionalFormatting>
  <conditionalFormatting sqref="BV34">
    <cfRule type="cellIs" dxfId="455" priority="456" stopIfTrue="1" operator="lessThan">
      <formula>$C$4</formula>
    </cfRule>
  </conditionalFormatting>
  <conditionalFormatting sqref="BV35">
    <cfRule type="cellIs" dxfId="456" priority="457" stopIfTrue="1" operator="lessThan">
      <formula>$C$4</formula>
    </cfRule>
  </conditionalFormatting>
  <conditionalFormatting sqref="BV36">
    <cfRule type="cellIs" dxfId="457" priority="458" stopIfTrue="1" operator="lessThan">
      <formula>$C$4</formula>
    </cfRule>
  </conditionalFormatting>
  <conditionalFormatting sqref="BV37">
    <cfRule type="cellIs" dxfId="458" priority="459" stopIfTrue="1" operator="lessThan">
      <formula>$C$4</formula>
    </cfRule>
  </conditionalFormatting>
  <conditionalFormatting sqref="BV38">
    <cfRule type="cellIs" dxfId="459" priority="460" stopIfTrue="1" operator="lessThan">
      <formula>$C$4</formula>
    </cfRule>
  </conditionalFormatting>
  <conditionalFormatting sqref="BV39">
    <cfRule type="cellIs" dxfId="460" priority="461" stopIfTrue="1" operator="lessThan">
      <formula>$C$4</formula>
    </cfRule>
  </conditionalFormatting>
  <conditionalFormatting sqref="BV40">
    <cfRule type="cellIs" dxfId="461" priority="462" stopIfTrue="1" operator="lessThan">
      <formula>$C$4</formula>
    </cfRule>
  </conditionalFormatting>
  <conditionalFormatting sqref="BV41">
    <cfRule type="cellIs" dxfId="462" priority="463" stopIfTrue="1" operator="lessThan">
      <formula>$C$4</formula>
    </cfRule>
  </conditionalFormatting>
  <conditionalFormatting sqref="BV42">
    <cfRule type="cellIs" dxfId="463" priority="464" stopIfTrue="1" operator="lessThan">
      <formula>$C$4</formula>
    </cfRule>
  </conditionalFormatting>
  <conditionalFormatting sqref="BV43">
    <cfRule type="cellIs" dxfId="464" priority="465" stopIfTrue="1" operator="lessThan">
      <formula>$C$4</formula>
    </cfRule>
  </conditionalFormatting>
  <conditionalFormatting sqref="BV44">
    <cfRule type="cellIs" dxfId="465" priority="466" stopIfTrue="1" operator="lessThan">
      <formula>$C$4</formula>
    </cfRule>
  </conditionalFormatting>
  <conditionalFormatting sqref="BV45">
    <cfRule type="cellIs" dxfId="466" priority="467" stopIfTrue="1" operator="lessThan">
      <formula>$C$4</formula>
    </cfRule>
  </conditionalFormatting>
  <conditionalFormatting sqref="BV46">
    <cfRule type="cellIs" dxfId="467" priority="468" stopIfTrue="1" operator="lessThan">
      <formula>$C$4</formula>
    </cfRule>
  </conditionalFormatting>
  <conditionalFormatting sqref="BV47">
    <cfRule type="cellIs" dxfId="468" priority="469" stopIfTrue="1" operator="lessThan">
      <formula>$C$4</formula>
    </cfRule>
  </conditionalFormatting>
  <conditionalFormatting sqref="BV48">
    <cfRule type="cellIs" dxfId="469" priority="470" stopIfTrue="1" operator="lessThan">
      <formula>$C$4</formula>
    </cfRule>
  </conditionalFormatting>
  <conditionalFormatting sqref="BV49">
    <cfRule type="cellIs" dxfId="470" priority="471" stopIfTrue="1" operator="lessThan">
      <formula>$C$4</formula>
    </cfRule>
  </conditionalFormatting>
  <conditionalFormatting sqref="BV50">
    <cfRule type="cellIs" dxfId="471" priority="472" stopIfTrue="1" operator="lessThan">
      <formula>$C$4</formula>
    </cfRule>
  </conditionalFormatting>
  <conditionalFormatting sqref="BW11:BW46">
    <cfRule type="cellIs" dxfId="472" priority="473" stopIfTrue="1" operator="lessThan">
      <formula>$C$4</formula>
    </cfRule>
  </conditionalFormatting>
  <conditionalFormatting sqref="BW47">
    <cfRule type="cellIs" dxfId="473" priority="474" stopIfTrue="1" operator="lessThan">
      <formula>$C$4</formula>
    </cfRule>
  </conditionalFormatting>
  <conditionalFormatting sqref="BW48">
    <cfRule type="cellIs" dxfId="474" priority="475" stopIfTrue="1" operator="lessThan">
      <formula>$C$4</formula>
    </cfRule>
  </conditionalFormatting>
  <conditionalFormatting sqref="BW49">
    <cfRule type="cellIs" dxfId="475" priority="476" stopIfTrue="1" operator="lessThan">
      <formula>$C$4</formula>
    </cfRule>
  </conditionalFormatting>
  <conditionalFormatting sqref="BW50">
    <cfRule type="cellIs" dxfId="476" priority="477" stopIfTrue="1" operator="lessThan">
      <formula>$C$4</formula>
    </cfRule>
  </conditionalFormatting>
  <conditionalFormatting sqref="BX47">
    <cfRule type="cellIs" dxfId="477" priority="478" stopIfTrue="1" operator="lessThan">
      <formula>$C$4</formula>
    </cfRule>
  </conditionalFormatting>
  <conditionalFormatting sqref="BX48">
    <cfRule type="cellIs" dxfId="478" priority="479" stopIfTrue="1" operator="lessThan">
      <formula>$C$4</formula>
    </cfRule>
  </conditionalFormatting>
  <conditionalFormatting sqref="BX49">
    <cfRule type="cellIs" dxfId="479" priority="480" stopIfTrue="1" operator="lessThan">
      <formula>$C$4</formula>
    </cfRule>
  </conditionalFormatting>
  <conditionalFormatting sqref="BX50">
    <cfRule type="cellIs" dxfId="480" priority="481" stopIfTrue="1" operator="lessThan">
      <formula>$C$4</formula>
    </cfRule>
  </conditionalFormatting>
  <conditionalFormatting sqref="BY11">
    <cfRule type="cellIs" dxfId="481" priority="482" stopIfTrue="1" operator="lessThan">
      <formula>$C$4</formula>
    </cfRule>
  </conditionalFormatting>
  <conditionalFormatting sqref="BY12">
    <cfRule type="cellIs" dxfId="482" priority="483" stopIfTrue="1" operator="lessThan">
      <formula>$C$4</formula>
    </cfRule>
  </conditionalFormatting>
  <conditionalFormatting sqref="BY13">
    <cfRule type="cellIs" dxfId="483" priority="484" stopIfTrue="1" operator="lessThan">
      <formula>$C$4</formula>
    </cfRule>
  </conditionalFormatting>
  <conditionalFormatting sqref="BY14">
    <cfRule type="cellIs" dxfId="484" priority="485" stopIfTrue="1" operator="lessThan">
      <formula>$C$4</formula>
    </cfRule>
  </conditionalFormatting>
  <conditionalFormatting sqref="BY15">
    <cfRule type="cellIs" dxfId="485" priority="486" stopIfTrue="1" operator="lessThan">
      <formula>$C$4</formula>
    </cfRule>
  </conditionalFormatting>
  <conditionalFormatting sqref="BY16">
    <cfRule type="cellIs" dxfId="486" priority="487" stopIfTrue="1" operator="lessThan">
      <formula>$C$4</formula>
    </cfRule>
  </conditionalFormatting>
  <conditionalFormatting sqref="BY17">
    <cfRule type="cellIs" dxfId="487" priority="488" stopIfTrue="1" operator="lessThan">
      <formula>$C$4</formula>
    </cfRule>
  </conditionalFormatting>
  <conditionalFormatting sqref="BY18">
    <cfRule type="cellIs" dxfId="488" priority="489" stopIfTrue="1" operator="lessThan">
      <formula>$C$4</formula>
    </cfRule>
  </conditionalFormatting>
  <conditionalFormatting sqref="BY19">
    <cfRule type="cellIs" dxfId="489" priority="490" stopIfTrue="1" operator="lessThan">
      <formula>$C$4</formula>
    </cfRule>
  </conditionalFormatting>
  <conditionalFormatting sqref="BY20">
    <cfRule type="cellIs" dxfId="490" priority="491" stopIfTrue="1" operator="lessThan">
      <formula>$C$4</formula>
    </cfRule>
  </conditionalFormatting>
  <conditionalFormatting sqref="BY21">
    <cfRule type="cellIs" dxfId="491" priority="492" stopIfTrue="1" operator="lessThan">
      <formula>$C$4</formula>
    </cfRule>
  </conditionalFormatting>
  <conditionalFormatting sqref="BY22">
    <cfRule type="cellIs" dxfId="492" priority="493" stopIfTrue="1" operator="lessThan">
      <formula>$C$4</formula>
    </cfRule>
  </conditionalFormatting>
  <conditionalFormatting sqref="BY23">
    <cfRule type="cellIs" dxfId="493" priority="494" stopIfTrue="1" operator="lessThan">
      <formula>$C$4</formula>
    </cfRule>
  </conditionalFormatting>
  <conditionalFormatting sqref="BY24">
    <cfRule type="cellIs" dxfId="494" priority="495" stopIfTrue="1" operator="lessThan">
      <formula>$C$4</formula>
    </cfRule>
  </conditionalFormatting>
  <conditionalFormatting sqref="BY25">
    <cfRule type="cellIs" dxfId="495" priority="496" stopIfTrue="1" operator="lessThan">
      <formula>$C$4</formula>
    </cfRule>
  </conditionalFormatting>
  <conditionalFormatting sqref="BY26">
    <cfRule type="cellIs" dxfId="496" priority="497" stopIfTrue="1" operator="lessThan">
      <formula>$C$4</formula>
    </cfRule>
  </conditionalFormatting>
  <conditionalFormatting sqref="BY27">
    <cfRule type="cellIs" dxfId="497" priority="498" stopIfTrue="1" operator="lessThan">
      <formula>$C$4</formula>
    </cfRule>
  </conditionalFormatting>
  <conditionalFormatting sqref="BY28">
    <cfRule type="cellIs" dxfId="498" priority="499" stopIfTrue="1" operator="lessThan">
      <formula>$C$4</formula>
    </cfRule>
  </conditionalFormatting>
  <conditionalFormatting sqref="BY29">
    <cfRule type="cellIs" dxfId="499" priority="500" stopIfTrue="1" operator="lessThan">
      <formula>$C$4</formula>
    </cfRule>
  </conditionalFormatting>
  <conditionalFormatting sqref="BY30">
    <cfRule type="cellIs" dxfId="500" priority="501" stopIfTrue="1" operator="lessThan">
      <formula>$C$4</formula>
    </cfRule>
  </conditionalFormatting>
  <conditionalFormatting sqref="BY31">
    <cfRule type="cellIs" dxfId="501" priority="502" stopIfTrue="1" operator="lessThan">
      <formula>$C$4</formula>
    </cfRule>
  </conditionalFormatting>
  <conditionalFormatting sqref="BY32">
    <cfRule type="cellIs" dxfId="502" priority="503" stopIfTrue="1" operator="lessThan">
      <formula>$C$4</formula>
    </cfRule>
  </conditionalFormatting>
  <conditionalFormatting sqref="BY33">
    <cfRule type="cellIs" dxfId="503" priority="504" stopIfTrue="1" operator="lessThan">
      <formula>$C$4</formula>
    </cfRule>
  </conditionalFormatting>
  <conditionalFormatting sqref="BY34">
    <cfRule type="cellIs" dxfId="504" priority="505" stopIfTrue="1" operator="lessThan">
      <formula>$C$4</formula>
    </cfRule>
  </conditionalFormatting>
  <conditionalFormatting sqref="BY35">
    <cfRule type="cellIs" dxfId="505" priority="506" stopIfTrue="1" operator="lessThan">
      <formula>$C$4</formula>
    </cfRule>
  </conditionalFormatting>
  <conditionalFormatting sqref="BY36">
    <cfRule type="cellIs" dxfId="506" priority="507" stopIfTrue="1" operator="lessThan">
      <formula>$C$4</formula>
    </cfRule>
  </conditionalFormatting>
  <conditionalFormatting sqref="BY37">
    <cfRule type="cellIs" dxfId="507" priority="508" stopIfTrue="1" operator="lessThan">
      <formula>$C$4</formula>
    </cfRule>
  </conditionalFormatting>
  <conditionalFormatting sqref="BY38">
    <cfRule type="cellIs" dxfId="508" priority="509" stopIfTrue="1" operator="lessThan">
      <formula>$C$4</formula>
    </cfRule>
  </conditionalFormatting>
  <conditionalFormatting sqref="BY39">
    <cfRule type="cellIs" dxfId="509" priority="510" stopIfTrue="1" operator="lessThan">
      <formula>$C$4</formula>
    </cfRule>
  </conditionalFormatting>
  <conditionalFormatting sqref="BY40">
    <cfRule type="cellIs" dxfId="510" priority="511" stopIfTrue="1" operator="lessThan">
      <formula>$C$4</formula>
    </cfRule>
  </conditionalFormatting>
  <conditionalFormatting sqref="BY41">
    <cfRule type="cellIs" dxfId="511" priority="512" stopIfTrue="1" operator="lessThan">
      <formula>$C$4</formula>
    </cfRule>
  </conditionalFormatting>
  <conditionalFormatting sqref="BY42">
    <cfRule type="cellIs" dxfId="512" priority="513" stopIfTrue="1" operator="lessThan">
      <formula>$C$4</formula>
    </cfRule>
  </conditionalFormatting>
  <conditionalFormatting sqref="BY43">
    <cfRule type="cellIs" dxfId="513" priority="514" stopIfTrue="1" operator="lessThan">
      <formula>$C$4</formula>
    </cfRule>
  </conditionalFormatting>
  <conditionalFormatting sqref="BY44">
    <cfRule type="cellIs" dxfId="514" priority="515" stopIfTrue="1" operator="lessThan">
      <formula>$C$4</formula>
    </cfRule>
  </conditionalFormatting>
  <conditionalFormatting sqref="BY45">
    <cfRule type="cellIs" dxfId="515" priority="516" stopIfTrue="1" operator="lessThan">
      <formula>$C$4</formula>
    </cfRule>
  </conditionalFormatting>
  <conditionalFormatting sqref="BY46">
    <cfRule type="cellIs" dxfId="516" priority="517" stopIfTrue="1" operator="lessThan">
      <formula>$C$4</formula>
    </cfRule>
  </conditionalFormatting>
  <conditionalFormatting sqref="BY47">
    <cfRule type="cellIs" dxfId="517" priority="518" stopIfTrue="1" operator="lessThan">
      <formula>$C$4</formula>
    </cfRule>
  </conditionalFormatting>
  <conditionalFormatting sqref="BY48">
    <cfRule type="cellIs" dxfId="518" priority="519" stopIfTrue="1" operator="lessThan">
      <formula>$C$4</formula>
    </cfRule>
  </conditionalFormatting>
  <conditionalFormatting sqref="BY49">
    <cfRule type="cellIs" dxfId="519" priority="520" stopIfTrue="1" operator="lessThan">
      <formula>$C$4</formula>
    </cfRule>
  </conditionalFormatting>
  <conditionalFormatting sqref="BY50">
    <cfRule type="cellIs" dxfId="520" priority="521" stopIfTrue="1" operator="lessThan">
      <formula>$C$4</formula>
    </cfRule>
  </conditionalFormatting>
  <conditionalFormatting sqref="BZ11">
    <cfRule type="cellIs" dxfId="521" priority="522" stopIfTrue="1" operator="lessThan">
      <formula>$C$4</formula>
    </cfRule>
  </conditionalFormatting>
  <conditionalFormatting sqref="BZ12">
    <cfRule type="cellIs" dxfId="522" priority="523" stopIfTrue="1" operator="lessThan">
      <formula>$C$4</formula>
    </cfRule>
  </conditionalFormatting>
  <conditionalFormatting sqref="BZ13">
    <cfRule type="cellIs" dxfId="523" priority="524" stopIfTrue="1" operator="lessThan">
      <formula>$C$4</formula>
    </cfRule>
  </conditionalFormatting>
  <conditionalFormatting sqref="BZ14">
    <cfRule type="cellIs" dxfId="524" priority="525" stopIfTrue="1" operator="lessThan">
      <formula>$C$4</formula>
    </cfRule>
  </conditionalFormatting>
  <conditionalFormatting sqref="BZ15">
    <cfRule type="cellIs" dxfId="525" priority="526" stopIfTrue="1" operator="lessThan">
      <formula>$C$4</formula>
    </cfRule>
  </conditionalFormatting>
  <conditionalFormatting sqref="BZ16">
    <cfRule type="cellIs" dxfId="526" priority="527" stopIfTrue="1" operator="lessThan">
      <formula>$C$4</formula>
    </cfRule>
  </conditionalFormatting>
  <conditionalFormatting sqref="BZ17">
    <cfRule type="cellIs" dxfId="527" priority="528" stopIfTrue="1" operator="lessThan">
      <formula>$C$4</formula>
    </cfRule>
  </conditionalFormatting>
  <conditionalFormatting sqref="BZ18">
    <cfRule type="cellIs" dxfId="528" priority="529" stopIfTrue="1" operator="lessThan">
      <formula>$C$4</formula>
    </cfRule>
  </conditionalFormatting>
  <conditionalFormatting sqref="BZ19">
    <cfRule type="cellIs" dxfId="529" priority="530" stopIfTrue="1" operator="lessThan">
      <formula>$C$4</formula>
    </cfRule>
  </conditionalFormatting>
  <conditionalFormatting sqref="BZ20">
    <cfRule type="cellIs" dxfId="530" priority="531" stopIfTrue="1" operator="lessThan">
      <formula>$C$4</formula>
    </cfRule>
  </conditionalFormatting>
  <conditionalFormatting sqref="BZ21">
    <cfRule type="cellIs" dxfId="531" priority="532" stopIfTrue="1" operator="lessThan">
      <formula>$C$4</formula>
    </cfRule>
  </conditionalFormatting>
  <conditionalFormatting sqref="BZ22">
    <cfRule type="cellIs" dxfId="532" priority="533" stopIfTrue="1" operator="lessThan">
      <formula>$C$4</formula>
    </cfRule>
  </conditionalFormatting>
  <conditionalFormatting sqref="BZ23">
    <cfRule type="cellIs" dxfId="533" priority="534" stopIfTrue="1" operator="lessThan">
      <formula>$C$4</formula>
    </cfRule>
  </conditionalFormatting>
  <conditionalFormatting sqref="BZ24">
    <cfRule type="cellIs" dxfId="534" priority="535" stopIfTrue="1" operator="lessThan">
      <formula>$C$4</formula>
    </cfRule>
  </conditionalFormatting>
  <conditionalFormatting sqref="BZ25">
    <cfRule type="cellIs" dxfId="535" priority="536" stopIfTrue="1" operator="lessThan">
      <formula>$C$4</formula>
    </cfRule>
  </conditionalFormatting>
  <conditionalFormatting sqref="BZ26">
    <cfRule type="cellIs" dxfId="536" priority="537" stopIfTrue="1" operator="lessThan">
      <formula>$C$4</formula>
    </cfRule>
  </conditionalFormatting>
  <conditionalFormatting sqref="BZ27">
    <cfRule type="cellIs" dxfId="537" priority="538" stopIfTrue="1" operator="lessThan">
      <formula>$C$4</formula>
    </cfRule>
  </conditionalFormatting>
  <conditionalFormatting sqref="BZ28">
    <cfRule type="cellIs" dxfId="538" priority="539" stopIfTrue="1" operator="lessThan">
      <formula>$C$4</formula>
    </cfRule>
  </conditionalFormatting>
  <conditionalFormatting sqref="BZ29">
    <cfRule type="cellIs" dxfId="539" priority="540" stopIfTrue="1" operator="lessThan">
      <formula>$C$4</formula>
    </cfRule>
  </conditionalFormatting>
  <conditionalFormatting sqref="BZ30">
    <cfRule type="cellIs" dxfId="540" priority="541" stopIfTrue="1" operator="lessThan">
      <formula>$C$4</formula>
    </cfRule>
  </conditionalFormatting>
  <conditionalFormatting sqref="BZ31">
    <cfRule type="cellIs" dxfId="541" priority="542" stopIfTrue="1" operator="lessThan">
      <formula>$C$4</formula>
    </cfRule>
  </conditionalFormatting>
  <conditionalFormatting sqref="BZ32">
    <cfRule type="cellIs" dxfId="542" priority="543" stopIfTrue="1" operator="lessThan">
      <formula>$C$4</formula>
    </cfRule>
  </conditionalFormatting>
  <conditionalFormatting sqref="BZ33">
    <cfRule type="cellIs" dxfId="543" priority="544" stopIfTrue="1" operator="lessThan">
      <formula>$C$4</formula>
    </cfRule>
  </conditionalFormatting>
  <conditionalFormatting sqref="BZ34">
    <cfRule type="cellIs" dxfId="544" priority="545" stopIfTrue="1" operator="lessThan">
      <formula>$C$4</formula>
    </cfRule>
  </conditionalFormatting>
  <conditionalFormatting sqref="BZ35">
    <cfRule type="cellIs" dxfId="545" priority="546" stopIfTrue="1" operator="lessThan">
      <formula>$C$4</formula>
    </cfRule>
  </conditionalFormatting>
  <conditionalFormatting sqref="BZ36">
    <cfRule type="cellIs" dxfId="546" priority="547" stopIfTrue="1" operator="lessThan">
      <formula>$C$4</formula>
    </cfRule>
  </conditionalFormatting>
  <conditionalFormatting sqref="BZ37">
    <cfRule type="cellIs" dxfId="547" priority="548" stopIfTrue="1" operator="lessThan">
      <formula>$C$4</formula>
    </cfRule>
  </conditionalFormatting>
  <conditionalFormatting sqref="BZ38">
    <cfRule type="cellIs" dxfId="548" priority="549" stopIfTrue="1" operator="lessThan">
      <formula>$C$4</formula>
    </cfRule>
  </conditionalFormatting>
  <conditionalFormatting sqref="BZ39">
    <cfRule type="cellIs" dxfId="549" priority="550" stopIfTrue="1" operator="lessThan">
      <formula>$C$4</formula>
    </cfRule>
  </conditionalFormatting>
  <conditionalFormatting sqref="BZ40">
    <cfRule type="cellIs" dxfId="550" priority="551" stopIfTrue="1" operator="lessThan">
      <formula>$C$4</formula>
    </cfRule>
  </conditionalFormatting>
  <conditionalFormatting sqref="BZ41">
    <cfRule type="cellIs" dxfId="551" priority="552" stopIfTrue="1" operator="lessThan">
      <formula>$C$4</formula>
    </cfRule>
  </conditionalFormatting>
  <conditionalFormatting sqref="BZ42">
    <cfRule type="cellIs" dxfId="552" priority="553" stopIfTrue="1" operator="lessThan">
      <formula>$C$4</formula>
    </cfRule>
  </conditionalFormatting>
  <conditionalFormatting sqref="BZ43">
    <cfRule type="cellIs" dxfId="553" priority="554" stopIfTrue="1" operator="lessThan">
      <formula>$C$4</formula>
    </cfRule>
  </conditionalFormatting>
  <conditionalFormatting sqref="BZ44">
    <cfRule type="cellIs" dxfId="554" priority="555" stopIfTrue="1" operator="lessThan">
      <formula>$C$4</formula>
    </cfRule>
  </conditionalFormatting>
  <conditionalFormatting sqref="BZ45">
    <cfRule type="cellIs" dxfId="555" priority="556" stopIfTrue="1" operator="lessThan">
      <formula>$C$4</formula>
    </cfRule>
  </conditionalFormatting>
  <conditionalFormatting sqref="BZ46">
    <cfRule type="cellIs" dxfId="556" priority="557" stopIfTrue="1" operator="lessThan">
      <formula>$C$4</formula>
    </cfRule>
  </conditionalFormatting>
  <conditionalFormatting sqref="BZ47">
    <cfRule type="cellIs" dxfId="557" priority="558" stopIfTrue="1" operator="lessThan">
      <formula>$C$4</formula>
    </cfRule>
  </conditionalFormatting>
  <conditionalFormatting sqref="BZ48">
    <cfRule type="cellIs" dxfId="558" priority="559" stopIfTrue="1" operator="lessThan">
      <formula>$C$4</formula>
    </cfRule>
  </conditionalFormatting>
  <conditionalFormatting sqref="BZ49">
    <cfRule type="cellIs" dxfId="559" priority="560" stopIfTrue="1" operator="lessThan">
      <formula>$C$4</formula>
    </cfRule>
  </conditionalFormatting>
  <conditionalFormatting sqref="BZ50">
    <cfRule type="cellIs" dxfId="560" priority="561" stopIfTrue="1" operator="lessThan">
      <formula>$C$4</formula>
    </cfRule>
  </conditionalFormatting>
  <conditionalFormatting sqref="CA11">
    <cfRule type="cellIs" dxfId="561" priority="562" stopIfTrue="1" operator="lessThan">
      <formula>$C$4</formula>
    </cfRule>
  </conditionalFormatting>
  <conditionalFormatting sqref="CA12">
    <cfRule type="cellIs" dxfId="562" priority="563" stopIfTrue="1" operator="lessThan">
      <formula>$C$4</formula>
    </cfRule>
  </conditionalFormatting>
  <conditionalFormatting sqref="CA13">
    <cfRule type="cellIs" dxfId="563" priority="564" stopIfTrue="1" operator="lessThan">
      <formula>$C$4</formula>
    </cfRule>
  </conditionalFormatting>
  <conditionalFormatting sqref="CA14">
    <cfRule type="cellIs" dxfId="564" priority="565" stopIfTrue="1" operator="lessThan">
      <formula>$C$4</formula>
    </cfRule>
  </conditionalFormatting>
  <conditionalFormatting sqref="CA15">
    <cfRule type="cellIs" dxfId="565" priority="566" stopIfTrue="1" operator="lessThan">
      <formula>$C$4</formula>
    </cfRule>
  </conditionalFormatting>
  <conditionalFormatting sqref="CA16">
    <cfRule type="cellIs" dxfId="566" priority="567" stopIfTrue="1" operator="lessThan">
      <formula>$C$4</formula>
    </cfRule>
  </conditionalFormatting>
  <conditionalFormatting sqref="CA17">
    <cfRule type="cellIs" dxfId="567" priority="568" stopIfTrue="1" operator="lessThan">
      <formula>$C$4</formula>
    </cfRule>
  </conditionalFormatting>
  <conditionalFormatting sqref="CA18">
    <cfRule type="cellIs" dxfId="568" priority="569" stopIfTrue="1" operator="lessThan">
      <formula>$C$4</formula>
    </cfRule>
  </conditionalFormatting>
  <conditionalFormatting sqref="CA19">
    <cfRule type="cellIs" dxfId="569" priority="570" stopIfTrue="1" operator="lessThan">
      <formula>$C$4</formula>
    </cfRule>
  </conditionalFormatting>
  <conditionalFormatting sqref="CA20">
    <cfRule type="cellIs" dxfId="570" priority="571" stopIfTrue="1" operator="lessThan">
      <formula>$C$4</formula>
    </cfRule>
  </conditionalFormatting>
  <conditionalFormatting sqref="CA21">
    <cfRule type="cellIs" dxfId="571" priority="572" stopIfTrue="1" operator="lessThan">
      <formula>$C$4</formula>
    </cfRule>
  </conditionalFormatting>
  <conditionalFormatting sqref="CA22">
    <cfRule type="cellIs" dxfId="572" priority="573" stopIfTrue="1" operator="lessThan">
      <formula>$C$4</formula>
    </cfRule>
  </conditionalFormatting>
  <conditionalFormatting sqref="CA23">
    <cfRule type="cellIs" dxfId="573" priority="574" stopIfTrue="1" operator="lessThan">
      <formula>$C$4</formula>
    </cfRule>
  </conditionalFormatting>
  <conditionalFormatting sqref="CA24">
    <cfRule type="cellIs" dxfId="574" priority="575" stopIfTrue="1" operator="lessThan">
      <formula>$C$4</formula>
    </cfRule>
  </conditionalFormatting>
  <conditionalFormatting sqref="CA25">
    <cfRule type="cellIs" dxfId="575" priority="576" stopIfTrue="1" operator="lessThan">
      <formula>$C$4</formula>
    </cfRule>
  </conditionalFormatting>
  <conditionalFormatting sqref="CA26">
    <cfRule type="cellIs" dxfId="576" priority="577" stopIfTrue="1" operator="lessThan">
      <formula>$C$4</formula>
    </cfRule>
  </conditionalFormatting>
  <conditionalFormatting sqref="CA27">
    <cfRule type="cellIs" dxfId="577" priority="578" stopIfTrue="1" operator="lessThan">
      <formula>$C$4</formula>
    </cfRule>
  </conditionalFormatting>
  <conditionalFormatting sqref="CA28">
    <cfRule type="cellIs" dxfId="578" priority="579" stopIfTrue="1" operator="lessThan">
      <formula>$C$4</formula>
    </cfRule>
  </conditionalFormatting>
  <conditionalFormatting sqref="CA29">
    <cfRule type="cellIs" dxfId="579" priority="580" stopIfTrue="1" operator="lessThan">
      <formula>$C$4</formula>
    </cfRule>
  </conditionalFormatting>
  <conditionalFormatting sqref="CA30">
    <cfRule type="cellIs" dxfId="580" priority="581" stopIfTrue="1" operator="lessThan">
      <formula>$C$4</formula>
    </cfRule>
  </conditionalFormatting>
  <conditionalFormatting sqref="CA31">
    <cfRule type="cellIs" dxfId="581" priority="582" stopIfTrue="1" operator="lessThan">
      <formula>$C$4</formula>
    </cfRule>
  </conditionalFormatting>
  <conditionalFormatting sqref="CA32">
    <cfRule type="cellIs" dxfId="582" priority="583" stopIfTrue="1" operator="lessThan">
      <formula>$C$4</formula>
    </cfRule>
  </conditionalFormatting>
  <conditionalFormatting sqref="CA33">
    <cfRule type="cellIs" dxfId="583" priority="584" stopIfTrue="1" operator="lessThan">
      <formula>$C$4</formula>
    </cfRule>
  </conditionalFormatting>
  <conditionalFormatting sqref="CA34">
    <cfRule type="cellIs" dxfId="584" priority="585" stopIfTrue="1" operator="lessThan">
      <formula>$C$4</formula>
    </cfRule>
  </conditionalFormatting>
  <conditionalFormatting sqref="CA35">
    <cfRule type="cellIs" dxfId="585" priority="586" stopIfTrue="1" operator="lessThan">
      <formula>$C$4</formula>
    </cfRule>
  </conditionalFormatting>
  <conditionalFormatting sqref="CA36">
    <cfRule type="cellIs" dxfId="586" priority="587" stopIfTrue="1" operator="lessThan">
      <formula>$C$4</formula>
    </cfRule>
  </conditionalFormatting>
  <conditionalFormatting sqref="CA37">
    <cfRule type="cellIs" dxfId="587" priority="588" stopIfTrue="1" operator="lessThan">
      <formula>$C$4</formula>
    </cfRule>
  </conditionalFormatting>
  <conditionalFormatting sqref="CA38">
    <cfRule type="cellIs" dxfId="588" priority="589" stopIfTrue="1" operator="lessThan">
      <formula>$C$4</formula>
    </cfRule>
  </conditionalFormatting>
  <conditionalFormatting sqref="CA39">
    <cfRule type="cellIs" dxfId="589" priority="590" stopIfTrue="1" operator="lessThan">
      <formula>$C$4</formula>
    </cfRule>
  </conditionalFormatting>
  <conditionalFormatting sqref="CA40">
    <cfRule type="cellIs" dxfId="590" priority="591" stopIfTrue="1" operator="lessThan">
      <formula>$C$4</formula>
    </cfRule>
  </conditionalFormatting>
  <conditionalFormatting sqref="CA41">
    <cfRule type="cellIs" dxfId="591" priority="592" stopIfTrue="1" operator="lessThan">
      <formula>$C$4</formula>
    </cfRule>
  </conditionalFormatting>
  <conditionalFormatting sqref="CA42">
    <cfRule type="cellIs" dxfId="592" priority="593" stopIfTrue="1" operator="lessThan">
      <formula>$C$4</formula>
    </cfRule>
  </conditionalFormatting>
  <conditionalFormatting sqref="CA43">
    <cfRule type="cellIs" dxfId="593" priority="594" stopIfTrue="1" operator="lessThan">
      <formula>$C$4</formula>
    </cfRule>
  </conditionalFormatting>
  <conditionalFormatting sqref="CA44">
    <cfRule type="cellIs" dxfId="594" priority="595" stopIfTrue="1" operator="lessThan">
      <formula>$C$4</formula>
    </cfRule>
  </conditionalFormatting>
  <conditionalFormatting sqref="CA45">
    <cfRule type="cellIs" dxfId="595" priority="596" stopIfTrue="1" operator="lessThan">
      <formula>$C$4</formula>
    </cfRule>
  </conditionalFormatting>
  <conditionalFormatting sqref="CA46">
    <cfRule type="cellIs" dxfId="596" priority="597" stopIfTrue="1" operator="lessThan">
      <formula>$C$4</formula>
    </cfRule>
  </conditionalFormatting>
  <conditionalFormatting sqref="CA47">
    <cfRule type="cellIs" dxfId="597" priority="598" stopIfTrue="1" operator="lessThan">
      <formula>$C$4</formula>
    </cfRule>
  </conditionalFormatting>
  <conditionalFormatting sqref="CA48">
    <cfRule type="cellIs" dxfId="598" priority="599" stopIfTrue="1" operator="lessThan">
      <formula>$C$4</formula>
    </cfRule>
  </conditionalFormatting>
  <conditionalFormatting sqref="CA49">
    <cfRule type="cellIs" dxfId="599" priority="600" stopIfTrue="1" operator="lessThan">
      <formula>$C$4</formula>
    </cfRule>
  </conditionalFormatting>
  <conditionalFormatting sqref="CA50">
    <cfRule type="cellIs" dxfId="600" priority="601" stopIfTrue="1" operator="lessThan">
      <formula>$C$4</formula>
    </cfRule>
  </conditionalFormatting>
  <conditionalFormatting sqref="CB11">
    <cfRule type="cellIs" dxfId="601" priority="602" stopIfTrue="1" operator="lessThan">
      <formula>$C$4</formula>
    </cfRule>
  </conditionalFormatting>
  <conditionalFormatting sqref="CB12">
    <cfRule type="cellIs" dxfId="602" priority="603" stopIfTrue="1" operator="lessThan">
      <formula>$C$4</formula>
    </cfRule>
  </conditionalFormatting>
  <conditionalFormatting sqref="CB13">
    <cfRule type="cellIs" dxfId="603" priority="604" stopIfTrue="1" operator="lessThan">
      <formula>$C$4</formula>
    </cfRule>
  </conditionalFormatting>
  <conditionalFormatting sqref="CB14">
    <cfRule type="cellIs" dxfId="604" priority="605" stopIfTrue="1" operator="lessThan">
      <formula>$C$4</formula>
    </cfRule>
  </conditionalFormatting>
  <conditionalFormatting sqref="CB15">
    <cfRule type="cellIs" dxfId="605" priority="606" stopIfTrue="1" operator="lessThan">
      <formula>$C$4</formula>
    </cfRule>
  </conditionalFormatting>
  <conditionalFormatting sqref="CB16">
    <cfRule type="cellIs" dxfId="606" priority="607" stopIfTrue="1" operator="lessThan">
      <formula>$C$4</formula>
    </cfRule>
  </conditionalFormatting>
  <conditionalFormatting sqref="CB17">
    <cfRule type="cellIs" dxfId="607" priority="608" stopIfTrue="1" operator="lessThan">
      <formula>$C$4</formula>
    </cfRule>
  </conditionalFormatting>
  <conditionalFormatting sqref="CB18">
    <cfRule type="cellIs" dxfId="608" priority="609" stopIfTrue="1" operator="lessThan">
      <formula>$C$4</formula>
    </cfRule>
  </conditionalFormatting>
  <conditionalFormatting sqref="CB19">
    <cfRule type="cellIs" dxfId="609" priority="610" stopIfTrue="1" operator="lessThan">
      <formula>$C$4</formula>
    </cfRule>
  </conditionalFormatting>
  <conditionalFormatting sqref="CB20">
    <cfRule type="cellIs" dxfId="610" priority="611" stopIfTrue="1" operator="lessThan">
      <formula>$C$4</formula>
    </cfRule>
  </conditionalFormatting>
  <conditionalFormatting sqref="CB21">
    <cfRule type="cellIs" dxfId="611" priority="612" stopIfTrue="1" operator="lessThan">
      <formula>$C$4</formula>
    </cfRule>
  </conditionalFormatting>
  <conditionalFormatting sqref="CB22">
    <cfRule type="cellIs" dxfId="612" priority="613" stopIfTrue="1" operator="lessThan">
      <formula>$C$4</formula>
    </cfRule>
  </conditionalFormatting>
  <conditionalFormatting sqref="CB23">
    <cfRule type="cellIs" dxfId="613" priority="614" stopIfTrue="1" operator="lessThan">
      <formula>$C$4</formula>
    </cfRule>
  </conditionalFormatting>
  <conditionalFormatting sqref="CB24">
    <cfRule type="cellIs" dxfId="614" priority="615" stopIfTrue="1" operator="lessThan">
      <formula>$C$4</formula>
    </cfRule>
  </conditionalFormatting>
  <conditionalFormatting sqref="CB25">
    <cfRule type="cellIs" dxfId="615" priority="616" stopIfTrue="1" operator="lessThan">
      <formula>$C$4</formula>
    </cfRule>
  </conditionalFormatting>
  <conditionalFormatting sqref="CB26">
    <cfRule type="cellIs" dxfId="616" priority="617" stopIfTrue="1" operator="lessThan">
      <formula>$C$4</formula>
    </cfRule>
  </conditionalFormatting>
  <conditionalFormatting sqref="CB27">
    <cfRule type="cellIs" dxfId="617" priority="618" stopIfTrue="1" operator="lessThan">
      <formula>$C$4</formula>
    </cfRule>
  </conditionalFormatting>
  <conditionalFormatting sqref="CB28">
    <cfRule type="cellIs" dxfId="618" priority="619" stopIfTrue="1" operator="lessThan">
      <formula>$C$4</formula>
    </cfRule>
  </conditionalFormatting>
  <conditionalFormatting sqref="CB29">
    <cfRule type="cellIs" dxfId="619" priority="620" stopIfTrue="1" operator="lessThan">
      <formula>$C$4</formula>
    </cfRule>
  </conditionalFormatting>
  <conditionalFormatting sqref="CB30">
    <cfRule type="cellIs" dxfId="620" priority="621" stopIfTrue="1" operator="lessThan">
      <formula>$C$4</formula>
    </cfRule>
  </conditionalFormatting>
  <conditionalFormatting sqref="CB31">
    <cfRule type="cellIs" dxfId="621" priority="622" stopIfTrue="1" operator="lessThan">
      <formula>$C$4</formula>
    </cfRule>
  </conditionalFormatting>
  <conditionalFormatting sqref="CB32">
    <cfRule type="cellIs" dxfId="622" priority="623" stopIfTrue="1" operator="lessThan">
      <formula>$C$4</formula>
    </cfRule>
  </conditionalFormatting>
  <conditionalFormatting sqref="CB33">
    <cfRule type="cellIs" dxfId="623" priority="624" stopIfTrue="1" operator="lessThan">
      <formula>$C$4</formula>
    </cfRule>
  </conditionalFormatting>
  <conditionalFormatting sqref="CB34">
    <cfRule type="cellIs" dxfId="624" priority="625" stopIfTrue="1" operator="lessThan">
      <formula>$C$4</formula>
    </cfRule>
  </conditionalFormatting>
  <conditionalFormatting sqref="CB35">
    <cfRule type="cellIs" dxfId="625" priority="626" stopIfTrue="1" operator="lessThan">
      <formula>$C$4</formula>
    </cfRule>
  </conditionalFormatting>
  <conditionalFormatting sqref="CB36">
    <cfRule type="cellIs" dxfId="626" priority="627" stopIfTrue="1" operator="lessThan">
      <formula>$C$4</formula>
    </cfRule>
  </conditionalFormatting>
  <conditionalFormatting sqref="CB37">
    <cfRule type="cellIs" dxfId="627" priority="628" stopIfTrue="1" operator="lessThan">
      <formula>$C$4</formula>
    </cfRule>
  </conditionalFormatting>
  <conditionalFormatting sqref="CB38">
    <cfRule type="cellIs" dxfId="628" priority="629" stopIfTrue="1" operator="lessThan">
      <formula>$C$4</formula>
    </cfRule>
  </conditionalFormatting>
  <conditionalFormatting sqref="CB39">
    <cfRule type="cellIs" dxfId="629" priority="630" stopIfTrue="1" operator="lessThan">
      <formula>$C$4</formula>
    </cfRule>
  </conditionalFormatting>
  <conditionalFormatting sqref="CB40">
    <cfRule type="cellIs" dxfId="630" priority="631" stopIfTrue="1" operator="lessThan">
      <formula>$C$4</formula>
    </cfRule>
  </conditionalFormatting>
  <conditionalFormatting sqref="CB41">
    <cfRule type="cellIs" dxfId="631" priority="632" stopIfTrue="1" operator="lessThan">
      <formula>$C$4</formula>
    </cfRule>
  </conditionalFormatting>
  <conditionalFormatting sqref="CB42">
    <cfRule type="cellIs" dxfId="632" priority="633" stopIfTrue="1" operator="lessThan">
      <formula>$C$4</formula>
    </cfRule>
  </conditionalFormatting>
  <conditionalFormatting sqref="CB43">
    <cfRule type="cellIs" dxfId="633" priority="634" stopIfTrue="1" operator="lessThan">
      <formula>$C$4</formula>
    </cfRule>
  </conditionalFormatting>
  <conditionalFormatting sqref="CB44">
    <cfRule type="cellIs" dxfId="634" priority="635" stopIfTrue="1" operator="lessThan">
      <formula>$C$4</formula>
    </cfRule>
  </conditionalFormatting>
  <conditionalFormatting sqref="CB45">
    <cfRule type="cellIs" dxfId="635" priority="636" stopIfTrue="1" operator="lessThan">
      <formula>$C$4</formula>
    </cfRule>
  </conditionalFormatting>
  <conditionalFormatting sqref="CB46">
    <cfRule type="cellIs" dxfId="636" priority="637" stopIfTrue="1" operator="lessThan">
      <formula>$C$4</formula>
    </cfRule>
  </conditionalFormatting>
  <conditionalFormatting sqref="CB47">
    <cfRule type="cellIs" dxfId="637" priority="638" stopIfTrue="1" operator="lessThan">
      <formula>$C$4</formula>
    </cfRule>
  </conditionalFormatting>
  <conditionalFormatting sqref="CB48">
    <cfRule type="cellIs" dxfId="638" priority="639" stopIfTrue="1" operator="lessThan">
      <formula>$C$4</formula>
    </cfRule>
  </conditionalFormatting>
  <conditionalFormatting sqref="CB49">
    <cfRule type="cellIs" dxfId="639" priority="640" stopIfTrue="1" operator="lessThan">
      <formula>$C$4</formula>
    </cfRule>
  </conditionalFormatting>
  <conditionalFormatting sqref="CB50">
    <cfRule type="cellIs" dxfId="640" priority="641" stopIfTrue="1" operator="lessThan">
      <formula>$C$4</formula>
    </cfRule>
  </conditionalFormatting>
  <conditionalFormatting sqref="CC11">
    <cfRule type="cellIs" dxfId="641" priority="642" stopIfTrue="1" operator="lessThan">
      <formula>$C$4</formula>
    </cfRule>
  </conditionalFormatting>
  <conditionalFormatting sqref="CC12">
    <cfRule type="cellIs" dxfId="642" priority="643" stopIfTrue="1" operator="lessThan">
      <formula>$C$4</formula>
    </cfRule>
  </conditionalFormatting>
  <conditionalFormatting sqref="CC13">
    <cfRule type="cellIs" dxfId="643" priority="644" stopIfTrue="1" operator="lessThan">
      <formula>$C$4</formula>
    </cfRule>
  </conditionalFormatting>
  <conditionalFormatting sqref="CC14">
    <cfRule type="cellIs" dxfId="644" priority="645" stopIfTrue="1" operator="lessThan">
      <formula>$C$4</formula>
    </cfRule>
  </conditionalFormatting>
  <conditionalFormatting sqref="CC15">
    <cfRule type="cellIs" dxfId="645" priority="646" stopIfTrue="1" operator="lessThan">
      <formula>$C$4</formula>
    </cfRule>
  </conditionalFormatting>
  <conditionalFormatting sqref="CC16">
    <cfRule type="cellIs" dxfId="646" priority="647" stopIfTrue="1" operator="lessThan">
      <formula>$C$4</formula>
    </cfRule>
  </conditionalFormatting>
  <conditionalFormatting sqref="CC17">
    <cfRule type="cellIs" dxfId="647" priority="648" stopIfTrue="1" operator="lessThan">
      <formula>$C$4</formula>
    </cfRule>
  </conditionalFormatting>
  <conditionalFormatting sqref="CC18">
    <cfRule type="cellIs" dxfId="648" priority="649" stopIfTrue="1" operator="lessThan">
      <formula>$C$4</formula>
    </cfRule>
  </conditionalFormatting>
  <conditionalFormatting sqref="CC19">
    <cfRule type="cellIs" dxfId="649" priority="650" stopIfTrue="1" operator="lessThan">
      <formula>$C$4</formula>
    </cfRule>
  </conditionalFormatting>
  <conditionalFormatting sqref="CC20">
    <cfRule type="cellIs" dxfId="650" priority="651" stopIfTrue="1" operator="lessThan">
      <formula>$C$4</formula>
    </cfRule>
  </conditionalFormatting>
  <conditionalFormatting sqref="CC21">
    <cfRule type="cellIs" dxfId="651" priority="652" stopIfTrue="1" operator="lessThan">
      <formula>$C$4</formula>
    </cfRule>
  </conditionalFormatting>
  <conditionalFormatting sqref="CC22">
    <cfRule type="cellIs" dxfId="652" priority="653" stopIfTrue="1" operator="lessThan">
      <formula>$C$4</formula>
    </cfRule>
  </conditionalFormatting>
  <conditionalFormatting sqref="CC23">
    <cfRule type="cellIs" dxfId="653" priority="654" stopIfTrue="1" operator="lessThan">
      <formula>$C$4</formula>
    </cfRule>
  </conditionalFormatting>
  <conditionalFormatting sqref="CC24">
    <cfRule type="cellIs" dxfId="654" priority="655" stopIfTrue="1" operator="lessThan">
      <formula>$C$4</formula>
    </cfRule>
  </conditionalFormatting>
  <conditionalFormatting sqref="CC25">
    <cfRule type="cellIs" dxfId="655" priority="656" stopIfTrue="1" operator="lessThan">
      <formula>$C$4</formula>
    </cfRule>
  </conditionalFormatting>
  <conditionalFormatting sqref="CC26">
    <cfRule type="cellIs" dxfId="656" priority="657" stopIfTrue="1" operator="lessThan">
      <formula>$C$4</formula>
    </cfRule>
  </conditionalFormatting>
  <conditionalFormatting sqref="CC27">
    <cfRule type="cellIs" dxfId="657" priority="658" stopIfTrue="1" operator="lessThan">
      <formula>$C$4</formula>
    </cfRule>
  </conditionalFormatting>
  <conditionalFormatting sqref="CC28">
    <cfRule type="cellIs" dxfId="658" priority="659" stopIfTrue="1" operator="lessThan">
      <formula>$C$4</formula>
    </cfRule>
  </conditionalFormatting>
  <conditionalFormatting sqref="CC29">
    <cfRule type="cellIs" dxfId="659" priority="660" stopIfTrue="1" operator="lessThan">
      <formula>$C$4</formula>
    </cfRule>
  </conditionalFormatting>
  <conditionalFormatting sqref="CC30">
    <cfRule type="cellIs" dxfId="660" priority="661" stopIfTrue="1" operator="lessThan">
      <formula>$C$4</formula>
    </cfRule>
  </conditionalFormatting>
  <conditionalFormatting sqref="CC31">
    <cfRule type="cellIs" dxfId="661" priority="662" stopIfTrue="1" operator="lessThan">
      <formula>$C$4</formula>
    </cfRule>
  </conditionalFormatting>
  <conditionalFormatting sqref="CC32">
    <cfRule type="cellIs" dxfId="662" priority="663" stopIfTrue="1" operator="lessThan">
      <formula>$C$4</formula>
    </cfRule>
  </conditionalFormatting>
  <conditionalFormatting sqref="CC33">
    <cfRule type="cellIs" dxfId="663" priority="664" stopIfTrue="1" operator="lessThan">
      <formula>$C$4</formula>
    </cfRule>
  </conditionalFormatting>
  <conditionalFormatting sqref="CC34">
    <cfRule type="cellIs" dxfId="664" priority="665" stopIfTrue="1" operator="lessThan">
      <formula>$C$4</formula>
    </cfRule>
  </conditionalFormatting>
  <conditionalFormatting sqref="CC35">
    <cfRule type="cellIs" dxfId="665" priority="666" stopIfTrue="1" operator="lessThan">
      <formula>$C$4</formula>
    </cfRule>
  </conditionalFormatting>
  <conditionalFormatting sqref="CC36">
    <cfRule type="cellIs" dxfId="666" priority="667" stopIfTrue="1" operator="lessThan">
      <formula>$C$4</formula>
    </cfRule>
  </conditionalFormatting>
  <conditionalFormatting sqref="CC37">
    <cfRule type="cellIs" dxfId="667" priority="668" stopIfTrue="1" operator="lessThan">
      <formula>$C$4</formula>
    </cfRule>
  </conditionalFormatting>
  <conditionalFormatting sqref="CC38">
    <cfRule type="cellIs" dxfId="668" priority="669" stopIfTrue="1" operator="lessThan">
      <formula>$C$4</formula>
    </cfRule>
  </conditionalFormatting>
  <conditionalFormatting sqref="CC39">
    <cfRule type="cellIs" dxfId="669" priority="670" stopIfTrue="1" operator="lessThan">
      <formula>$C$4</formula>
    </cfRule>
  </conditionalFormatting>
  <conditionalFormatting sqref="CC40">
    <cfRule type="cellIs" dxfId="670" priority="671" stopIfTrue="1" operator="lessThan">
      <formula>$C$4</formula>
    </cfRule>
  </conditionalFormatting>
  <conditionalFormatting sqref="CC41">
    <cfRule type="cellIs" dxfId="671" priority="672" stopIfTrue="1" operator="lessThan">
      <formula>$C$4</formula>
    </cfRule>
  </conditionalFormatting>
  <conditionalFormatting sqref="CC42">
    <cfRule type="cellIs" dxfId="672" priority="673" stopIfTrue="1" operator="lessThan">
      <formula>$C$4</formula>
    </cfRule>
  </conditionalFormatting>
  <conditionalFormatting sqref="CC43">
    <cfRule type="cellIs" dxfId="673" priority="674" stopIfTrue="1" operator="lessThan">
      <formula>$C$4</formula>
    </cfRule>
  </conditionalFormatting>
  <conditionalFormatting sqref="CC44">
    <cfRule type="cellIs" dxfId="674" priority="675" stopIfTrue="1" operator="lessThan">
      <formula>$C$4</formula>
    </cfRule>
  </conditionalFormatting>
  <conditionalFormatting sqref="CC45">
    <cfRule type="cellIs" dxfId="675" priority="676" stopIfTrue="1" operator="lessThan">
      <formula>$C$4</formula>
    </cfRule>
  </conditionalFormatting>
  <conditionalFormatting sqref="CC46">
    <cfRule type="cellIs" dxfId="676" priority="677" stopIfTrue="1" operator="lessThan">
      <formula>$C$4</formula>
    </cfRule>
  </conditionalFormatting>
  <conditionalFormatting sqref="CC47">
    <cfRule type="cellIs" dxfId="677" priority="678" stopIfTrue="1" operator="lessThan">
      <formula>$C$4</formula>
    </cfRule>
  </conditionalFormatting>
  <conditionalFormatting sqref="CC48">
    <cfRule type="cellIs" dxfId="678" priority="679" stopIfTrue="1" operator="lessThan">
      <formula>$C$4</formula>
    </cfRule>
  </conditionalFormatting>
  <conditionalFormatting sqref="CC49">
    <cfRule type="cellIs" dxfId="679" priority="680" stopIfTrue="1" operator="lessThan">
      <formula>$C$4</formula>
    </cfRule>
  </conditionalFormatting>
  <conditionalFormatting sqref="CC50">
    <cfRule type="cellIs" dxfId="680" priority="681" stopIfTrue="1" operator="lessThan">
      <formula>$C$4</formula>
    </cfRule>
  </conditionalFormatting>
  <conditionalFormatting sqref="CD11">
    <cfRule type="cellIs" dxfId="681" priority="682" stopIfTrue="1" operator="lessThan">
      <formula>$C$4</formula>
    </cfRule>
  </conditionalFormatting>
  <conditionalFormatting sqref="CD12">
    <cfRule type="cellIs" dxfId="682" priority="683" stopIfTrue="1" operator="lessThan">
      <formula>$C$4</formula>
    </cfRule>
  </conditionalFormatting>
  <conditionalFormatting sqref="CD13">
    <cfRule type="cellIs" dxfId="683" priority="684" stopIfTrue="1" operator="lessThan">
      <formula>$C$4</formula>
    </cfRule>
  </conditionalFormatting>
  <conditionalFormatting sqref="CD14">
    <cfRule type="cellIs" dxfId="684" priority="685" stopIfTrue="1" operator="lessThan">
      <formula>$C$4</formula>
    </cfRule>
  </conditionalFormatting>
  <conditionalFormatting sqref="CD15">
    <cfRule type="cellIs" dxfId="685" priority="686" stopIfTrue="1" operator="lessThan">
      <formula>$C$4</formula>
    </cfRule>
  </conditionalFormatting>
  <conditionalFormatting sqref="CD16">
    <cfRule type="cellIs" dxfId="686" priority="687" stopIfTrue="1" operator="lessThan">
      <formula>$C$4</formula>
    </cfRule>
  </conditionalFormatting>
  <conditionalFormatting sqref="CD17">
    <cfRule type="cellIs" dxfId="687" priority="688" stopIfTrue="1" operator="lessThan">
      <formula>$C$4</formula>
    </cfRule>
  </conditionalFormatting>
  <conditionalFormatting sqref="CD18">
    <cfRule type="cellIs" dxfId="688" priority="689" stopIfTrue="1" operator="lessThan">
      <formula>$C$4</formula>
    </cfRule>
  </conditionalFormatting>
  <conditionalFormatting sqref="CD19">
    <cfRule type="cellIs" dxfId="689" priority="690" stopIfTrue="1" operator="lessThan">
      <formula>$C$4</formula>
    </cfRule>
  </conditionalFormatting>
  <conditionalFormatting sqref="CD20">
    <cfRule type="cellIs" dxfId="690" priority="691" stopIfTrue="1" operator="lessThan">
      <formula>$C$4</formula>
    </cfRule>
  </conditionalFormatting>
  <conditionalFormatting sqref="CD21">
    <cfRule type="cellIs" dxfId="691" priority="692" stopIfTrue="1" operator="lessThan">
      <formula>$C$4</formula>
    </cfRule>
  </conditionalFormatting>
  <conditionalFormatting sqref="CD22">
    <cfRule type="cellIs" dxfId="692" priority="693" stopIfTrue="1" operator="lessThan">
      <formula>$C$4</formula>
    </cfRule>
  </conditionalFormatting>
  <conditionalFormatting sqref="CD23">
    <cfRule type="cellIs" dxfId="693" priority="694" stopIfTrue="1" operator="lessThan">
      <formula>$C$4</formula>
    </cfRule>
  </conditionalFormatting>
  <conditionalFormatting sqref="CD24">
    <cfRule type="cellIs" dxfId="694" priority="695" stopIfTrue="1" operator="lessThan">
      <formula>$C$4</formula>
    </cfRule>
  </conditionalFormatting>
  <conditionalFormatting sqref="CD25">
    <cfRule type="cellIs" dxfId="695" priority="696" stopIfTrue="1" operator="lessThan">
      <formula>$C$4</formula>
    </cfRule>
  </conditionalFormatting>
  <conditionalFormatting sqref="CD26">
    <cfRule type="cellIs" dxfId="696" priority="697" stopIfTrue="1" operator="lessThan">
      <formula>$C$4</formula>
    </cfRule>
  </conditionalFormatting>
  <conditionalFormatting sqref="CD27">
    <cfRule type="cellIs" dxfId="697" priority="698" stopIfTrue="1" operator="lessThan">
      <formula>$C$4</formula>
    </cfRule>
  </conditionalFormatting>
  <conditionalFormatting sqref="CD28">
    <cfRule type="cellIs" dxfId="698" priority="699" stopIfTrue="1" operator="lessThan">
      <formula>$C$4</formula>
    </cfRule>
  </conditionalFormatting>
  <conditionalFormatting sqref="CD29">
    <cfRule type="cellIs" dxfId="699" priority="700" stopIfTrue="1" operator="lessThan">
      <formula>$C$4</formula>
    </cfRule>
  </conditionalFormatting>
  <conditionalFormatting sqref="CD30">
    <cfRule type="cellIs" dxfId="700" priority="701" stopIfTrue="1" operator="lessThan">
      <formula>$C$4</formula>
    </cfRule>
  </conditionalFormatting>
  <conditionalFormatting sqref="CD31">
    <cfRule type="cellIs" dxfId="701" priority="702" stopIfTrue="1" operator="lessThan">
      <formula>$C$4</formula>
    </cfRule>
  </conditionalFormatting>
  <conditionalFormatting sqref="CD32">
    <cfRule type="cellIs" dxfId="702" priority="703" stopIfTrue="1" operator="lessThan">
      <formula>$C$4</formula>
    </cfRule>
  </conditionalFormatting>
  <conditionalFormatting sqref="CD33">
    <cfRule type="cellIs" dxfId="703" priority="704" stopIfTrue="1" operator="lessThan">
      <formula>$C$4</formula>
    </cfRule>
  </conditionalFormatting>
  <conditionalFormatting sqref="CD34">
    <cfRule type="cellIs" dxfId="704" priority="705" stopIfTrue="1" operator="lessThan">
      <formula>$C$4</formula>
    </cfRule>
  </conditionalFormatting>
  <conditionalFormatting sqref="CD35">
    <cfRule type="cellIs" dxfId="705" priority="706" stopIfTrue="1" operator="lessThan">
      <formula>$C$4</formula>
    </cfRule>
  </conditionalFormatting>
  <conditionalFormatting sqref="CD36">
    <cfRule type="cellIs" dxfId="706" priority="707" stopIfTrue="1" operator="lessThan">
      <formula>$C$4</formula>
    </cfRule>
  </conditionalFormatting>
  <conditionalFormatting sqref="CD37">
    <cfRule type="cellIs" dxfId="707" priority="708" stopIfTrue="1" operator="lessThan">
      <formula>$C$4</formula>
    </cfRule>
  </conditionalFormatting>
  <conditionalFormatting sqref="CD38">
    <cfRule type="cellIs" dxfId="708" priority="709" stopIfTrue="1" operator="lessThan">
      <formula>$C$4</formula>
    </cfRule>
  </conditionalFormatting>
  <conditionalFormatting sqref="CD39">
    <cfRule type="cellIs" dxfId="709" priority="710" stopIfTrue="1" operator="lessThan">
      <formula>$C$4</formula>
    </cfRule>
  </conditionalFormatting>
  <conditionalFormatting sqref="CD40">
    <cfRule type="cellIs" dxfId="710" priority="711" stopIfTrue="1" operator="lessThan">
      <formula>$C$4</formula>
    </cfRule>
  </conditionalFormatting>
  <conditionalFormatting sqref="CD41">
    <cfRule type="cellIs" dxfId="711" priority="712" stopIfTrue="1" operator="lessThan">
      <formula>$C$4</formula>
    </cfRule>
  </conditionalFormatting>
  <conditionalFormatting sqref="CD42">
    <cfRule type="cellIs" dxfId="712" priority="713" stopIfTrue="1" operator="lessThan">
      <formula>$C$4</formula>
    </cfRule>
  </conditionalFormatting>
  <conditionalFormatting sqref="CD43">
    <cfRule type="cellIs" dxfId="713" priority="714" stopIfTrue="1" operator="lessThan">
      <formula>$C$4</formula>
    </cfRule>
  </conditionalFormatting>
  <conditionalFormatting sqref="CD44">
    <cfRule type="cellIs" dxfId="714" priority="715" stopIfTrue="1" operator="lessThan">
      <formula>$C$4</formula>
    </cfRule>
  </conditionalFormatting>
  <conditionalFormatting sqref="CD45">
    <cfRule type="cellIs" dxfId="715" priority="716" stopIfTrue="1" operator="lessThan">
      <formula>$C$4</formula>
    </cfRule>
  </conditionalFormatting>
  <conditionalFormatting sqref="CD46">
    <cfRule type="cellIs" dxfId="716" priority="717" stopIfTrue="1" operator="lessThan">
      <formula>$C$4</formula>
    </cfRule>
  </conditionalFormatting>
  <conditionalFormatting sqref="CD47">
    <cfRule type="cellIs" dxfId="717" priority="718" stopIfTrue="1" operator="lessThan">
      <formula>$C$4</formula>
    </cfRule>
  </conditionalFormatting>
  <conditionalFormatting sqref="CD48">
    <cfRule type="cellIs" dxfId="718" priority="719" stopIfTrue="1" operator="lessThan">
      <formula>$C$4</formula>
    </cfRule>
  </conditionalFormatting>
  <conditionalFormatting sqref="CD49">
    <cfRule type="cellIs" dxfId="719" priority="720" stopIfTrue="1" operator="lessThan">
      <formula>$C$4</formula>
    </cfRule>
  </conditionalFormatting>
  <conditionalFormatting sqref="CD50">
    <cfRule type="cellIs" dxfId="720" priority="721" stopIfTrue="1" operator="lessThan">
      <formula>$C$4</formula>
    </cfRule>
  </conditionalFormatting>
  <conditionalFormatting sqref="CE11">
    <cfRule type="cellIs" dxfId="721" priority="722" stopIfTrue="1" operator="lessThan">
      <formula>$C$4</formula>
    </cfRule>
  </conditionalFormatting>
  <conditionalFormatting sqref="CE12">
    <cfRule type="cellIs" dxfId="722" priority="723" stopIfTrue="1" operator="lessThan">
      <formula>$C$4</formula>
    </cfRule>
  </conditionalFormatting>
  <conditionalFormatting sqref="CE13">
    <cfRule type="cellIs" dxfId="723" priority="724" stopIfTrue="1" operator="lessThan">
      <formula>$C$4</formula>
    </cfRule>
  </conditionalFormatting>
  <conditionalFormatting sqref="CE14">
    <cfRule type="cellIs" dxfId="724" priority="725" stopIfTrue="1" operator="lessThan">
      <formula>$C$4</formula>
    </cfRule>
  </conditionalFormatting>
  <conditionalFormatting sqref="CE15">
    <cfRule type="cellIs" dxfId="725" priority="726" stopIfTrue="1" operator="lessThan">
      <formula>$C$4</formula>
    </cfRule>
  </conditionalFormatting>
  <conditionalFormatting sqref="CE16">
    <cfRule type="cellIs" dxfId="726" priority="727" stopIfTrue="1" operator="lessThan">
      <formula>$C$4</formula>
    </cfRule>
  </conditionalFormatting>
  <conditionalFormatting sqref="CE17">
    <cfRule type="cellIs" dxfId="727" priority="728" stopIfTrue="1" operator="lessThan">
      <formula>$C$4</formula>
    </cfRule>
  </conditionalFormatting>
  <conditionalFormatting sqref="CE18">
    <cfRule type="cellIs" dxfId="728" priority="729" stopIfTrue="1" operator="lessThan">
      <formula>$C$4</formula>
    </cfRule>
  </conditionalFormatting>
  <conditionalFormatting sqref="CE19">
    <cfRule type="cellIs" dxfId="729" priority="730" stopIfTrue="1" operator="lessThan">
      <formula>$C$4</formula>
    </cfRule>
  </conditionalFormatting>
  <conditionalFormatting sqref="CE20">
    <cfRule type="cellIs" dxfId="730" priority="731" stopIfTrue="1" operator="lessThan">
      <formula>$C$4</formula>
    </cfRule>
  </conditionalFormatting>
  <conditionalFormatting sqref="CE21">
    <cfRule type="cellIs" dxfId="731" priority="732" stopIfTrue="1" operator="lessThan">
      <formula>$C$4</formula>
    </cfRule>
  </conditionalFormatting>
  <conditionalFormatting sqref="CE22">
    <cfRule type="cellIs" dxfId="732" priority="733" stopIfTrue="1" operator="lessThan">
      <formula>$C$4</formula>
    </cfRule>
  </conditionalFormatting>
  <conditionalFormatting sqref="CE23">
    <cfRule type="cellIs" dxfId="733" priority="734" stopIfTrue="1" operator="lessThan">
      <formula>$C$4</formula>
    </cfRule>
  </conditionalFormatting>
  <conditionalFormatting sqref="CE24">
    <cfRule type="cellIs" dxfId="734" priority="735" stopIfTrue="1" operator="lessThan">
      <formula>$C$4</formula>
    </cfRule>
  </conditionalFormatting>
  <conditionalFormatting sqref="CE25">
    <cfRule type="cellIs" dxfId="735" priority="736" stopIfTrue="1" operator="lessThan">
      <formula>$C$4</formula>
    </cfRule>
  </conditionalFormatting>
  <conditionalFormatting sqref="CE26">
    <cfRule type="cellIs" dxfId="736" priority="737" stopIfTrue="1" operator="lessThan">
      <formula>$C$4</formula>
    </cfRule>
  </conditionalFormatting>
  <conditionalFormatting sqref="CE27">
    <cfRule type="cellIs" dxfId="737" priority="738" stopIfTrue="1" operator="lessThan">
      <formula>$C$4</formula>
    </cfRule>
  </conditionalFormatting>
  <conditionalFormatting sqref="CE28">
    <cfRule type="cellIs" dxfId="738" priority="739" stopIfTrue="1" operator="lessThan">
      <formula>$C$4</formula>
    </cfRule>
  </conditionalFormatting>
  <conditionalFormatting sqref="CE29">
    <cfRule type="cellIs" dxfId="739" priority="740" stopIfTrue="1" operator="lessThan">
      <formula>$C$4</formula>
    </cfRule>
  </conditionalFormatting>
  <conditionalFormatting sqref="CE30">
    <cfRule type="cellIs" dxfId="740" priority="741" stopIfTrue="1" operator="lessThan">
      <formula>$C$4</formula>
    </cfRule>
  </conditionalFormatting>
  <conditionalFormatting sqref="CE31">
    <cfRule type="cellIs" dxfId="741" priority="742" stopIfTrue="1" operator="lessThan">
      <formula>$C$4</formula>
    </cfRule>
  </conditionalFormatting>
  <conditionalFormatting sqref="CE32">
    <cfRule type="cellIs" dxfId="742" priority="743" stopIfTrue="1" operator="lessThan">
      <formula>$C$4</formula>
    </cfRule>
  </conditionalFormatting>
  <conditionalFormatting sqref="CE33">
    <cfRule type="cellIs" dxfId="743" priority="744" stopIfTrue="1" operator="lessThan">
      <formula>$C$4</formula>
    </cfRule>
  </conditionalFormatting>
  <conditionalFormatting sqref="CE34">
    <cfRule type="cellIs" dxfId="744" priority="745" stopIfTrue="1" operator="lessThan">
      <formula>$C$4</formula>
    </cfRule>
  </conditionalFormatting>
  <conditionalFormatting sqref="CE35">
    <cfRule type="cellIs" dxfId="745" priority="746" stopIfTrue="1" operator="lessThan">
      <formula>$C$4</formula>
    </cfRule>
  </conditionalFormatting>
  <conditionalFormatting sqref="CE36">
    <cfRule type="cellIs" dxfId="746" priority="747" stopIfTrue="1" operator="lessThan">
      <formula>$C$4</formula>
    </cfRule>
  </conditionalFormatting>
  <conditionalFormatting sqref="CE37">
    <cfRule type="cellIs" dxfId="747" priority="748" stopIfTrue="1" operator="lessThan">
      <formula>$C$4</formula>
    </cfRule>
  </conditionalFormatting>
  <conditionalFormatting sqref="CE38">
    <cfRule type="cellIs" dxfId="748" priority="749" stopIfTrue="1" operator="lessThan">
      <formula>$C$4</formula>
    </cfRule>
  </conditionalFormatting>
  <conditionalFormatting sqref="CE39">
    <cfRule type="cellIs" dxfId="749" priority="750" stopIfTrue="1" operator="lessThan">
      <formula>$C$4</formula>
    </cfRule>
  </conditionalFormatting>
  <conditionalFormatting sqref="CE40">
    <cfRule type="cellIs" dxfId="750" priority="751" stopIfTrue="1" operator="lessThan">
      <formula>$C$4</formula>
    </cfRule>
  </conditionalFormatting>
  <conditionalFormatting sqref="CE41">
    <cfRule type="cellIs" dxfId="751" priority="752" stopIfTrue="1" operator="lessThan">
      <formula>$C$4</formula>
    </cfRule>
  </conditionalFormatting>
  <conditionalFormatting sqref="CE42">
    <cfRule type="cellIs" dxfId="752" priority="753" stopIfTrue="1" operator="lessThan">
      <formula>$C$4</formula>
    </cfRule>
  </conditionalFormatting>
  <conditionalFormatting sqref="CE43">
    <cfRule type="cellIs" dxfId="753" priority="754" stopIfTrue="1" operator="lessThan">
      <formula>$C$4</formula>
    </cfRule>
  </conditionalFormatting>
  <conditionalFormatting sqref="CE44">
    <cfRule type="cellIs" dxfId="754" priority="755" stopIfTrue="1" operator="lessThan">
      <formula>$C$4</formula>
    </cfRule>
  </conditionalFormatting>
  <conditionalFormatting sqref="CE45">
    <cfRule type="cellIs" dxfId="755" priority="756" stopIfTrue="1" operator="lessThan">
      <formula>$C$4</formula>
    </cfRule>
  </conditionalFormatting>
  <conditionalFormatting sqref="CE46">
    <cfRule type="cellIs" dxfId="756" priority="757" stopIfTrue="1" operator="lessThan">
      <formula>$C$4</formula>
    </cfRule>
  </conditionalFormatting>
  <conditionalFormatting sqref="CE47">
    <cfRule type="cellIs" dxfId="757" priority="758" stopIfTrue="1" operator="lessThan">
      <formula>$C$4</formula>
    </cfRule>
  </conditionalFormatting>
  <conditionalFormatting sqref="CE48">
    <cfRule type="cellIs" dxfId="758" priority="759" stopIfTrue="1" operator="lessThan">
      <formula>$C$4</formula>
    </cfRule>
  </conditionalFormatting>
  <conditionalFormatting sqref="CE49">
    <cfRule type="cellIs" dxfId="759" priority="760" stopIfTrue="1" operator="lessThan">
      <formula>$C$4</formula>
    </cfRule>
  </conditionalFormatting>
  <conditionalFormatting sqref="CE50">
    <cfRule type="cellIs" dxfId="760" priority="761" stopIfTrue="1" operator="lessThan">
      <formula>$C$4</formula>
    </cfRule>
  </conditionalFormatting>
  <conditionalFormatting sqref="CF11">
    <cfRule type="cellIs" dxfId="761" priority="762" stopIfTrue="1" operator="lessThan">
      <formula>$C$4</formula>
    </cfRule>
  </conditionalFormatting>
  <conditionalFormatting sqref="CF12">
    <cfRule type="cellIs" dxfId="762" priority="763" stopIfTrue="1" operator="lessThan">
      <formula>$C$4</formula>
    </cfRule>
  </conditionalFormatting>
  <conditionalFormatting sqref="CF13">
    <cfRule type="cellIs" dxfId="763" priority="764" stopIfTrue="1" operator="lessThan">
      <formula>$C$4</formula>
    </cfRule>
  </conditionalFormatting>
  <conditionalFormatting sqref="CF14">
    <cfRule type="cellIs" dxfId="764" priority="765" stopIfTrue="1" operator="lessThan">
      <formula>$C$4</formula>
    </cfRule>
  </conditionalFormatting>
  <conditionalFormatting sqref="CF15">
    <cfRule type="cellIs" dxfId="765" priority="766" stopIfTrue="1" operator="lessThan">
      <formula>$C$4</formula>
    </cfRule>
  </conditionalFormatting>
  <conditionalFormatting sqref="CF16">
    <cfRule type="cellIs" dxfId="766" priority="767" stopIfTrue="1" operator="lessThan">
      <formula>$C$4</formula>
    </cfRule>
  </conditionalFormatting>
  <conditionalFormatting sqref="CF17">
    <cfRule type="cellIs" dxfId="767" priority="768" stopIfTrue="1" operator="lessThan">
      <formula>$C$4</formula>
    </cfRule>
  </conditionalFormatting>
  <conditionalFormatting sqref="CF18">
    <cfRule type="cellIs" dxfId="768" priority="769" stopIfTrue="1" operator="lessThan">
      <formula>$C$4</formula>
    </cfRule>
  </conditionalFormatting>
  <conditionalFormatting sqref="CF19">
    <cfRule type="cellIs" dxfId="769" priority="770" stopIfTrue="1" operator="lessThan">
      <formula>$C$4</formula>
    </cfRule>
  </conditionalFormatting>
  <conditionalFormatting sqref="CF20">
    <cfRule type="cellIs" dxfId="770" priority="771" stopIfTrue="1" operator="lessThan">
      <formula>$C$4</formula>
    </cfRule>
  </conditionalFormatting>
  <conditionalFormatting sqref="CF21">
    <cfRule type="cellIs" dxfId="771" priority="772" stopIfTrue="1" operator="lessThan">
      <formula>$C$4</formula>
    </cfRule>
  </conditionalFormatting>
  <conditionalFormatting sqref="CF22">
    <cfRule type="cellIs" dxfId="772" priority="773" stopIfTrue="1" operator="lessThan">
      <formula>$C$4</formula>
    </cfRule>
  </conditionalFormatting>
  <conditionalFormatting sqref="CF23">
    <cfRule type="cellIs" dxfId="773" priority="774" stopIfTrue="1" operator="lessThan">
      <formula>$C$4</formula>
    </cfRule>
  </conditionalFormatting>
  <conditionalFormatting sqref="CF24">
    <cfRule type="cellIs" dxfId="774" priority="775" stopIfTrue="1" operator="lessThan">
      <formula>$C$4</formula>
    </cfRule>
  </conditionalFormatting>
  <conditionalFormatting sqref="CF25">
    <cfRule type="cellIs" dxfId="775" priority="776" stopIfTrue="1" operator="lessThan">
      <formula>$C$4</formula>
    </cfRule>
  </conditionalFormatting>
  <conditionalFormatting sqref="CF26">
    <cfRule type="cellIs" dxfId="776" priority="777" stopIfTrue="1" operator="lessThan">
      <formula>$C$4</formula>
    </cfRule>
  </conditionalFormatting>
  <conditionalFormatting sqref="CF27">
    <cfRule type="cellIs" dxfId="777" priority="778" stopIfTrue="1" operator="lessThan">
      <formula>$C$4</formula>
    </cfRule>
  </conditionalFormatting>
  <conditionalFormatting sqref="CF28">
    <cfRule type="cellIs" dxfId="778" priority="779" stopIfTrue="1" operator="lessThan">
      <formula>$C$4</formula>
    </cfRule>
  </conditionalFormatting>
  <conditionalFormatting sqref="CF29">
    <cfRule type="cellIs" dxfId="779" priority="780" stopIfTrue="1" operator="lessThan">
      <formula>$C$4</formula>
    </cfRule>
  </conditionalFormatting>
  <conditionalFormatting sqref="CF30">
    <cfRule type="cellIs" dxfId="780" priority="781" stopIfTrue="1" operator="lessThan">
      <formula>$C$4</formula>
    </cfRule>
  </conditionalFormatting>
  <conditionalFormatting sqref="CF31">
    <cfRule type="cellIs" dxfId="781" priority="782" stopIfTrue="1" operator="lessThan">
      <formula>$C$4</formula>
    </cfRule>
  </conditionalFormatting>
  <conditionalFormatting sqref="CF32">
    <cfRule type="cellIs" dxfId="782" priority="783" stopIfTrue="1" operator="lessThan">
      <formula>$C$4</formula>
    </cfRule>
  </conditionalFormatting>
  <conditionalFormatting sqref="CF33">
    <cfRule type="cellIs" dxfId="783" priority="784" stopIfTrue="1" operator="lessThan">
      <formula>$C$4</formula>
    </cfRule>
  </conditionalFormatting>
  <conditionalFormatting sqref="CF34">
    <cfRule type="cellIs" dxfId="784" priority="785" stopIfTrue="1" operator="lessThan">
      <formula>$C$4</formula>
    </cfRule>
  </conditionalFormatting>
  <conditionalFormatting sqref="CF35">
    <cfRule type="cellIs" dxfId="785" priority="786" stopIfTrue="1" operator="lessThan">
      <formula>$C$4</formula>
    </cfRule>
  </conditionalFormatting>
  <conditionalFormatting sqref="CF36">
    <cfRule type="cellIs" dxfId="786" priority="787" stopIfTrue="1" operator="lessThan">
      <formula>$C$4</formula>
    </cfRule>
  </conditionalFormatting>
  <conditionalFormatting sqref="CF37">
    <cfRule type="cellIs" dxfId="787" priority="788" stopIfTrue="1" operator="lessThan">
      <formula>$C$4</formula>
    </cfRule>
  </conditionalFormatting>
  <conditionalFormatting sqref="CF38">
    <cfRule type="cellIs" dxfId="788" priority="789" stopIfTrue="1" operator="lessThan">
      <formula>$C$4</formula>
    </cfRule>
  </conditionalFormatting>
  <conditionalFormatting sqref="CF39">
    <cfRule type="cellIs" dxfId="789" priority="790" stopIfTrue="1" operator="lessThan">
      <formula>$C$4</formula>
    </cfRule>
  </conditionalFormatting>
  <conditionalFormatting sqref="CF40">
    <cfRule type="cellIs" dxfId="790" priority="791" stopIfTrue="1" operator="lessThan">
      <formula>$C$4</formula>
    </cfRule>
  </conditionalFormatting>
  <conditionalFormatting sqref="CF41">
    <cfRule type="cellIs" dxfId="791" priority="792" stopIfTrue="1" operator="lessThan">
      <formula>$C$4</formula>
    </cfRule>
  </conditionalFormatting>
  <conditionalFormatting sqref="CF42">
    <cfRule type="cellIs" dxfId="792" priority="793" stopIfTrue="1" operator="lessThan">
      <formula>$C$4</formula>
    </cfRule>
  </conditionalFormatting>
  <conditionalFormatting sqref="CF43">
    <cfRule type="cellIs" dxfId="793" priority="794" stopIfTrue="1" operator="lessThan">
      <formula>$C$4</formula>
    </cfRule>
  </conditionalFormatting>
  <conditionalFormatting sqref="CF44">
    <cfRule type="cellIs" dxfId="794" priority="795" stopIfTrue="1" operator="lessThan">
      <formula>$C$4</formula>
    </cfRule>
  </conditionalFormatting>
  <conditionalFormatting sqref="CF45">
    <cfRule type="cellIs" dxfId="795" priority="796" stopIfTrue="1" operator="lessThan">
      <formula>$C$4</formula>
    </cfRule>
  </conditionalFormatting>
  <conditionalFormatting sqref="CF46">
    <cfRule type="cellIs" dxfId="796" priority="797" stopIfTrue="1" operator="lessThan">
      <formula>$C$4</formula>
    </cfRule>
  </conditionalFormatting>
  <conditionalFormatting sqref="CF47">
    <cfRule type="cellIs" dxfId="797" priority="798" stopIfTrue="1" operator="lessThan">
      <formula>$C$4</formula>
    </cfRule>
  </conditionalFormatting>
  <conditionalFormatting sqref="CF48">
    <cfRule type="cellIs" dxfId="798" priority="799" stopIfTrue="1" operator="lessThan">
      <formula>$C$4</formula>
    </cfRule>
  </conditionalFormatting>
  <conditionalFormatting sqref="CF49">
    <cfRule type="cellIs" dxfId="799" priority="800" stopIfTrue="1" operator="lessThan">
      <formula>$C$4</formula>
    </cfRule>
  </conditionalFormatting>
  <conditionalFormatting sqref="CF50">
    <cfRule type="cellIs" dxfId="800" priority="801" stopIfTrue="1" operator="lessThan">
      <formula>$C$4</formula>
    </cfRule>
  </conditionalFormatting>
  <conditionalFormatting sqref="CG11">
    <cfRule type="cellIs" dxfId="801" priority="802" stopIfTrue="1" operator="lessThan">
      <formula>$C$4</formula>
    </cfRule>
  </conditionalFormatting>
  <conditionalFormatting sqref="CG12">
    <cfRule type="cellIs" dxfId="802" priority="803" stopIfTrue="1" operator="lessThan">
      <formula>$C$4</formula>
    </cfRule>
  </conditionalFormatting>
  <conditionalFormatting sqref="CG13">
    <cfRule type="cellIs" dxfId="803" priority="804" stopIfTrue="1" operator="lessThan">
      <formula>$C$4</formula>
    </cfRule>
  </conditionalFormatting>
  <conditionalFormatting sqref="CG14">
    <cfRule type="cellIs" dxfId="804" priority="805" stopIfTrue="1" operator="lessThan">
      <formula>$C$4</formula>
    </cfRule>
  </conditionalFormatting>
  <conditionalFormatting sqref="CG15">
    <cfRule type="cellIs" dxfId="805" priority="806" stopIfTrue="1" operator="lessThan">
      <formula>$C$4</formula>
    </cfRule>
  </conditionalFormatting>
  <conditionalFormatting sqref="CG16">
    <cfRule type="cellIs" dxfId="806" priority="807" stopIfTrue="1" operator="lessThan">
      <formula>$C$4</formula>
    </cfRule>
  </conditionalFormatting>
  <conditionalFormatting sqref="CG17">
    <cfRule type="cellIs" dxfId="807" priority="808" stopIfTrue="1" operator="lessThan">
      <formula>$C$4</formula>
    </cfRule>
  </conditionalFormatting>
  <conditionalFormatting sqref="CG18">
    <cfRule type="cellIs" dxfId="808" priority="809" stopIfTrue="1" operator="lessThan">
      <formula>$C$4</formula>
    </cfRule>
  </conditionalFormatting>
  <conditionalFormatting sqref="CG19">
    <cfRule type="cellIs" dxfId="809" priority="810" stopIfTrue="1" operator="lessThan">
      <formula>$C$4</formula>
    </cfRule>
  </conditionalFormatting>
  <conditionalFormatting sqref="CG20">
    <cfRule type="cellIs" dxfId="810" priority="811" stopIfTrue="1" operator="lessThan">
      <formula>$C$4</formula>
    </cfRule>
  </conditionalFormatting>
  <conditionalFormatting sqref="CG21">
    <cfRule type="cellIs" dxfId="811" priority="812" stopIfTrue="1" operator="lessThan">
      <formula>$C$4</formula>
    </cfRule>
  </conditionalFormatting>
  <conditionalFormatting sqref="CG22">
    <cfRule type="cellIs" dxfId="812" priority="813" stopIfTrue="1" operator="lessThan">
      <formula>$C$4</formula>
    </cfRule>
  </conditionalFormatting>
  <conditionalFormatting sqref="CG23">
    <cfRule type="cellIs" dxfId="813" priority="814" stopIfTrue="1" operator="lessThan">
      <formula>$C$4</formula>
    </cfRule>
  </conditionalFormatting>
  <conditionalFormatting sqref="CG24">
    <cfRule type="cellIs" dxfId="814" priority="815" stopIfTrue="1" operator="lessThan">
      <formula>$C$4</formula>
    </cfRule>
  </conditionalFormatting>
  <conditionalFormatting sqref="CG25">
    <cfRule type="cellIs" dxfId="815" priority="816" stopIfTrue="1" operator="lessThan">
      <formula>$C$4</formula>
    </cfRule>
  </conditionalFormatting>
  <conditionalFormatting sqref="CG26">
    <cfRule type="cellIs" dxfId="816" priority="817" stopIfTrue="1" operator="lessThan">
      <formula>$C$4</formula>
    </cfRule>
  </conditionalFormatting>
  <conditionalFormatting sqref="CG27">
    <cfRule type="cellIs" dxfId="817" priority="818" stopIfTrue="1" operator="lessThan">
      <formula>$C$4</formula>
    </cfRule>
  </conditionalFormatting>
  <conditionalFormatting sqref="CG28">
    <cfRule type="cellIs" dxfId="818" priority="819" stopIfTrue="1" operator="lessThan">
      <formula>$C$4</formula>
    </cfRule>
  </conditionalFormatting>
  <conditionalFormatting sqref="CG29">
    <cfRule type="cellIs" dxfId="819" priority="820" stopIfTrue="1" operator="lessThan">
      <formula>$C$4</formula>
    </cfRule>
  </conditionalFormatting>
  <conditionalFormatting sqref="CG30">
    <cfRule type="cellIs" dxfId="820" priority="821" stopIfTrue="1" operator="lessThan">
      <formula>$C$4</formula>
    </cfRule>
  </conditionalFormatting>
  <conditionalFormatting sqref="CG31">
    <cfRule type="cellIs" dxfId="821" priority="822" stopIfTrue="1" operator="lessThan">
      <formula>$C$4</formula>
    </cfRule>
  </conditionalFormatting>
  <conditionalFormatting sqref="CG32">
    <cfRule type="cellIs" dxfId="822" priority="823" stopIfTrue="1" operator="lessThan">
      <formula>$C$4</formula>
    </cfRule>
  </conditionalFormatting>
  <conditionalFormatting sqref="CG33">
    <cfRule type="cellIs" dxfId="823" priority="824" stopIfTrue="1" operator="lessThan">
      <formula>$C$4</formula>
    </cfRule>
  </conditionalFormatting>
  <conditionalFormatting sqref="CG34">
    <cfRule type="cellIs" dxfId="824" priority="825" stopIfTrue="1" operator="lessThan">
      <formula>$C$4</formula>
    </cfRule>
  </conditionalFormatting>
  <conditionalFormatting sqref="CG35">
    <cfRule type="cellIs" dxfId="825" priority="826" stopIfTrue="1" operator="lessThan">
      <formula>$C$4</formula>
    </cfRule>
  </conditionalFormatting>
  <conditionalFormatting sqref="CG36">
    <cfRule type="cellIs" dxfId="826" priority="827" stopIfTrue="1" operator="lessThan">
      <formula>$C$4</formula>
    </cfRule>
  </conditionalFormatting>
  <conditionalFormatting sqref="CG37">
    <cfRule type="cellIs" dxfId="827" priority="828" stopIfTrue="1" operator="lessThan">
      <formula>$C$4</formula>
    </cfRule>
  </conditionalFormatting>
  <conditionalFormatting sqref="CG38">
    <cfRule type="cellIs" dxfId="828" priority="829" stopIfTrue="1" operator="lessThan">
      <formula>$C$4</formula>
    </cfRule>
  </conditionalFormatting>
  <conditionalFormatting sqref="CG39">
    <cfRule type="cellIs" dxfId="829" priority="830" stopIfTrue="1" operator="lessThan">
      <formula>$C$4</formula>
    </cfRule>
  </conditionalFormatting>
  <conditionalFormatting sqref="CG40">
    <cfRule type="cellIs" dxfId="830" priority="831" stopIfTrue="1" operator="lessThan">
      <formula>$C$4</formula>
    </cfRule>
  </conditionalFormatting>
  <conditionalFormatting sqref="CG41">
    <cfRule type="cellIs" dxfId="831" priority="832" stopIfTrue="1" operator="lessThan">
      <formula>$C$4</formula>
    </cfRule>
  </conditionalFormatting>
  <conditionalFormatting sqref="CG42">
    <cfRule type="cellIs" dxfId="832" priority="833" stopIfTrue="1" operator="lessThan">
      <formula>$C$4</formula>
    </cfRule>
  </conditionalFormatting>
  <conditionalFormatting sqref="CG43">
    <cfRule type="cellIs" dxfId="833" priority="834" stopIfTrue="1" operator="lessThan">
      <formula>$C$4</formula>
    </cfRule>
  </conditionalFormatting>
  <conditionalFormatting sqref="CG44">
    <cfRule type="cellIs" dxfId="834" priority="835" stopIfTrue="1" operator="lessThan">
      <formula>$C$4</formula>
    </cfRule>
  </conditionalFormatting>
  <conditionalFormatting sqref="CG45">
    <cfRule type="cellIs" dxfId="835" priority="836" stopIfTrue="1" operator="lessThan">
      <formula>$C$4</formula>
    </cfRule>
  </conditionalFormatting>
  <conditionalFormatting sqref="CG46">
    <cfRule type="cellIs" dxfId="836" priority="837" stopIfTrue="1" operator="lessThan">
      <formula>$C$4</formula>
    </cfRule>
  </conditionalFormatting>
  <conditionalFormatting sqref="CG47">
    <cfRule type="cellIs" dxfId="837" priority="838" stopIfTrue="1" operator="lessThan">
      <formula>$C$4</formula>
    </cfRule>
  </conditionalFormatting>
  <conditionalFormatting sqref="CG48">
    <cfRule type="cellIs" dxfId="838" priority="839" stopIfTrue="1" operator="lessThan">
      <formula>$C$4</formula>
    </cfRule>
  </conditionalFormatting>
  <conditionalFormatting sqref="CG49">
    <cfRule type="cellIs" dxfId="839" priority="840" stopIfTrue="1" operator="lessThan">
      <formula>$C$4</formula>
    </cfRule>
  </conditionalFormatting>
  <conditionalFormatting sqref="CG50">
    <cfRule type="cellIs" dxfId="840" priority="841" stopIfTrue="1" operator="lessThan">
      <formula>$C$4</formula>
    </cfRule>
  </conditionalFormatting>
  <conditionalFormatting sqref="CH11">
    <cfRule type="cellIs" dxfId="841" priority="842" stopIfTrue="1" operator="greaterThan">
      <formula>$BJ$2+15</formula>
    </cfRule>
  </conditionalFormatting>
  <conditionalFormatting sqref="CH12">
    <cfRule type="cellIs" dxfId="842" priority="843" stopIfTrue="1" operator="greaterThan">
      <formula>$BJ$2+15</formula>
    </cfRule>
  </conditionalFormatting>
  <conditionalFormatting sqref="CH13">
    <cfRule type="cellIs" dxfId="843" priority="844" stopIfTrue="1" operator="greaterThan">
      <formula>$BJ$2+15</formula>
    </cfRule>
  </conditionalFormatting>
  <conditionalFormatting sqref="CH14">
    <cfRule type="cellIs" dxfId="844" priority="845" stopIfTrue="1" operator="greaterThan">
      <formula>$BJ$2+15</formula>
    </cfRule>
  </conditionalFormatting>
  <conditionalFormatting sqref="CH15">
    <cfRule type="cellIs" dxfId="845" priority="846" stopIfTrue="1" operator="greaterThan">
      <formula>$BJ$2+15</formula>
    </cfRule>
  </conditionalFormatting>
  <conditionalFormatting sqref="CH16">
    <cfRule type="cellIs" dxfId="846" priority="847" stopIfTrue="1" operator="greaterThan">
      <formula>$BJ$2+15</formula>
    </cfRule>
  </conditionalFormatting>
  <conditionalFormatting sqref="CH17">
    <cfRule type="cellIs" dxfId="847" priority="848" stopIfTrue="1" operator="greaterThan">
      <formula>$BJ$2+15</formula>
    </cfRule>
  </conditionalFormatting>
  <conditionalFormatting sqref="CH18">
    <cfRule type="cellIs" dxfId="848" priority="849" stopIfTrue="1" operator="greaterThan">
      <formula>$BJ$2+15</formula>
    </cfRule>
  </conditionalFormatting>
  <conditionalFormatting sqref="CH19">
    <cfRule type="cellIs" dxfId="849" priority="850" stopIfTrue="1" operator="greaterThan">
      <formula>$BJ$2+15</formula>
    </cfRule>
  </conditionalFormatting>
  <conditionalFormatting sqref="CH20">
    <cfRule type="cellIs" dxfId="850" priority="851" stopIfTrue="1" operator="greaterThan">
      <formula>$BJ$2+15</formula>
    </cfRule>
  </conditionalFormatting>
  <conditionalFormatting sqref="CH21">
    <cfRule type="cellIs" dxfId="851" priority="852" stopIfTrue="1" operator="greaterThan">
      <formula>$BJ$2+15</formula>
    </cfRule>
  </conditionalFormatting>
  <conditionalFormatting sqref="CH22">
    <cfRule type="cellIs" dxfId="852" priority="853" stopIfTrue="1" operator="greaterThan">
      <formula>$BJ$2+15</formula>
    </cfRule>
  </conditionalFormatting>
  <conditionalFormatting sqref="CH23">
    <cfRule type="cellIs" dxfId="853" priority="854" stopIfTrue="1" operator="greaterThan">
      <formula>$BJ$2+15</formula>
    </cfRule>
  </conditionalFormatting>
  <conditionalFormatting sqref="CH24">
    <cfRule type="cellIs" dxfId="854" priority="855" stopIfTrue="1" operator="greaterThan">
      <formula>$BJ$2+15</formula>
    </cfRule>
  </conditionalFormatting>
  <conditionalFormatting sqref="CH25">
    <cfRule type="cellIs" dxfId="855" priority="856" stopIfTrue="1" operator="greaterThan">
      <formula>$BJ$2+15</formula>
    </cfRule>
  </conditionalFormatting>
  <conditionalFormatting sqref="CH26">
    <cfRule type="cellIs" dxfId="856" priority="857" stopIfTrue="1" operator="greaterThan">
      <formula>$BJ$2+15</formula>
    </cfRule>
  </conditionalFormatting>
  <conditionalFormatting sqref="CH27">
    <cfRule type="cellIs" dxfId="857" priority="858" stopIfTrue="1" operator="greaterThan">
      <formula>$BJ$2+15</formula>
    </cfRule>
  </conditionalFormatting>
  <conditionalFormatting sqref="CH28">
    <cfRule type="cellIs" dxfId="858" priority="859" stopIfTrue="1" operator="greaterThan">
      <formula>$BJ$2+15</formula>
    </cfRule>
  </conditionalFormatting>
  <conditionalFormatting sqref="CH29">
    <cfRule type="cellIs" dxfId="859" priority="860" stopIfTrue="1" operator="greaterThan">
      <formula>$BJ$2+15</formula>
    </cfRule>
  </conditionalFormatting>
  <conditionalFormatting sqref="CH30">
    <cfRule type="cellIs" dxfId="860" priority="861" stopIfTrue="1" operator="greaterThan">
      <formula>$BJ$2+15</formula>
    </cfRule>
  </conditionalFormatting>
  <conditionalFormatting sqref="CH31">
    <cfRule type="cellIs" dxfId="861" priority="862" stopIfTrue="1" operator="greaterThan">
      <formula>$BJ$2+15</formula>
    </cfRule>
  </conditionalFormatting>
  <conditionalFormatting sqref="CH32">
    <cfRule type="cellIs" dxfId="862" priority="863" stopIfTrue="1" operator="greaterThan">
      <formula>$BJ$2+15</formula>
    </cfRule>
  </conditionalFormatting>
  <conditionalFormatting sqref="CH33">
    <cfRule type="cellIs" dxfId="863" priority="864" stopIfTrue="1" operator="greaterThan">
      <formula>$BJ$2+15</formula>
    </cfRule>
  </conditionalFormatting>
  <conditionalFormatting sqref="CH34">
    <cfRule type="cellIs" dxfId="864" priority="865" stopIfTrue="1" operator="greaterThan">
      <formula>$BJ$2+15</formula>
    </cfRule>
  </conditionalFormatting>
  <conditionalFormatting sqref="CH35">
    <cfRule type="cellIs" dxfId="865" priority="866" stopIfTrue="1" operator="greaterThan">
      <formula>$BJ$2+15</formula>
    </cfRule>
  </conditionalFormatting>
  <conditionalFormatting sqref="CH36">
    <cfRule type="cellIs" dxfId="866" priority="867" stopIfTrue="1" operator="greaterThan">
      <formula>$BJ$2+15</formula>
    </cfRule>
  </conditionalFormatting>
  <conditionalFormatting sqref="CH37">
    <cfRule type="cellIs" dxfId="867" priority="868" stopIfTrue="1" operator="greaterThan">
      <formula>$BJ$2+15</formula>
    </cfRule>
  </conditionalFormatting>
  <conditionalFormatting sqref="CH38">
    <cfRule type="cellIs" dxfId="868" priority="869" stopIfTrue="1" operator="greaterThan">
      <formula>$BJ$2+15</formula>
    </cfRule>
  </conditionalFormatting>
  <conditionalFormatting sqref="CH39">
    <cfRule type="cellIs" dxfId="869" priority="870" stopIfTrue="1" operator="greaterThan">
      <formula>$BJ$2+15</formula>
    </cfRule>
  </conditionalFormatting>
  <conditionalFormatting sqref="CH40">
    <cfRule type="cellIs" dxfId="870" priority="871" stopIfTrue="1" operator="greaterThan">
      <formula>$BJ$2+15</formula>
    </cfRule>
  </conditionalFormatting>
  <conditionalFormatting sqref="CH41">
    <cfRule type="cellIs" dxfId="871" priority="872" stopIfTrue="1" operator="greaterThan">
      <formula>$BJ$2+15</formula>
    </cfRule>
  </conditionalFormatting>
  <conditionalFormatting sqref="CH42">
    <cfRule type="cellIs" dxfId="872" priority="873" stopIfTrue="1" operator="greaterThan">
      <formula>$BJ$2+15</formula>
    </cfRule>
  </conditionalFormatting>
  <conditionalFormatting sqref="CH43">
    <cfRule type="cellIs" dxfId="873" priority="874" stopIfTrue="1" operator="greaterThan">
      <formula>$BJ$2+15</formula>
    </cfRule>
  </conditionalFormatting>
  <conditionalFormatting sqref="CH44">
    <cfRule type="cellIs" dxfId="874" priority="875" stopIfTrue="1" operator="greaterThan">
      <formula>$BJ$2+15</formula>
    </cfRule>
  </conditionalFormatting>
  <conditionalFormatting sqref="CH45">
    <cfRule type="cellIs" dxfId="875" priority="876" stopIfTrue="1" operator="greaterThan">
      <formula>$BJ$2+15</formula>
    </cfRule>
  </conditionalFormatting>
  <conditionalFormatting sqref="CH46">
    <cfRule type="cellIs" dxfId="876" priority="877" stopIfTrue="1" operator="greaterThan">
      <formula>$BJ$2+15</formula>
    </cfRule>
  </conditionalFormatting>
  <conditionalFormatting sqref="CH47">
    <cfRule type="cellIs" dxfId="877" priority="878" stopIfTrue="1" operator="greaterThan">
      <formula>$BJ$2+15</formula>
    </cfRule>
  </conditionalFormatting>
  <conditionalFormatting sqref="CH48">
    <cfRule type="cellIs" dxfId="878" priority="879" stopIfTrue="1" operator="greaterThan">
      <formula>$BJ$2+15</formula>
    </cfRule>
  </conditionalFormatting>
  <conditionalFormatting sqref="CH49">
    <cfRule type="cellIs" dxfId="879" priority="880" stopIfTrue="1" operator="greaterThan">
      <formula>$BJ$2+15</formula>
    </cfRule>
  </conditionalFormatting>
  <conditionalFormatting sqref="CH50">
    <cfRule type="cellIs" dxfId="880" priority="881" stopIfTrue="1" operator="greaterThan">
      <formula>$BJ$2+15</formula>
    </cfRule>
  </conditionalFormatting>
  <conditionalFormatting sqref="CJ47">
    <cfRule type="cellIs" dxfId="881" priority="882" stopIfTrue="1" operator="lessThan">
      <formula>$C$4</formula>
    </cfRule>
  </conditionalFormatting>
  <conditionalFormatting sqref="CJ48">
    <cfRule type="cellIs" dxfId="882" priority="883" stopIfTrue="1" operator="lessThan">
      <formula>$C$4</formula>
    </cfRule>
  </conditionalFormatting>
  <conditionalFormatting sqref="CJ49">
    <cfRule type="cellIs" dxfId="883" priority="884" stopIfTrue="1" operator="lessThan">
      <formula>$C$4</formula>
    </cfRule>
  </conditionalFormatting>
  <conditionalFormatting sqref="CJ50">
    <cfRule type="cellIs" dxfId="884" priority="885" stopIfTrue="1" operator="lessThan">
      <formula>$C$4</formula>
    </cfRule>
  </conditionalFormatting>
  <conditionalFormatting sqref="CN19 BX11:BX46 CJ11:CJ46">
    <cfRule type="cellIs" dxfId="885" priority="886" stopIfTrue="1" operator="lessThan">
      <formula>$C$4</formula>
    </cfRule>
  </conditionalFormatting>
  <conditionalFormatting sqref="T14">
    <cfRule type="cellIs" dxfId="886" priority="887" stopIfTrue="1" operator="lessThan">
      <formula>$C$4</formula>
    </cfRule>
  </conditionalFormatting>
  <conditionalFormatting sqref="T15:T17">
    <cfRule type="cellIs" dxfId="887" priority="888" stopIfTrue="1" operator="lessThan">
      <formula>$C$4</formula>
    </cfRule>
  </conditionalFormatting>
  <conditionalFormatting sqref="W11:W17 W20:W21">
    <cfRule type="cellIs" dxfId="888" priority="889" stopIfTrue="1" operator="lessThan">
      <formula>$C$4</formula>
    </cfRule>
  </conditionalFormatting>
  <conditionalFormatting sqref="U11:V14 U18:V21 U15:U17">
    <cfRule type="cellIs" dxfId="889" priority="890" stopIfTrue="1" operator="lessThan">
      <formula>$C$4</formula>
    </cfRule>
  </conditionalFormatting>
  <conditionalFormatting sqref="P11:S21">
    <cfRule type="cellIs" dxfId="890" priority="891" stopIfTrue="1" operator="lessThan">
      <formula>$C$4</formula>
    </cfRule>
  </conditionalFormatting>
  <conditionalFormatting sqref="X11:AK12 X14:AK14 X13 Z13:AD13 X16:AK16 X15 Z15:AK15 AF13:AK13 X18:Y19 AA18:AK18 AA19:AE19 AG19:AK19 X20:AK21 X17 Z17:AD17 AF17:AK17">
    <cfRule type="cellIs" dxfId="891" priority="892" stopIfTrue="1" operator="lessThan">
      <formula>$C$4</formula>
    </cfRule>
  </conditionalFormatting>
  <conditionalFormatting sqref="P23:Y23 P22:S22 U22:AK22 P39:AK39 P24:S24 U24:AK24 AA23:AK23 P25:P26 R25:AK26 P27:V27 AA27:AK28 X27:Y28 U28:V28 U29:AK30 P28:S32 AA31:AK31 AA32:AB32 AD32:AK32 U31:V32 X31:Y32 Q33:R34 T33:U34 W33:X33 Z33:AA33 AC33:AD33 AF33:AG33 AI33:AJ33 W34:Y34 AA34:AB34 AD34:AK34 P35 R35:S35 P36:S36 U35:AK35 U36:V36 X36:Y38 AA36:AK36 P37:P38 R37:V37 AA37:AB37 AD37:AE37 AG37:AH37 AJ37:AK37 R38:S38 U38:V38 AA38:AK38 P41:AK41 P42 R42:V42 X42:AK42 Q40:R40 X40:Y40 AA40:AK40 T40:V40 P46 P43:S43 X43:Y44 AA43:AK43 U43:V44 P44 R44:S44 AA44:AB44 AD44:AE44 AG44:AH44 AJ44:AK44 P45:AE45 AG45:AK45 X46:AK46 R46:V46">
    <cfRule type="cellIs" dxfId="892" priority="893" stopIfTrue="1" operator="lessThan">
      <formula>$C$4</formula>
    </cfRule>
  </conditionalFormatting>
  <conditionalFormatting sqref="AL11:AS12 AL16:AS16 AL15:AM15 AO15:AS15 AL14:AS14 AL13:AM13 AO13:AS13 AL18:AS18 AL17:AM17 AO17:AS17 AL20:AS22 AM19:AN19 AP19:AS19 AL24:AS26 AL23:AN23 AP23:AS23 AL29:AS32 AL33:AM33 AO33:AS33 AM34:AN34 AP34:AS34 AL35:AS36 AL27:AN28 AP27:AS28 AL37:AN38 AP37:AS38 AL39:AS42 AM44:AN44 AP43:AS44 AL45:AS46 AL43:AN43">
    <cfRule type="cellIs" dxfId="893" priority="894" stopIfTrue="1" operator="lessThan">
      <formula>$C$4</formula>
    </cfRule>
  </conditionalFormatting>
  <conditionalFormatting sqref="AU11:BA11 BD11 AU12:AY12 BA12 BC12 AU13:AW13 AY13:AZ13 BD13 AU14:AY15 BA14:BA15 BC15 AU16:BA17 BD17:BD18 AU18:AY18 BA18">
    <cfRule type="cellIs" dxfId="894" priority="895" stopIfTrue="1" operator="lessThan">
      <formula>$C$4</formula>
    </cfRule>
  </conditionalFormatting>
  <conditionalFormatting sqref="AU19:BA19 AU20:AY20 BA20 BD20 AU21:BA22 BC22:BC24 AU24:BA26 BD25:BD27 AU27:AV27 AX27:AY27 BA27:BA33 AU28:AY32 BC28 BD31 BC32:BD32 AU33 AX33:AY33 BD33 AU34:BD34 AU35:AY35 BA35 BC35 AU36:BA36 AW37:BA37 BD36:BD37 AU38:AY38 BA38 BC38:BD38 AU39:BA39 AV40:AY40 BA40 BD40:BD43 AU41:BA41 AV42:AZ42 AU43:AY43 AU44:AV44 AX44:AY44 BA43 AU45:BA45 AU46:AY46 BA46 BD45:BD46 AV23:BA23">
    <cfRule type="cellIs" dxfId="895" priority="896" stopIfTrue="1" operator="lessThan">
      <formula>$C$4</formula>
    </cfRule>
  </conditionalFormatting>
  <conditionalFormatting sqref="BN11:BQ16 BN17:BP17 BN18:BQ46 BS11:BT46">
    <cfRule type="cellIs" dxfId="896" priority="897" stopIfTrue="1" operator="lessThan">
      <formula>$C$4</formula>
    </cfRule>
  </conditionalFormatting>
  <conditionalFormatting sqref="Y13">
    <cfRule type="cellIs" dxfId="897" priority="898" stopIfTrue="1" operator="lessThan">
      <formula>$C$4</formula>
    </cfRule>
  </conditionalFormatting>
  <conditionalFormatting sqref="V15">
    <cfRule type="cellIs" dxfId="898" priority="899" stopIfTrue="1" operator="lessThan">
      <formula>$C$4</formula>
    </cfRule>
  </conditionalFormatting>
  <conditionalFormatting sqref="Y15">
    <cfRule type="cellIs" dxfId="899" priority="900" stopIfTrue="1" operator="lessThan">
      <formula>$C$4</formula>
    </cfRule>
  </conditionalFormatting>
  <conditionalFormatting sqref="AN15">
    <cfRule type="cellIs" dxfId="900" priority="901" stopIfTrue="1" operator="lessThan">
      <formula>$C$4</formula>
    </cfRule>
  </conditionalFormatting>
  <conditionalFormatting sqref="AE13">
    <cfRule type="cellIs" dxfId="901" priority="902" stopIfTrue="1" operator="lessThan">
      <formula>$C$4</formula>
    </cfRule>
  </conditionalFormatting>
  <conditionalFormatting sqref="AN13">
    <cfRule type="cellIs" dxfId="902" priority="903" stopIfTrue="1" operator="lessThan">
      <formula>$C$4</formula>
    </cfRule>
  </conditionalFormatting>
  <conditionalFormatting sqref="V16">
    <cfRule type="cellIs" dxfId="903" priority="904" stopIfTrue="1" operator="lessThan">
      <formula>$C$4</formula>
    </cfRule>
  </conditionalFormatting>
  <conditionalFormatting sqref="V17">
    <cfRule type="cellIs" dxfId="904" priority="905" stopIfTrue="1" operator="lessThan">
      <formula>$C$4</formula>
    </cfRule>
  </conditionalFormatting>
  <conditionalFormatting sqref="Y17">
    <cfRule type="cellIs" dxfId="905" priority="906" stopIfTrue="1" operator="lessThan">
      <formula>$C$4</formula>
    </cfRule>
  </conditionalFormatting>
  <conditionalFormatting sqref="AE17">
    <cfRule type="cellIs" dxfId="906" priority="907" stopIfTrue="1" operator="lessThan">
      <formula>$C$4</formula>
    </cfRule>
  </conditionalFormatting>
  <conditionalFormatting sqref="AN17">
    <cfRule type="cellIs" dxfId="907" priority="908" stopIfTrue="1" operator="lessThan">
      <formula>$C$4</formula>
    </cfRule>
  </conditionalFormatting>
  <conditionalFormatting sqref="T18">
    <cfRule type="cellIs" dxfId="908" priority="909" stopIfTrue="1" operator="lessThan">
      <formula>$C$4</formula>
    </cfRule>
  </conditionalFormatting>
  <conditionalFormatting sqref="W18">
    <cfRule type="cellIs" dxfId="909" priority="910" stopIfTrue="1" operator="lessThan">
      <formula>$C$4</formula>
    </cfRule>
  </conditionalFormatting>
  <conditionalFormatting sqref="T19">
    <cfRule type="cellIs" dxfId="910" priority="911" stopIfTrue="1" operator="lessThan">
      <formula>$C$4</formula>
    </cfRule>
  </conditionalFormatting>
  <conditionalFormatting sqref="W19">
    <cfRule type="cellIs" dxfId="911" priority="912" stopIfTrue="1" operator="lessThan">
      <formula>$C$4</formula>
    </cfRule>
  </conditionalFormatting>
  <conditionalFormatting sqref="AL19">
    <cfRule type="cellIs" dxfId="912" priority="913" stopIfTrue="1" operator="lessThan">
      <formula>$C$4</formula>
    </cfRule>
  </conditionalFormatting>
  <conditionalFormatting sqref="T20:T22">
    <cfRule type="cellIs" dxfId="913" priority="914" stopIfTrue="1" operator="lessThan">
      <formula>$C$4</formula>
    </cfRule>
  </conditionalFormatting>
  <conditionalFormatting sqref="T24">
    <cfRule type="cellIs" dxfId="914" priority="915" stopIfTrue="1" operator="lessThan">
      <formula>$C$4</formula>
    </cfRule>
  </conditionalFormatting>
  <conditionalFormatting sqref="Z23">
    <cfRule type="cellIs" dxfId="915" priority="916" stopIfTrue="1" operator="lessThan">
      <formula>$C$4</formula>
    </cfRule>
  </conditionalFormatting>
  <conditionalFormatting sqref="AO23">
    <cfRule type="cellIs" dxfId="916" priority="917" stopIfTrue="1" operator="lessThan">
      <formula>$C$4</formula>
    </cfRule>
  </conditionalFormatting>
  <conditionalFormatting sqref="AU23">
    <cfRule type="cellIs" dxfId="917" priority="918" stopIfTrue="1" operator="lessThan">
      <formula>$C$4</formula>
    </cfRule>
  </conditionalFormatting>
  <conditionalFormatting sqref="Q25">
    <cfRule type="cellIs" dxfId="918" priority="919" stopIfTrue="1" operator="lessThan">
      <formula>$C$4</formula>
    </cfRule>
  </conditionalFormatting>
  <conditionalFormatting sqref="Q26">
    <cfRule type="cellIs" dxfId="919" priority="920" stopIfTrue="1" operator="lessThan">
      <formula>$C$4</formula>
    </cfRule>
  </conditionalFormatting>
  <conditionalFormatting sqref="Z27">
    <cfRule type="cellIs" dxfId="920" priority="921" stopIfTrue="1" operator="lessThan">
      <formula>$C$4</formula>
    </cfRule>
  </conditionalFormatting>
  <conditionalFormatting sqref="W27">
    <cfRule type="cellIs" dxfId="921" priority="922" stopIfTrue="1" operator="lessThan">
      <formula>$C$4</formula>
    </cfRule>
  </conditionalFormatting>
  <conditionalFormatting sqref="AO27">
    <cfRule type="cellIs" dxfId="922" priority="923" stopIfTrue="1" operator="lessThan">
      <formula>$C$4</formula>
    </cfRule>
  </conditionalFormatting>
  <conditionalFormatting sqref="AO28">
    <cfRule type="cellIs" dxfId="923" priority="924" stopIfTrue="1" operator="lessThan">
      <formula>$C$4</formula>
    </cfRule>
  </conditionalFormatting>
  <conditionalFormatting sqref="Z28">
    <cfRule type="cellIs" dxfId="924" priority="925" stopIfTrue="1" operator="lessThan">
      <formula>$C$4</formula>
    </cfRule>
  </conditionalFormatting>
  <conditionalFormatting sqref="W28">
    <cfRule type="cellIs" dxfId="925" priority="926" stopIfTrue="1" operator="lessThan">
      <formula>$C$4</formula>
    </cfRule>
  </conditionalFormatting>
  <conditionalFormatting sqref="T28">
    <cfRule type="cellIs" dxfId="926" priority="927" stopIfTrue="1" operator="lessThan">
      <formula>$C$4</formula>
    </cfRule>
  </conditionalFormatting>
  <conditionalFormatting sqref="T29:T30">
    <cfRule type="cellIs" dxfId="927" priority="928" stopIfTrue="1" operator="lessThan">
      <formula>$C$4</formula>
    </cfRule>
  </conditionalFormatting>
  <conditionalFormatting sqref="Z31:Z32">
    <cfRule type="cellIs" dxfId="928" priority="929" stopIfTrue="1" operator="lessThan">
      <formula>$C$4</formula>
    </cfRule>
  </conditionalFormatting>
  <conditionalFormatting sqref="T31:T32">
    <cfRule type="cellIs" dxfId="929" priority="930" stopIfTrue="1" operator="lessThan">
      <formula>$C$4</formula>
    </cfRule>
  </conditionalFormatting>
  <conditionalFormatting sqref="P33">
    <cfRule type="cellIs" dxfId="930" priority="931" stopIfTrue="1" operator="lessThan">
      <formula>$C$4</formula>
    </cfRule>
  </conditionalFormatting>
  <conditionalFormatting sqref="P34">
    <cfRule type="cellIs" dxfId="931" priority="932" stopIfTrue="1" operator="lessThan">
      <formula>$C$4</formula>
    </cfRule>
  </conditionalFormatting>
  <conditionalFormatting sqref="S34">
    <cfRule type="cellIs" dxfId="932" priority="933" stopIfTrue="1" operator="lessThan">
      <formula>$C$4</formula>
    </cfRule>
  </conditionalFormatting>
  <conditionalFormatting sqref="V34">
    <cfRule type="cellIs" dxfId="933" priority="934" stopIfTrue="1" operator="lessThan">
      <formula>$C$4</formula>
    </cfRule>
  </conditionalFormatting>
  <conditionalFormatting sqref="Q35">
    <cfRule type="cellIs" dxfId="934" priority="935" stopIfTrue="1" operator="lessThan">
      <formula>$C$4</formula>
    </cfRule>
  </conditionalFormatting>
  <conditionalFormatting sqref="T35">
    <cfRule type="cellIs" dxfId="935" priority="936" stopIfTrue="1" operator="lessThan">
      <formula>$C$4</formula>
    </cfRule>
  </conditionalFormatting>
  <conditionalFormatting sqref="T36">
    <cfRule type="cellIs" dxfId="936" priority="937" stopIfTrue="1" operator="lessThan">
      <formula>$C$4</formula>
    </cfRule>
  </conditionalFormatting>
  <conditionalFormatting sqref="W36">
    <cfRule type="cellIs" dxfId="937" priority="938" stopIfTrue="1" operator="lessThan">
      <formula>$C$4</formula>
    </cfRule>
  </conditionalFormatting>
  <conditionalFormatting sqref="Z36">
    <cfRule type="cellIs" dxfId="938" priority="939" stopIfTrue="1" operator="lessThan">
      <formula>$C$4</formula>
    </cfRule>
  </conditionalFormatting>
  <conditionalFormatting sqref="AC37">
    <cfRule type="cellIs" dxfId="939" priority="940" stopIfTrue="1" operator="lessThan">
      <formula>$C$4</formula>
    </cfRule>
  </conditionalFormatting>
  <conditionalFormatting sqref="AO37">
    <cfRule type="cellIs" dxfId="940" priority="941" stopIfTrue="1" operator="lessThan">
      <formula>$C$4</formula>
    </cfRule>
  </conditionalFormatting>
  <conditionalFormatting sqref="AF37">
    <cfRule type="cellIs" dxfId="941" priority="942" stopIfTrue="1" operator="lessThan">
      <formula>$C$4</formula>
    </cfRule>
  </conditionalFormatting>
  <conditionalFormatting sqref="Q38">
    <cfRule type="cellIs" dxfId="942" priority="943" stopIfTrue="1" operator="lessThan">
      <formula>$C$4</formula>
    </cfRule>
  </conditionalFormatting>
  <conditionalFormatting sqref="W40">
    <cfRule type="cellIs" dxfId="943" priority="944" stopIfTrue="1" operator="lessThan">
      <formula>$C$4</formula>
    </cfRule>
  </conditionalFormatting>
  <conditionalFormatting sqref="Z40">
    <cfRule type="cellIs" dxfId="944" priority="945" stopIfTrue="1" operator="lessThan">
      <formula>$C$4</formula>
    </cfRule>
  </conditionalFormatting>
  <conditionalFormatting sqref="P40">
    <cfRule type="cellIs" dxfId="945" priority="946" stopIfTrue="1" operator="lessThan">
      <formula>$C$4</formula>
    </cfRule>
  </conditionalFormatting>
  <conditionalFormatting sqref="S40">
    <cfRule type="cellIs" dxfId="946" priority="947" stopIfTrue="1" operator="lessThan">
      <formula>$C$4</formula>
    </cfRule>
  </conditionalFormatting>
  <conditionalFormatting sqref="W43">
    <cfRule type="cellIs" dxfId="947" priority="948" stopIfTrue="1" operator="lessThan">
      <formula>$C$4</formula>
    </cfRule>
  </conditionalFormatting>
  <conditionalFormatting sqref="Z43">
    <cfRule type="cellIs" dxfId="948" priority="949" stopIfTrue="1" operator="lessThan">
      <formula>$C$4</formula>
    </cfRule>
  </conditionalFormatting>
  <conditionalFormatting sqref="T43">
    <cfRule type="cellIs" dxfId="949" priority="950" stopIfTrue="1" operator="lessThan">
      <formula>$C$4</formula>
    </cfRule>
  </conditionalFormatting>
  <conditionalFormatting sqref="AO43">
    <cfRule type="cellIs" dxfId="950" priority="951" stopIfTrue="1" operator="lessThan">
      <formula>$C$4</formula>
    </cfRule>
  </conditionalFormatting>
  <conditionalFormatting sqref="Q44">
    <cfRule type="cellIs" dxfId="951" priority="952" stopIfTrue="1" operator="lessThan">
      <formula>$C$4</formula>
    </cfRule>
  </conditionalFormatting>
  <conditionalFormatting sqref="AF45">
    <cfRule type="cellIs" dxfId="952" priority="953" stopIfTrue="1" operator="lessThan">
      <formula>$C$4</formula>
    </cfRule>
  </conditionalFormatting>
  <conditionalFormatting sqref="W46">
    <cfRule type="cellIs" dxfId="953" priority="954" stopIfTrue="1" operator="lessThan">
      <formula>$C$4</formula>
    </cfRule>
  </conditionalFormatting>
  <conditionalFormatting sqref="Q46 BB22:BB24 BD22:BD24 AZ43 BB40:BC43 BF43 W31:W32 AZ27:AZ33 BB31:BC31 BF31 BF23 AU40 AZ40 BF40 Z18:Z19 BB17:BC18 AZ18 BF18 AW27 BB25:BC27 BF27:BF28 BB28 BD28 Z34 AC34 AL34 AO34 BB11:BC11 AX13 BB14:BD14 AZ14:AZ15 AZ12 BB12 BD12 BA13:BC13 BB15 BD15 BB16:BD16 BB19:BD19 BB20:BC20 AZ20 BB21:BD21 BB29:BD30 BB33:BC33 AZ35 BB35 BD35 BB36:BC37 AZ38 BB38 BB39:BD39 AZ44:BD44 BB45:BC46 AZ46 BA42 BB32 AU37:AV37 AV33:AW33 BQ17:BR17 BR11:BR16 BR18:BR46 T38 W37:W38 Z37:Z38 AO38 AC32 AF19 AO19 S33 V33 Y33 AB33 AE33 AH33 AK33 AN33 AI37 Q37 AU42 Q42 W42 T44 W44 Z44 AC44 AF44 AI44 AL44 AO44 AW44">
    <cfRule type="cellIs" dxfId="954" priority="955"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73"/>
  <sheetViews>
    <sheetView tabSelected="1" zoomScale="130" zoomScaleNormal="130" workbookViewId="0">
      <pane xSplit="3" ySplit="10" topLeftCell="AZ11" activePane="bottomRight" state="frozen"/>
      <selection/>
      <selection pane="topRight"/>
      <selection pane="bottomLeft"/>
      <selection pane="bottomRight" activeCell="BA13" sqref="BA13"/>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328</v>
      </c>
      <c r="C1" s="2" t="s">
        <v>0</v>
      </c>
      <c r="D1" s="2"/>
      <c r="E1" s="2"/>
      <c r="F1" s="2"/>
      <c r="G1" s="2"/>
      <c r="H1" s="2"/>
      <c r="I1" s="2"/>
      <c r="J1" s="2"/>
      <c r="K1" s="2"/>
      <c r="L1" s="2"/>
      <c r="M1" s="2"/>
      <c r="N1" s="2"/>
      <c r="P1" s="32" t="s">
        <v>1</v>
      </c>
    </row>
    <row r="2" ht="15.75" customHeight="1" spans="1:32">
      <c r="A2" s="3" t="s">
        <v>2</v>
      </c>
      <c r="B2" s="4"/>
      <c r="C2" s="5" t="s">
        <v>3</v>
      </c>
      <c r="D2" s="6"/>
      <c r="E2" s="7" t="s">
        <v>102</v>
      </c>
      <c r="F2" s="6"/>
      <c r="H2" s="8"/>
      <c r="I2" s="33"/>
      <c r="K2" s="34"/>
      <c r="L2" s="9"/>
      <c r="M2" s="35"/>
      <c r="N2" s="35"/>
      <c r="O2" s="34"/>
      <c r="P2" t="s">
        <v>5</v>
      </c>
      <c r="Q2" s="35"/>
      <c r="R2" s="35"/>
      <c r="S2" s="35"/>
      <c r="T2" s="35" t="s">
        <v>6</v>
      </c>
      <c r="U2" s="35" t="str">
        <f>MID(E2,6,20)</f>
        <v>XII IPA 5</v>
      </c>
      <c r="V2" s="35"/>
      <c r="W2" s="35"/>
      <c r="X2" s="35"/>
      <c r="Y2" s="35"/>
      <c r="Z2" s="35"/>
      <c r="AA2" s="35"/>
      <c r="AB2" s="9"/>
      <c r="AC2" s="9"/>
      <c r="AD2" s="9"/>
      <c r="AE2" s="9"/>
      <c r="AF2" s="9"/>
    </row>
    <row r="3" ht="15.75" customHeight="1" spans="1:32">
      <c r="A3" s="3" t="s">
        <v>7</v>
      </c>
      <c r="B3" s="4"/>
      <c r="C3" s="5" t="s">
        <v>8</v>
      </c>
      <c r="D3" s="6"/>
      <c r="E3" s="9" t="s">
        <v>9</v>
      </c>
      <c r="F3" s="6"/>
      <c r="H3" s="8" t="s">
        <v>10</v>
      </c>
      <c r="I3" s="33"/>
      <c r="K3" s="34"/>
      <c r="L3" s="9"/>
      <c r="M3" s="35"/>
      <c r="N3" s="35"/>
      <c r="O3" s="34"/>
      <c r="P3" t="s">
        <v>11</v>
      </c>
      <c r="Q3" s="35"/>
      <c r="R3" s="35"/>
      <c r="S3" s="35"/>
      <c r="T3" s="35" t="s">
        <v>6</v>
      </c>
      <c r="U3" s="35"/>
      <c r="V3" s="35"/>
      <c r="W3" s="35"/>
      <c r="X3" s="35"/>
      <c r="Y3" s="35"/>
      <c r="Z3" s="35"/>
      <c r="AA3" s="35"/>
      <c r="AB3" s="9"/>
      <c r="AC3" s="9"/>
      <c r="AD3" s="9"/>
      <c r="AE3" s="9"/>
      <c r="AF3" s="9"/>
    </row>
    <row r="4" ht="15.75" customHeight="1" spans="1:32">
      <c r="A4" s="10" t="s">
        <v>12</v>
      </c>
      <c r="B4" s="4"/>
      <c r="C4" s="11">
        <v>75</v>
      </c>
      <c r="D4" s="6"/>
      <c r="E4" s="12"/>
      <c r="F4" s="6"/>
      <c r="G4" s="13"/>
      <c r="H4" s="8" t="s">
        <v>13</v>
      </c>
      <c r="I4" s="33"/>
      <c r="J4" s="34"/>
      <c r="K4" s="34"/>
      <c r="L4" s="9"/>
      <c r="M4" s="35"/>
      <c r="N4" s="35"/>
      <c r="O4" s="34"/>
      <c r="P4" s="36" t="s">
        <v>14</v>
      </c>
      <c r="Q4" s="35"/>
      <c r="R4" s="35"/>
      <c r="S4" s="35"/>
      <c r="T4" s="35"/>
      <c r="U4" s="35"/>
      <c r="V4" s="35"/>
      <c r="W4" s="35"/>
      <c r="X4" s="35"/>
      <c r="Y4" s="35"/>
      <c r="Z4" s="35"/>
      <c r="AA4" s="35"/>
      <c r="AB4" s="9"/>
      <c r="AC4" s="9"/>
      <c r="AD4" s="9"/>
      <c r="AE4" s="9"/>
      <c r="AF4" s="9"/>
    </row>
    <row r="5" ht="15.75" hidden="1" customHeight="1" spans="1:32">
      <c r="A5" s="13"/>
      <c r="B5" s="4"/>
      <c r="C5" s="5"/>
      <c r="D5" s="6"/>
      <c r="E5" s="12"/>
      <c r="F5" s="6"/>
      <c r="G5" s="13"/>
      <c r="H5" s="8"/>
      <c r="I5" s="33"/>
      <c r="J5" s="34"/>
      <c r="K5" s="34"/>
      <c r="L5" s="9"/>
      <c r="M5" s="35"/>
      <c r="N5" s="35"/>
      <c r="O5" s="34"/>
      <c r="P5" s="35"/>
      <c r="Q5" s="35"/>
      <c r="R5" s="35"/>
      <c r="S5" s="35"/>
      <c r="T5" s="35"/>
      <c r="U5" s="35"/>
      <c r="V5" s="35"/>
      <c r="W5" s="35"/>
      <c r="X5" s="35"/>
      <c r="Y5" s="35"/>
      <c r="Z5" s="35"/>
      <c r="AA5" s="35"/>
      <c r="AB5" s="9"/>
      <c r="AC5" s="9"/>
      <c r="AD5" s="9"/>
      <c r="AE5" s="9"/>
      <c r="AF5" s="9"/>
    </row>
    <row r="6" ht="15.75" hidden="1" customHeight="1" spans="2:32">
      <c r="B6" s="4"/>
      <c r="C6" s="5"/>
      <c r="D6" s="6"/>
      <c r="E6" s="12"/>
      <c r="F6" s="6"/>
      <c r="G6" s="13"/>
      <c r="H6" s="8"/>
      <c r="I6" s="33"/>
      <c r="J6" s="34"/>
      <c r="K6" s="34"/>
      <c r="L6" s="9"/>
      <c r="M6" s="35"/>
      <c r="N6" s="35"/>
      <c r="O6" s="34"/>
      <c r="P6" s="35"/>
      <c r="Q6" s="35"/>
      <c r="R6" s="35"/>
      <c r="S6" s="35"/>
      <c r="T6" s="35"/>
      <c r="U6" s="35"/>
      <c r="V6" s="35"/>
      <c r="W6" s="35"/>
      <c r="X6" s="35"/>
      <c r="Y6" s="35"/>
      <c r="Z6" s="35"/>
      <c r="AA6" s="35"/>
      <c r="AB6" s="9"/>
      <c r="AC6" s="9"/>
      <c r="AD6" s="9"/>
      <c r="AE6" s="9"/>
      <c r="AF6" s="9"/>
    </row>
    <row r="7" ht="8.25" customHeight="1" spans="1:32">
      <c r="A7" s="13"/>
      <c r="B7" s="4"/>
      <c r="C7" s="5"/>
      <c r="D7" s="6"/>
      <c r="E7" s="12"/>
      <c r="F7" s="6"/>
      <c r="G7" s="13"/>
      <c r="H7" s="8"/>
      <c r="I7" s="33"/>
      <c r="J7" s="34"/>
      <c r="K7" s="34"/>
      <c r="L7" s="9"/>
      <c r="M7" s="35"/>
      <c r="N7" s="35"/>
      <c r="O7" s="34"/>
      <c r="P7" s="35"/>
      <c r="Q7" s="35"/>
      <c r="R7" s="35"/>
      <c r="S7" s="35"/>
      <c r="T7" s="35"/>
      <c r="U7" s="35"/>
      <c r="V7" s="35"/>
      <c r="W7" s="35"/>
      <c r="X7" s="35"/>
      <c r="Y7" s="35"/>
      <c r="Z7" s="35"/>
      <c r="AA7" s="35"/>
      <c r="AB7" s="9"/>
      <c r="AC7" s="9"/>
      <c r="AD7" s="9"/>
      <c r="AE7" s="9"/>
      <c r="AF7" s="9"/>
    </row>
    <row r="8" ht="23.25" customHeight="1" spans="1:91">
      <c r="A8" s="14" t="s">
        <v>15</v>
      </c>
      <c r="B8" s="15" t="s">
        <v>16</v>
      </c>
      <c r="C8" s="16" t="s">
        <v>17</v>
      </c>
      <c r="D8" s="17"/>
      <c r="E8" s="18" t="s">
        <v>18</v>
      </c>
      <c r="F8" s="17"/>
      <c r="G8" s="19" t="s">
        <v>19</v>
      </c>
      <c r="H8" s="20"/>
      <c r="I8" s="20"/>
      <c r="J8" s="37"/>
      <c r="K8" s="38"/>
      <c r="L8" s="39" t="s">
        <v>20</v>
      </c>
      <c r="M8" s="39"/>
      <c r="N8" s="39"/>
      <c r="O8" s="38"/>
      <c r="P8" s="40" t="s">
        <v>21</v>
      </c>
      <c r="Q8" s="52"/>
      <c r="R8" s="52"/>
      <c r="S8" s="52"/>
      <c r="T8" s="52"/>
      <c r="U8" s="52"/>
      <c r="V8" s="52"/>
      <c r="W8" s="52"/>
      <c r="X8" s="52"/>
      <c r="Y8" s="52"/>
      <c r="Z8" s="52"/>
      <c r="AA8" s="52"/>
      <c r="AB8" s="52"/>
      <c r="AC8" s="52"/>
      <c r="AD8" s="52"/>
      <c r="AE8" s="52"/>
      <c r="AF8" s="52"/>
      <c r="AG8" s="60"/>
      <c r="AH8" s="52"/>
      <c r="AI8" s="52"/>
      <c r="AJ8" s="52"/>
      <c r="AK8" s="52"/>
      <c r="AL8" s="52"/>
      <c r="AM8" s="52"/>
      <c r="AN8" s="52"/>
      <c r="AO8" s="52"/>
      <c r="AP8" s="52"/>
      <c r="AQ8" s="52"/>
      <c r="AR8" s="52"/>
      <c r="AS8" s="60"/>
      <c r="AT8" s="61" t="s">
        <v>22</v>
      </c>
      <c r="AU8" s="62" t="s">
        <v>23</v>
      </c>
      <c r="AV8" s="63"/>
      <c r="AW8" s="63"/>
      <c r="AX8" s="63"/>
      <c r="AY8" s="63"/>
      <c r="AZ8" s="63"/>
      <c r="BA8" s="63"/>
      <c r="BB8" s="63"/>
      <c r="BC8" s="63"/>
      <c r="BD8" s="63"/>
      <c r="BE8" s="61" t="s">
        <v>24</v>
      </c>
      <c r="BF8" s="73" t="s">
        <v>25</v>
      </c>
      <c r="BG8" s="73" t="s">
        <v>26</v>
      </c>
      <c r="BH8" s="61" t="s">
        <v>27</v>
      </c>
      <c r="BI8" s="74" t="s">
        <v>28</v>
      </c>
      <c r="BJ8" s="75"/>
      <c r="BK8" s="76" t="s">
        <v>29</v>
      </c>
      <c r="BL8" s="76"/>
      <c r="BM8" s="76"/>
      <c r="BN8" s="76"/>
      <c r="BO8" s="76"/>
      <c r="BP8" s="76"/>
      <c r="BQ8" s="76"/>
      <c r="BR8" s="76"/>
      <c r="BS8" s="76"/>
      <c r="BT8" s="76"/>
      <c r="BU8" s="84" t="s">
        <v>30</v>
      </c>
      <c r="BV8" s="75"/>
      <c r="BW8" s="85" t="s">
        <v>31</v>
      </c>
      <c r="BX8" s="86"/>
      <c r="BY8" s="86"/>
      <c r="BZ8" s="86"/>
      <c r="CA8" s="86"/>
      <c r="CB8" s="86"/>
      <c r="CC8" s="86"/>
      <c r="CD8" s="86"/>
      <c r="CE8" s="86"/>
      <c r="CF8" s="86"/>
      <c r="CG8" s="91"/>
      <c r="CH8" s="84" t="s">
        <v>32</v>
      </c>
      <c r="CJ8" s="92" t="s">
        <v>33</v>
      </c>
      <c r="CK8" s="92" t="s">
        <v>34</v>
      </c>
      <c r="CM8" s="97" t="s">
        <v>35</v>
      </c>
    </row>
    <row r="9" ht="20.25" customHeight="1" spans="1:102">
      <c r="A9" s="14"/>
      <c r="B9" s="15"/>
      <c r="C9" s="16"/>
      <c r="D9" s="17"/>
      <c r="E9" s="21"/>
      <c r="F9" s="17"/>
      <c r="G9" s="22" t="s">
        <v>36</v>
      </c>
      <c r="H9" s="23" t="s">
        <v>37</v>
      </c>
      <c r="I9" s="41" t="s">
        <v>38</v>
      </c>
      <c r="J9" s="42" t="s">
        <v>39</v>
      </c>
      <c r="K9" s="38"/>
      <c r="L9" s="43" t="s">
        <v>40</v>
      </c>
      <c r="M9" s="44" t="s">
        <v>25</v>
      </c>
      <c r="N9" s="45" t="s">
        <v>41</v>
      </c>
      <c r="O9" s="38"/>
      <c r="P9" s="46">
        <v>1</v>
      </c>
      <c r="Q9" s="53"/>
      <c r="R9" s="54"/>
      <c r="S9" s="46">
        <v>2</v>
      </c>
      <c r="T9" s="53"/>
      <c r="U9" s="54"/>
      <c r="V9" s="46">
        <v>3</v>
      </c>
      <c r="W9" s="53"/>
      <c r="X9" s="54"/>
      <c r="Y9" s="46">
        <v>4</v>
      </c>
      <c r="Z9" s="53"/>
      <c r="AA9" s="54"/>
      <c r="AB9" s="46">
        <v>5</v>
      </c>
      <c r="AC9" s="53"/>
      <c r="AD9" s="54"/>
      <c r="AE9" s="46">
        <v>6</v>
      </c>
      <c r="AF9" s="53"/>
      <c r="AG9" s="54"/>
      <c r="AH9" s="46">
        <v>7</v>
      </c>
      <c r="AI9" s="53"/>
      <c r="AJ9" s="54"/>
      <c r="AK9" s="46">
        <v>8</v>
      </c>
      <c r="AL9" s="53"/>
      <c r="AM9" s="54"/>
      <c r="AN9" s="46">
        <v>9</v>
      </c>
      <c r="AO9" s="53"/>
      <c r="AP9" s="54"/>
      <c r="AQ9" s="46">
        <v>10</v>
      </c>
      <c r="AR9" s="53"/>
      <c r="AS9" s="54"/>
      <c r="AT9" s="64"/>
      <c r="AU9" s="65"/>
      <c r="AV9" s="66"/>
      <c r="AW9" s="66"/>
      <c r="AX9" s="66"/>
      <c r="AY9" s="66"/>
      <c r="AZ9" s="66"/>
      <c r="BA9" s="66"/>
      <c r="BB9" s="66"/>
      <c r="BC9" s="66"/>
      <c r="BD9" s="66"/>
      <c r="BE9" s="64"/>
      <c r="BF9" s="77"/>
      <c r="BG9" s="77"/>
      <c r="BH9" s="64"/>
      <c r="BI9" s="78"/>
      <c r="BJ9" s="75"/>
      <c r="BK9" s="76"/>
      <c r="BL9" s="76"/>
      <c r="BM9" s="76"/>
      <c r="BN9" s="76"/>
      <c r="BO9" s="76"/>
      <c r="BP9" s="76"/>
      <c r="BQ9" s="76"/>
      <c r="BR9" s="76"/>
      <c r="BS9" s="76"/>
      <c r="BT9" s="76"/>
      <c r="BU9" s="84"/>
      <c r="BV9" s="75"/>
      <c r="BW9" s="87"/>
      <c r="BX9" s="88"/>
      <c r="BY9" s="88"/>
      <c r="BZ9" s="88"/>
      <c r="CA9" s="88"/>
      <c r="CB9" s="88"/>
      <c r="CC9" s="88"/>
      <c r="CD9" s="88"/>
      <c r="CE9" s="88"/>
      <c r="CF9" s="88"/>
      <c r="CG9" s="93"/>
      <c r="CH9" s="84"/>
      <c r="CJ9" s="92"/>
      <c r="CK9" s="92"/>
      <c r="CM9" s="98" t="s">
        <v>42</v>
      </c>
      <c r="CN9" s="29" t="s">
        <v>43</v>
      </c>
      <c r="CW9">
        <v>0</v>
      </c>
      <c r="CX9" t="str">
        <f>(IF(CN10="","","Perlu tingkatkan pemahaman  "))&amp;(IF(CN10="","",CN10&amp;", "))&amp;(IF(CN11="","",CN11&amp;", "))&amp;(IF(CN12="","",CN12&amp;", "))&amp;(IF(CN13="","",CN13&amp;", "))&amp;(IF(CN14="","",CN14&amp;", "))&amp;(IF(CN15="","",CN15&amp;", "))&amp;(IF(CN16="","",CN16&amp;", "))&amp;(IF(CN17="","",CN17&amp;", "))&amp;(IF(CN18="","",CN18&amp;", "))&amp;(IF(CN19="","",CN19&amp;"."))</f>
        <v>Perlu tingkatkan pemahaman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10" ht="24" customHeight="1" spans="1:102">
      <c r="A10" s="24"/>
      <c r="B10" s="25"/>
      <c r="C10" s="26"/>
      <c r="D10" s="17"/>
      <c r="E10" s="21"/>
      <c r="F10" s="17"/>
      <c r="G10" s="27"/>
      <c r="H10" s="23"/>
      <c r="I10" s="41"/>
      <c r="J10" s="42"/>
      <c r="K10" s="38"/>
      <c r="L10" s="47"/>
      <c r="M10" s="43"/>
      <c r="N10" s="48"/>
      <c r="O10" s="38"/>
      <c r="P10" s="49" t="s">
        <v>44</v>
      </c>
      <c r="Q10" s="49" t="s">
        <v>45</v>
      </c>
      <c r="R10" s="49" t="s">
        <v>46</v>
      </c>
      <c r="S10" s="49" t="s">
        <v>44</v>
      </c>
      <c r="T10" s="49" t="s">
        <v>45</v>
      </c>
      <c r="U10" s="49" t="s">
        <v>47</v>
      </c>
      <c r="V10" s="49" t="s">
        <v>44</v>
      </c>
      <c r="W10" s="49" t="s">
        <v>45</v>
      </c>
      <c r="X10" s="49" t="s">
        <v>48</v>
      </c>
      <c r="Y10" s="49" t="s">
        <v>44</v>
      </c>
      <c r="Z10" s="49" t="s">
        <v>45</v>
      </c>
      <c r="AA10" s="49" t="s">
        <v>49</v>
      </c>
      <c r="AB10" s="49" t="s">
        <v>44</v>
      </c>
      <c r="AC10" s="49" t="s">
        <v>45</v>
      </c>
      <c r="AD10" s="49" t="s">
        <v>50</v>
      </c>
      <c r="AE10" s="49" t="s">
        <v>44</v>
      </c>
      <c r="AF10" s="49" t="s">
        <v>45</v>
      </c>
      <c r="AG10" s="49" t="s">
        <v>51</v>
      </c>
      <c r="AH10" s="49" t="s">
        <v>44</v>
      </c>
      <c r="AI10" s="49" t="s">
        <v>45</v>
      </c>
      <c r="AJ10" s="49" t="s">
        <v>52</v>
      </c>
      <c r="AK10" s="49" t="s">
        <v>44</v>
      </c>
      <c r="AL10" s="49" t="s">
        <v>45</v>
      </c>
      <c r="AM10" s="49" t="s">
        <v>53</v>
      </c>
      <c r="AN10" s="49" t="s">
        <v>44</v>
      </c>
      <c r="AO10" s="49" t="s">
        <v>45</v>
      </c>
      <c r="AP10" s="49" t="s">
        <v>54</v>
      </c>
      <c r="AQ10" s="49" t="s">
        <v>44</v>
      </c>
      <c r="AR10" s="49" t="s">
        <v>45</v>
      </c>
      <c r="AS10" s="67" t="s">
        <v>55</v>
      </c>
      <c r="AT10" s="64"/>
      <c r="AU10" s="49">
        <v>1</v>
      </c>
      <c r="AV10" s="49">
        <v>2</v>
      </c>
      <c r="AW10" s="49">
        <v>3</v>
      </c>
      <c r="AX10" s="49">
        <v>4</v>
      </c>
      <c r="AY10" s="49">
        <v>5</v>
      </c>
      <c r="AZ10" s="49">
        <v>6</v>
      </c>
      <c r="BA10" s="49">
        <v>7</v>
      </c>
      <c r="BB10" s="49">
        <v>8</v>
      </c>
      <c r="BC10" s="49">
        <v>9</v>
      </c>
      <c r="BD10" s="49">
        <v>10</v>
      </c>
      <c r="BE10" s="64"/>
      <c r="BF10" s="77"/>
      <c r="BG10" s="77"/>
      <c r="BH10" s="64"/>
      <c r="BI10" s="79"/>
      <c r="BJ10" s="75"/>
      <c r="BK10" s="80">
        <v>1</v>
      </c>
      <c r="BL10" s="80">
        <v>2</v>
      </c>
      <c r="BM10" s="80">
        <v>3</v>
      </c>
      <c r="BN10" s="80">
        <v>4</v>
      </c>
      <c r="BO10" s="80">
        <v>5</v>
      </c>
      <c r="BP10" s="80">
        <v>6</v>
      </c>
      <c r="BQ10" s="80">
        <v>7</v>
      </c>
      <c r="BR10" s="80">
        <v>8</v>
      </c>
      <c r="BS10" s="80">
        <v>9</v>
      </c>
      <c r="BT10" s="80">
        <v>10</v>
      </c>
      <c r="BU10" s="89"/>
      <c r="BV10" s="75"/>
      <c r="BW10" s="80">
        <v>1</v>
      </c>
      <c r="BX10" s="80">
        <v>2</v>
      </c>
      <c r="BY10" s="80">
        <v>3</v>
      </c>
      <c r="BZ10" s="80">
        <v>4</v>
      </c>
      <c r="CA10" s="80">
        <v>5</v>
      </c>
      <c r="CB10" s="80">
        <v>6</v>
      </c>
      <c r="CC10" s="80">
        <v>7</v>
      </c>
      <c r="CD10" s="80">
        <v>8</v>
      </c>
      <c r="CE10" s="80">
        <v>9</v>
      </c>
      <c r="CF10" s="80">
        <v>10</v>
      </c>
      <c r="CG10" s="80" t="s">
        <v>56</v>
      </c>
      <c r="CH10" s="89"/>
      <c r="CJ10" s="92"/>
      <c r="CK10" s="92"/>
      <c r="CM10" s="99">
        <v>1</v>
      </c>
      <c r="CN10" s="100"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Gaya Coulomb, Kuat Medan Listrik akibat Sebuah Muatan Titik dan Beberapa Muatan, Hukum Biot-Savart, Medan Magnetik di sekitar Kawat Melingkar Berarus, Medan Magnetik Solenoida dan Toroida, Gaya Lorentz, Gaya Magnetik pada Muatan Bergerak, Gaya Magnetik antara Dua Kawat Sejajar, Perlu tingkatkan pemahaman  Interaksi Elektrostatik antara Dua Buah Muatan.</v>
      </c>
    </row>
    <row r="11" spans="1:102">
      <c r="A11" s="28">
        <v>1</v>
      </c>
      <c r="B11" s="29">
        <v>57195</v>
      </c>
      <c r="C11" s="29" t="s">
        <v>103</v>
      </c>
      <c r="E11" s="29">
        <f t="shared" ref="E11:E50" si="0">G11</f>
        <v>75</v>
      </c>
      <c r="G11" s="29">
        <f t="shared" ref="G11:G50" si="1">IF(BI11="","",BI11)</f>
        <v>75</v>
      </c>
      <c r="H11" s="29">
        <f t="shared" ref="H11:H50" si="2">IF(BU11="","",BU11)</f>
        <v>75</v>
      </c>
      <c r="I11" s="29" t="str">
        <f t="shared" ref="I11:I50" si="3">IF(CH11="","",CH11)</f>
        <v>B</v>
      </c>
      <c r="J11" s="29" t="str">
        <f t="shared" ref="J11:J50" si="4">IF(CK11="","",CK11)</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1" s="29">
        <f t="shared" ref="L11:L50" si="5">IF(AT11="","",AT11)</f>
        <v>76</v>
      </c>
      <c r="M11" s="29">
        <f t="shared" ref="M11:M50" si="6">IF(BF11="","",BF11)</f>
        <v>60</v>
      </c>
      <c r="N11" s="29">
        <f t="shared" ref="N11:N50" si="7">IF(BG11="","",BG11)</f>
        <v>60</v>
      </c>
      <c r="P11" s="50">
        <v>80</v>
      </c>
      <c r="Q11" s="50"/>
      <c r="R11" s="50">
        <f t="shared" ref="R11:R50" si="8">IF(P11="","",IF(P11&gt;=$C$4,P11,IF(Q11&gt;=$C$4,$C$4,MAX(P11:Q11))))</f>
        <v>80</v>
      </c>
      <c r="S11" s="50">
        <v>70</v>
      </c>
      <c r="T11" s="55">
        <v>75</v>
      </c>
      <c r="U11" s="50">
        <f t="shared" ref="U11:U50" si="9">IF(S11="","",IF(S11&gt;=$C$4,S11,IF(T11&gt;=$C$4,$C$4,MAX(S11:T11))))</f>
        <v>75</v>
      </c>
      <c r="V11" s="50">
        <v>0</v>
      </c>
      <c r="W11" s="55">
        <v>75</v>
      </c>
      <c r="X11" s="50">
        <f t="shared" ref="X11:X50" si="10">IF(V11="","",IF(V11&gt;=$C$4,V11,IF(W11&gt;=$C$4,$C$4,MAX(V11:W11))))</f>
        <v>75</v>
      </c>
      <c r="Y11" s="50">
        <v>0</v>
      </c>
      <c r="Z11" s="55">
        <v>75</v>
      </c>
      <c r="AA11" s="50">
        <f t="shared" ref="AA11:AA50" si="11">IF(Y11="","",IF(Y11&gt;=$C$4,Y11,IF(Z11&gt;=$C$4,$C$4,MAX(Y11:Z11))))</f>
        <v>75</v>
      </c>
      <c r="AB11" s="50">
        <v>0</v>
      </c>
      <c r="AC11" s="55">
        <v>75</v>
      </c>
      <c r="AD11" s="50">
        <f t="shared" ref="AD11:AD50" si="12">IF(AB11="","",IF(AB11&gt;=$C$4,AB11,IF(AC11&gt;=$C$4,$C$4,MAX(AB11:AC11))))</f>
        <v>75</v>
      </c>
      <c r="AE11" s="50">
        <v>0</v>
      </c>
      <c r="AF11" s="55">
        <v>75</v>
      </c>
      <c r="AG11" s="50">
        <f t="shared" ref="AG11:AG50" si="13">IF(AE11="","",IF(AE11&gt;=$C$4,AE11,IF(AF11&gt;=$C$4,$C$4,MAX(AE11:AF11))))</f>
        <v>75</v>
      </c>
      <c r="AH11" s="50">
        <v>0</v>
      </c>
      <c r="AI11" s="55">
        <v>75</v>
      </c>
      <c r="AJ11" s="57">
        <f t="shared" ref="AJ11:AJ50" si="14">IF(AH11="","",IF(AH11&gt;=$C$4,AH11,IF(AI11&gt;=$C$4,$C$4,MAX(AH11:AI11))))</f>
        <v>75</v>
      </c>
      <c r="AK11" s="50">
        <v>0</v>
      </c>
      <c r="AL11" s="55">
        <v>75</v>
      </c>
      <c r="AM11" s="50">
        <f t="shared" ref="AM11:AM50" si="15">IF(AK11="","",IF(AK11&gt;=$C$4,AK11,IF(AL11&gt;=$C$4,$C$4,MAX(AK11:AL11))))</f>
        <v>75</v>
      </c>
      <c r="AN11" s="59">
        <v>0</v>
      </c>
      <c r="AO11" s="55">
        <v>75</v>
      </c>
      <c r="AP11" s="50">
        <f t="shared" ref="AP11:AP50" si="16">IF(AN11="","",IF(AN11&gt;=$C$4,AN11,IF(AO11&gt;=$C$4,$C$4,MAX(AN11:AO11))))</f>
        <v>75</v>
      </c>
      <c r="AQ11" s="50"/>
      <c r="AR11" s="50"/>
      <c r="AS11" s="57" t="str">
        <f t="shared" ref="AS11:AS50" si="17">IF(AQ11="","",IF(AQ11&gt;=$C$4,AQ11,IF(AR11&gt;=$C$4,$C$4,MAX(AQ11:AR11))))</f>
        <v/>
      </c>
      <c r="AT11" s="57">
        <f t="shared" ref="AT11:AT50" si="18">IF(R11="","",ROUND(AVERAGE(R11,U11,AJ11,AM11,AP11,AS11,X11,AA11,AD11,AG11),0))</f>
        <v>76</v>
      </c>
      <c r="AU11" s="68">
        <v>90</v>
      </c>
      <c r="AV11" s="68">
        <v>90</v>
      </c>
      <c r="AW11" s="68">
        <v>90</v>
      </c>
      <c r="AX11" s="51"/>
      <c r="AY11" s="51"/>
      <c r="AZ11" s="71">
        <v>75</v>
      </c>
      <c r="BA11" s="71">
        <v>75</v>
      </c>
      <c r="BB11" s="71">
        <v>75</v>
      </c>
      <c r="BC11" s="71">
        <v>75</v>
      </c>
      <c r="BD11" s="71">
        <v>75</v>
      </c>
      <c r="BE11" s="57">
        <f>IF(AU11="","",ROUND(AVERAGE(AU11:BD11),0))</f>
        <v>81</v>
      </c>
      <c r="BF11" s="51">
        <v>60</v>
      </c>
      <c r="BG11" s="51">
        <v>60</v>
      </c>
      <c r="BH11" s="81">
        <f t="shared" ref="BH11:BH50" si="19">IF(AT11="","",IF(BF11="",AVERAGE(AT11,BE11),(2*(SUM(AT11,BE11))+AVERAGE(BF11:BG11))/5))</f>
        <v>74.8</v>
      </c>
      <c r="BI11" s="82">
        <f t="shared" ref="BI11:BI50" si="20">IF(BH11="","",ROUND(BH11,0))</f>
        <v>75</v>
      </c>
      <c r="BJ11" s="83"/>
      <c r="BK11" s="51">
        <v>75</v>
      </c>
      <c r="BL11" s="51"/>
      <c r="BM11" s="51"/>
      <c r="BN11" s="56"/>
      <c r="BO11" s="50"/>
      <c r="BP11" s="50"/>
      <c r="BQ11" s="50"/>
      <c r="BR11" s="50"/>
      <c r="BS11" s="50"/>
      <c r="BT11" s="50"/>
      <c r="BU11" s="90">
        <f t="shared" ref="BU11:BU50" si="21">IF(BK11="","",ROUND(AVERAGE(BK11:BT11),0))</f>
        <v>75</v>
      </c>
      <c r="BV11" s="83"/>
      <c r="BW11" s="51">
        <v>80</v>
      </c>
      <c r="BX11" s="51"/>
      <c r="BY11" s="51"/>
      <c r="BZ11" s="51"/>
      <c r="CA11" s="51"/>
      <c r="CB11" s="51"/>
      <c r="CC11" s="51"/>
      <c r="CD11" s="51"/>
      <c r="CE11" s="51"/>
      <c r="CF11" s="51"/>
      <c r="CG11" s="57">
        <f t="shared" ref="CG11:CG50" si="22">IF(BW11="","",ROUND(AVERAGE(BW11:CF11),0))</f>
        <v>80</v>
      </c>
      <c r="CH11" s="94" t="str">
        <f t="shared" ref="CH11:CH50" si="23">IF(CG11="","",IF(CG11&gt;=86,"A",IF(CG11&gt;=71,"B",IF(CG11&gt;=56,"C",IF(CG11&gt;=41,"D","E")))))</f>
        <v>B</v>
      </c>
      <c r="CI11" s="95"/>
      <c r="CJ11" s="96">
        <v>3</v>
      </c>
      <c r="CK11" s="101" t="str">
        <f>IF(CJ11="","",VLOOKUP(CJ11,$CW$9:$CX$20,2,0))</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1" s="99">
        <v>2</v>
      </c>
      <c r="CN11" s="100"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Interaksi Elektrostatik antara Dua Buah Muatan, Kuat Medan Listrik akibat Sebuah Muatan Titik dan Beberapa Muatan, Hukum Biot-Savart, Medan Magnetik di sekitar Kawat Melingkar Berarus, Medan Magnetik Solenoida dan Toroida, Gaya Lorentz, Gaya Magnetik pada Muatan Bergerak, Gaya Magnetik antara Dua Kawat Sejajar, Perlu tingkatkan pemahaman  Gaya Coulomb.</v>
      </c>
    </row>
    <row r="12" ht="15.75" spans="1:102">
      <c r="A12" s="28">
        <v>2</v>
      </c>
      <c r="B12" s="29">
        <v>57196</v>
      </c>
      <c r="C12" s="29" t="s">
        <v>104</v>
      </c>
      <c r="E12" s="29">
        <f t="shared" si="0"/>
        <v>75</v>
      </c>
      <c r="G12" s="29">
        <f t="shared" si="1"/>
        <v>75</v>
      </c>
      <c r="H12" s="29">
        <f t="shared" si="2"/>
        <v>75</v>
      </c>
      <c r="I12" s="29" t="str">
        <f t="shared" si="3"/>
        <v>B</v>
      </c>
      <c r="J1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2" s="29">
        <f t="shared" si="5"/>
        <v>81</v>
      </c>
      <c r="M12" s="29">
        <f t="shared" si="6"/>
        <v>60</v>
      </c>
      <c r="N12" s="29">
        <f t="shared" si="7"/>
        <v>44</v>
      </c>
      <c r="P12" s="50">
        <v>80</v>
      </c>
      <c r="Q12" s="50"/>
      <c r="R12" s="50">
        <f t="shared" si="8"/>
        <v>80</v>
      </c>
      <c r="S12" s="50">
        <v>70</v>
      </c>
      <c r="T12" s="55">
        <v>75</v>
      </c>
      <c r="U12" s="50">
        <f t="shared" si="9"/>
        <v>75</v>
      </c>
      <c r="V12" s="50">
        <v>60</v>
      </c>
      <c r="W12" s="55">
        <v>75</v>
      </c>
      <c r="X12" s="50">
        <f t="shared" si="10"/>
        <v>75</v>
      </c>
      <c r="Y12" s="50">
        <v>70</v>
      </c>
      <c r="Z12" s="55">
        <v>75</v>
      </c>
      <c r="AA12" s="50">
        <f t="shared" si="11"/>
        <v>75</v>
      </c>
      <c r="AB12" s="50">
        <v>100</v>
      </c>
      <c r="AC12" s="50"/>
      <c r="AD12" s="50">
        <f t="shared" si="12"/>
        <v>100</v>
      </c>
      <c r="AE12" s="50">
        <v>0</v>
      </c>
      <c r="AF12" s="55">
        <v>75</v>
      </c>
      <c r="AG12" s="50">
        <f t="shared" si="13"/>
        <v>75</v>
      </c>
      <c r="AH12" s="50">
        <v>0</v>
      </c>
      <c r="AI12" s="55">
        <v>75</v>
      </c>
      <c r="AJ12" s="57">
        <f t="shared" si="14"/>
        <v>75</v>
      </c>
      <c r="AK12" s="50">
        <v>100</v>
      </c>
      <c r="AL12" s="50"/>
      <c r="AM12" s="50">
        <f t="shared" si="15"/>
        <v>100</v>
      </c>
      <c r="AN12" s="50">
        <v>0</v>
      </c>
      <c r="AO12" s="55">
        <v>75</v>
      </c>
      <c r="AP12" s="50">
        <f t="shared" si="16"/>
        <v>75</v>
      </c>
      <c r="AQ12" s="50"/>
      <c r="AR12" s="50"/>
      <c r="AS12" s="57" t="str">
        <f t="shared" si="17"/>
        <v/>
      </c>
      <c r="AT12" s="57">
        <f t="shared" si="18"/>
        <v>81</v>
      </c>
      <c r="AU12" s="69">
        <v>90</v>
      </c>
      <c r="AV12" s="69">
        <v>85</v>
      </c>
      <c r="AW12" s="69">
        <v>91</v>
      </c>
      <c r="AX12" s="51"/>
      <c r="AY12" s="51"/>
      <c r="AZ12" s="71">
        <v>75</v>
      </c>
      <c r="BA12" s="71">
        <v>75</v>
      </c>
      <c r="BB12" s="71">
        <v>75</v>
      </c>
      <c r="BC12" s="71">
        <v>75</v>
      </c>
      <c r="BD12" s="71">
        <v>75</v>
      </c>
      <c r="BE12" s="57">
        <f t="shared" ref="BE12:BE50" si="24">IF(AU12="","",ROUND(AVERAGE(AU12:BD12),0))</f>
        <v>80</v>
      </c>
      <c r="BF12" s="51">
        <v>60</v>
      </c>
      <c r="BG12" s="51">
        <v>44</v>
      </c>
      <c r="BH12" s="81">
        <f t="shared" si="19"/>
        <v>74.8</v>
      </c>
      <c r="BI12" s="82">
        <f t="shared" si="20"/>
        <v>75</v>
      </c>
      <c r="BJ12" s="83"/>
      <c r="BK12" s="51">
        <v>75</v>
      </c>
      <c r="BL12" s="51"/>
      <c r="BM12" s="51"/>
      <c r="BN12" s="56"/>
      <c r="BO12" s="59"/>
      <c r="BP12" s="59"/>
      <c r="BQ12" s="59"/>
      <c r="BR12" s="59"/>
      <c r="BS12" s="59"/>
      <c r="BT12" s="59"/>
      <c r="BU12" s="90">
        <f t="shared" si="21"/>
        <v>75</v>
      </c>
      <c r="BV12" s="83"/>
      <c r="BW12" s="51">
        <v>80</v>
      </c>
      <c r="BX12" s="51"/>
      <c r="BY12" s="51"/>
      <c r="BZ12" s="51"/>
      <c r="CA12" s="51"/>
      <c r="CB12" s="51"/>
      <c r="CC12" s="51"/>
      <c r="CD12" s="51"/>
      <c r="CE12" s="51"/>
      <c r="CF12" s="51"/>
      <c r="CG12" s="57">
        <f t="shared" si="22"/>
        <v>80</v>
      </c>
      <c r="CH12" s="94" t="str">
        <f t="shared" si="23"/>
        <v>B</v>
      </c>
      <c r="CI12" s="95"/>
      <c r="CJ12" s="96">
        <v>3</v>
      </c>
      <c r="CK12" s="101" t="str">
        <f t="shared" ref="CK12:CK50" si="25">IF(CJ12="","",VLOOKUP(CJ12,$CW$9:$CX$20,2,0))</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2" s="99">
        <v>3</v>
      </c>
      <c r="CN12" s="100"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13" ht="15.75" spans="1:102">
      <c r="A13" s="28">
        <v>3</v>
      </c>
      <c r="B13" s="29">
        <v>57197</v>
      </c>
      <c r="C13" s="29" t="s">
        <v>105</v>
      </c>
      <c r="E13" s="29">
        <f t="shared" si="0"/>
        <v>78</v>
      </c>
      <c r="G13" s="29">
        <f t="shared" si="1"/>
        <v>78</v>
      </c>
      <c r="H13" s="29">
        <f t="shared" si="2"/>
        <v>90</v>
      </c>
      <c r="I13" s="29" t="str">
        <f t="shared" si="3"/>
        <v>B</v>
      </c>
      <c r="J1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3" s="29">
        <f t="shared" si="5"/>
        <v>84</v>
      </c>
      <c r="M13" s="29">
        <f t="shared" si="6"/>
        <v>60</v>
      </c>
      <c r="N13" s="29">
        <f t="shared" si="7"/>
        <v>60</v>
      </c>
      <c r="P13" s="50">
        <v>90</v>
      </c>
      <c r="Q13" s="50"/>
      <c r="R13" s="50">
        <f t="shared" si="8"/>
        <v>90</v>
      </c>
      <c r="S13" s="50">
        <v>70</v>
      </c>
      <c r="T13" s="55">
        <v>75</v>
      </c>
      <c r="U13" s="50">
        <f t="shared" si="9"/>
        <v>75</v>
      </c>
      <c r="V13" s="50">
        <v>70</v>
      </c>
      <c r="W13" s="55">
        <v>75</v>
      </c>
      <c r="X13" s="50">
        <f t="shared" si="10"/>
        <v>75</v>
      </c>
      <c r="Y13" s="50">
        <v>70</v>
      </c>
      <c r="Z13" s="55">
        <v>75</v>
      </c>
      <c r="AA13" s="50">
        <f t="shared" si="11"/>
        <v>75</v>
      </c>
      <c r="AB13" s="50">
        <v>100</v>
      </c>
      <c r="AC13" s="50"/>
      <c r="AD13" s="50">
        <f t="shared" si="12"/>
        <v>100</v>
      </c>
      <c r="AE13" s="50">
        <v>90</v>
      </c>
      <c r="AF13" s="50"/>
      <c r="AG13" s="50">
        <f t="shared" si="13"/>
        <v>90</v>
      </c>
      <c r="AH13" s="50">
        <v>90</v>
      </c>
      <c r="AI13" s="50"/>
      <c r="AJ13" s="57">
        <f t="shared" si="14"/>
        <v>90</v>
      </c>
      <c r="AK13" s="50">
        <v>90</v>
      </c>
      <c r="AL13" s="50"/>
      <c r="AM13" s="50">
        <f t="shared" si="15"/>
        <v>90</v>
      </c>
      <c r="AN13" s="50">
        <v>0</v>
      </c>
      <c r="AO13" s="55">
        <v>75</v>
      </c>
      <c r="AP13" s="50">
        <f t="shared" si="16"/>
        <v>75</v>
      </c>
      <c r="AQ13" s="50"/>
      <c r="AR13" s="50"/>
      <c r="AS13" s="57" t="str">
        <f t="shared" si="17"/>
        <v/>
      </c>
      <c r="AT13" s="57">
        <f t="shared" si="18"/>
        <v>84</v>
      </c>
      <c r="AU13" s="69">
        <v>90</v>
      </c>
      <c r="AV13" s="69">
        <v>85</v>
      </c>
      <c r="AW13" s="69">
        <v>90</v>
      </c>
      <c r="AX13" s="51"/>
      <c r="AY13" s="51"/>
      <c r="AZ13" s="71">
        <v>75</v>
      </c>
      <c r="BA13" s="71">
        <v>75</v>
      </c>
      <c r="BB13" s="71">
        <v>75</v>
      </c>
      <c r="BC13" s="72">
        <v>80</v>
      </c>
      <c r="BD13" s="71">
        <v>75</v>
      </c>
      <c r="BE13" s="57">
        <f t="shared" si="24"/>
        <v>81</v>
      </c>
      <c r="BF13" s="51">
        <v>60</v>
      </c>
      <c r="BG13" s="71">
        <v>60</v>
      </c>
      <c r="BH13" s="81">
        <f t="shared" si="19"/>
        <v>78</v>
      </c>
      <c r="BI13" s="82">
        <f t="shared" si="20"/>
        <v>78</v>
      </c>
      <c r="BJ13" s="83"/>
      <c r="BK13" s="51">
        <v>90</v>
      </c>
      <c r="BL13" s="51"/>
      <c r="BM13" s="51"/>
      <c r="BN13" s="56"/>
      <c r="BO13" s="56"/>
      <c r="BP13" s="56"/>
      <c r="BQ13" s="56"/>
      <c r="BR13" s="56"/>
      <c r="BS13" s="56"/>
      <c r="BT13" s="56"/>
      <c r="BU13" s="90">
        <f t="shared" si="21"/>
        <v>90</v>
      </c>
      <c r="BV13" s="83"/>
      <c r="BW13" s="51">
        <v>80</v>
      </c>
      <c r="BX13" s="51"/>
      <c r="BY13" s="51"/>
      <c r="BZ13" s="51"/>
      <c r="CA13" s="51"/>
      <c r="CB13" s="51"/>
      <c r="CC13" s="51"/>
      <c r="CD13" s="51"/>
      <c r="CE13" s="51"/>
      <c r="CF13" s="51"/>
      <c r="CG13" s="57">
        <f t="shared" si="22"/>
        <v>80</v>
      </c>
      <c r="CH13" s="94" t="str">
        <f t="shared" si="23"/>
        <v>B</v>
      </c>
      <c r="CI13" s="95"/>
      <c r="CJ13" s="96">
        <v>3</v>
      </c>
      <c r="CK13"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3" s="99">
        <v>4</v>
      </c>
      <c r="CN13" s="100"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Interaksi Elektrostatik antara Dua Buah Muatan, Gaya Coulomb, Kuat Medan Listrik akibat Sebuah Muatan Titik dan Beberapa Muatan, Medan Magnetik di sekitar Kawat Melingkar Berarus, Medan Magnetik Solenoida dan Toroida, Gaya Lorentz, Gaya Magnetik pada Muatan Bergerak, Gaya Magnetik antara Dua Kawat Sejajar, Perlu tingkatkan pemahaman  Hukum Biot-Savart.</v>
      </c>
    </row>
    <row r="14" ht="15.75" spans="1:102">
      <c r="A14" s="28">
        <v>4</v>
      </c>
      <c r="B14" s="29">
        <v>57198</v>
      </c>
      <c r="C14" s="29" t="s">
        <v>106</v>
      </c>
      <c r="E14" s="29">
        <f t="shared" si="0"/>
        <v>75</v>
      </c>
      <c r="G14" s="29">
        <f t="shared" si="1"/>
        <v>75</v>
      </c>
      <c r="H14" s="29">
        <f t="shared" si="2"/>
        <v>75</v>
      </c>
      <c r="I14" s="29" t="str">
        <f t="shared" si="3"/>
        <v>B</v>
      </c>
      <c r="J1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4" s="29">
        <f t="shared" si="5"/>
        <v>75</v>
      </c>
      <c r="M14" s="29">
        <f t="shared" si="6"/>
        <v>67.5</v>
      </c>
      <c r="N14" s="29">
        <f t="shared" si="7"/>
        <v>67.5</v>
      </c>
      <c r="P14" s="50">
        <v>50</v>
      </c>
      <c r="Q14" s="56">
        <v>75</v>
      </c>
      <c r="R14" s="50">
        <f t="shared" si="8"/>
        <v>75</v>
      </c>
      <c r="S14" s="50">
        <v>70</v>
      </c>
      <c r="T14" s="55">
        <v>75</v>
      </c>
      <c r="U14" s="50">
        <f t="shared" si="9"/>
        <v>75</v>
      </c>
      <c r="V14" s="50">
        <v>70</v>
      </c>
      <c r="W14" s="55">
        <v>75</v>
      </c>
      <c r="X14" s="50">
        <f t="shared" si="10"/>
        <v>75</v>
      </c>
      <c r="Y14" s="50">
        <v>0</v>
      </c>
      <c r="Z14" s="55">
        <v>75</v>
      </c>
      <c r="AA14" s="50">
        <f t="shared" si="11"/>
        <v>75</v>
      </c>
      <c r="AB14" s="50">
        <v>0</v>
      </c>
      <c r="AC14" s="55">
        <v>75</v>
      </c>
      <c r="AD14" s="50">
        <f t="shared" si="12"/>
        <v>75</v>
      </c>
      <c r="AE14" s="50">
        <v>0</v>
      </c>
      <c r="AF14" s="55">
        <v>75</v>
      </c>
      <c r="AG14" s="50">
        <f t="shared" si="13"/>
        <v>75</v>
      </c>
      <c r="AH14" s="50">
        <v>0</v>
      </c>
      <c r="AI14" s="55">
        <v>75</v>
      </c>
      <c r="AJ14" s="57">
        <f t="shared" si="14"/>
        <v>75</v>
      </c>
      <c r="AK14" s="50">
        <v>0</v>
      </c>
      <c r="AL14" s="55">
        <v>75</v>
      </c>
      <c r="AM14" s="50">
        <f t="shared" si="15"/>
        <v>75</v>
      </c>
      <c r="AN14" s="50">
        <v>0</v>
      </c>
      <c r="AO14" s="55">
        <v>75</v>
      </c>
      <c r="AP14" s="50">
        <f t="shared" si="16"/>
        <v>75</v>
      </c>
      <c r="AQ14" s="50"/>
      <c r="AR14" s="50"/>
      <c r="AS14" s="57" t="str">
        <f t="shared" si="17"/>
        <v/>
      </c>
      <c r="AT14" s="57">
        <f t="shared" si="18"/>
        <v>75</v>
      </c>
      <c r="AU14" s="69">
        <v>90</v>
      </c>
      <c r="AV14" s="56">
        <v>75</v>
      </c>
      <c r="AW14" s="69">
        <v>80</v>
      </c>
      <c r="AX14" s="51"/>
      <c r="AY14" s="51"/>
      <c r="AZ14" s="71">
        <v>75</v>
      </c>
      <c r="BA14" s="71">
        <v>75</v>
      </c>
      <c r="BB14" s="71">
        <v>75</v>
      </c>
      <c r="BC14" s="72">
        <v>80</v>
      </c>
      <c r="BD14" s="71">
        <v>75</v>
      </c>
      <c r="BE14" s="57">
        <f t="shared" si="24"/>
        <v>78</v>
      </c>
      <c r="BF14" s="51">
        <v>67.5</v>
      </c>
      <c r="BG14" s="51">
        <v>67.5</v>
      </c>
      <c r="BH14" s="81">
        <f t="shared" si="19"/>
        <v>74.7</v>
      </c>
      <c r="BI14" s="82">
        <f t="shared" si="20"/>
        <v>75</v>
      </c>
      <c r="BJ14" s="83"/>
      <c r="BK14" s="51">
        <v>75</v>
      </c>
      <c r="BL14" s="51"/>
      <c r="BM14" s="51"/>
      <c r="BN14" s="56"/>
      <c r="BO14" s="50"/>
      <c r="BP14" s="50"/>
      <c r="BQ14" s="50"/>
      <c r="BR14" s="50"/>
      <c r="BS14" s="50"/>
      <c r="BT14" s="50"/>
      <c r="BU14" s="90">
        <f t="shared" si="21"/>
        <v>75</v>
      </c>
      <c r="BV14" s="83"/>
      <c r="BW14" s="51">
        <v>80</v>
      </c>
      <c r="BX14" s="51"/>
      <c r="BY14" s="51"/>
      <c r="BZ14" s="51"/>
      <c r="CA14" s="51"/>
      <c r="CB14" s="51"/>
      <c r="CC14" s="51"/>
      <c r="CD14" s="51"/>
      <c r="CE14" s="51"/>
      <c r="CF14" s="51"/>
      <c r="CG14" s="57">
        <f t="shared" si="22"/>
        <v>80</v>
      </c>
      <c r="CH14" s="94" t="str">
        <f t="shared" si="23"/>
        <v>B</v>
      </c>
      <c r="CI14" s="95"/>
      <c r="CJ14" s="96">
        <v>3</v>
      </c>
      <c r="CK14"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4" s="99">
        <v>5</v>
      </c>
      <c r="CN14" s="100"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Interaksi Elektrostatik antara Dua Buah Muatan, Gaya Coulomb, Kuat Medan Listrik akibat Sebuah Muatan Titik dan Beberapa Muatan, Hukum Biot-Savart, Medan Magnetik Solenoida dan Toroida, Gaya Lorentz, Gaya Magnetik pada Muatan Bergerak, Gaya Magnetik antara Dua Kawat Sejajar, Perlu tingkatkan pemahaman  Medan Magnetik di sekitar Kawat Melingkar Berarus.</v>
      </c>
    </row>
    <row r="15" ht="15.75" spans="1:102">
      <c r="A15" s="28">
        <v>5</v>
      </c>
      <c r="B15" s="29">
        <v>57199</v>
      </c>
      <c r="C15" s="29" t="s">
        <v>107</v>
      </c>
      <c r="E15" s="29">
        <f t="shared" si="0"/>
        <v>76</v>
      </c>
      <c r="G15" s="29">
        <f t="shared" si="1"/>
        <v>76</v>
      </c>
      <c r="H15" s="29">
        <f t="shared" si="2"/>
        <v>85</v>
      </c>
      <c r="I15" s="29" t="str">
        <f t="shared" si="3"/>
        <v>B</v>
      </c>
      <c r="J1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5" s="29">
        <f t="shared" si="5"/>
        <v>81</v>
      </c>
      <c r="M15" s="29">
        <f t="shared" si="6"/>
        <v>60</v>
      </c>
      <c r="N15" s="29">
        <f t="shared" si="7"/>
        <v>53</v>
      </c>
      <c r="P15" s="51">
        <v>80</v>
      </c>
      <c r="Q15" s="51"/>
      <c r="R15" s="50">
        <f t="shared" si="8"/>
        <v>80</v>
      </c>
      <c r="S15" s="50">
        <v>70</v>
      </c>
      <c r="T15" s="55">
        <v>75</v>
      </c>
      <c r="U15" s="50">
        <f t="shared" si="9"/>
        <v>75</v>
      </c>
      <c r="V15" s="50">
        <v>70</v>
      </c>
      <c r="W15" s="55">
        <v>75</v>
      </c>
      <c r="X15" s="50">
        <f t="shared" si="10"/>
        <v>75</v>
      </c>
      <c r="Y15" s="50">
        <v>70</v>
      </c>
      <c r="Z15" s="55">
        <v>75</v>
      </c>
      <c r="AA15" s="50">
        <f t="shared" si="11"/>
        <v>75</v>
      </c>
      <c r="AB15" s="50">
        <v>100</v>
      </c>
      <c r="AC15" s="50"/>
      <c r="AD15" s="50">
        <f t="shared" si="12"/>
        <v>100</v>
      </c>
      <c r="AE15" s="50">
        <v>80</v>
      </c>
      <c r="AF15" s="50"/>
      <c r="AG15" s="50">
        <f t="shared" si="13"/>
        <v>80</v>
      </c>
      <c r="AH15" s="50">
        <v>90</v>
      </c>
      <c r="AI15" s="50"/>
      <c r="AJ15" s="57">
        <f t="shared" si="14"/>
        <v>90</v>
      </c>
      <c r="AK15" s="50">
        <v>80</v>
      </c>
      <c r="AL15" s="50"/>
      <c r="AM15" s="50">
        <f t="shared" si="15"/>
        <v>80</v>
      </c>
      <c r="AN15" s="50">
        <v>0</v>
      </c>
      <c r="AO15" s="55">
        <v>75</v>
      </c>
      <c r="AP15" s="50">
        <f t="shared" si="16"/>
        <v>75</v>
      </c>
      <c r="AQ15" s="50"/>
      <c r="AR15" s="50"/>
      <c r="AS15" s="57" t="str">
        <f t="shared" si="17"/>
        <v/>
      </c>
      <c r="AT15" s="57">
        <f t="shared" si="18"/>
        <v>81</v>
      </c>
      <c r="AU15" s="69">
        <v>90</v>
      </c>
      <c r="AV15" s="69">
        <v>85</v>
      </c>
      <c r="AW15" s="69">
        <v>86</v>
      </c>
      <c r="AX15" s="51"/>
      <c r="AY15" s="51"/>
      <c r="AZ15" s="71">
        <v>75</v>
      </c>
      <c r="BA15" s="71">
        <v>75</v>
      </c>
      <c r="BB15" s="71">
        <v>75</v>
      </c>
      <c r="BC15" s="72">
        <v>90</v>
      </c>
      <c r="BD15" s="71">
        <v>75</v>
      </c>
      <c r="BE15" s="57">
        <f t="shared" si="24"/>
        <v>81</v>
      </c>
      <c r="BF15" s="51">
        <v>60</v>
      </c>
      <c r="BG15" s="51">
        <v>53</v>
      </c>
      <c r="BH15" s="81">
        <f t="shared" si="19"/>
        <v>76.1</v>
      </c>
      <c r="BI15" s="82">
        <f t="shared" si="20"/>
        <v>76</v>
      </c>
      <c r="BJ15" s="83"/>
      <c r="BK15" s="51">
        <v>85</v>
      </c>
      <c r="BL15" s="51"/>
      <c r="BM15" s="51"/>
      <c r="BN15" s="56"/>
      <c r="BO15" s="56"/>
      <c r="BP15" s="56"/>
      <c r="BQ15" s="56"/>
      <c r="BR15" s="56"/>
      <c r="BS15" s="50"/>
      <c r="BT15" s="50"/>
      <c r="BU15" s="90">
        <f t="shared" si="21"/>
        <v>85</v>
      </c>
      <c r="BV15" s="83"/>
      <c r="BW15" s="51">
        <v>80</v>
      </c>
      <c r="BX15" s="51"/>
      <c r="BY15" s="51"/>
      <c r="BZ15" s="51"/>
      <c r="CA15" s="51"/>
      <c r="CB15" s="51"/>
      <c r="CC15" s="51"/>
      <c r="CD15" s="51"/>
      <c r="CE15" s="51"/>
      <c r="CF15" s="51"/>
      <c r="CG15" s="57">
        <f t="shared" si="22"/>
        <v>80</v>
      </c>
      <c r="CH15" s="94" t="str">
        <f t="shared" si="23"/>
        <v>B</v>
      </c>
      <c r="CI15" s="95"/>
      <c r="CJ15" s="96">
        <v>3</v>
      </c>
      <c r="CK15"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5" s="99">
        <v>6</v>
      </c>
      <c r="CN15" s="100"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Interaksi Elektrostatik antara Dua Buah Muatan, Gaya Coulomb, Kuat Medan Listrik akibat Sebuah Muatan Titik dan Beberapa Muatan, Hukum Biot-Savart, Medan Magnetik di sekitar Kawat Melingkar Berarus, Gaya Lorentz, Gaya Magnetik pada Muatan Bergerak, Gaya Magnetik antara Dua Kawat Sejajar, Perlu tingkatkan pemahaman  Medan Magnetik Solenoida dan Toroida.</v>
      </c>
    </row>
    <row r="16" ht="15.75" spans="1:102">
      <c r="A16" s="28">
        <v>6</v>
      </c>
      <c r="B16" s="29">
        <v>57200</v>
      </c>
      <c r="C16" s="29" t="s">
        <v>108</v>
      </c>
      <c r="E16" s="29">
        <f t="shared" si="0"/>
        <v>75</v>
      </c>
      <c r="G16" s="29">
        <f t="shared" si="1"/>
        <v>75</v>
      </c>
      <c r="H16" s="29">
        <f t="shared" si="2"/>
        <v>75</v>
      </c>
      <c r="I16" s="29" t="str">
        <f t="shared" si="3"/>
        <v>B</v>
      </c>
      <c r="J1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6" s="29">
        <f t="shared" si="5"/>
        <v>79</v>
      </c>
      <c r="M16" s="29">
        <f t="shared" si="6"/>
        <v>52</v>
      </c>
      <c r="N16" s="29">
        <f t="shared" si="7"/>
        <v>58</v>
      </c>
      <c r="P16" s="51">
        <v>80</v>
      </c>
      <c r="Q16" s="51"/>
      <c r="R16" s="50">
        <f t="shared" si="8"/>
        <v>80</v>
      </c>
      <c r="S16" s="50">
        <v>70</v>
      </c>
      <c r="T16" s="55">
        <v>75</v>
      </c>
      <c r="U16" s="50">
        <f t="shared" si="9"/>
        <v>75</v>
      </c>
      <c r="V16" s="50">
        <v>70</v>
      </c>
      <c r="W16" s="55">
        <v>75</v>
      </c>
      <c r="X16" s="50">
        <f t="shared" si="10"/>
        <v>75</v>
      </c>
      <c r="Y16" s="50">
        <v>70</v>
      </c>
      <c r="Z16" s="55">
        <v>75</v>
      </c>
      <c r="AA16" s="50">
        <f t="shared" si="11"/>
        <v>75</v>
      </c>
      <c r="AB16" s="50">
        <v>80</v>
      </c>
      <c r="AC16" s="50"/>
      <c r="AD16" s="50">
        <f t="shared" si="12"/>
        <v>80</v>
      </c>
      <c r="AE16" s="50">
        <v>0</v>
      </c>
      <c r="AF16" s="55">
        <v>75</v>
      </c>
      <c r="AG16" s="50">
        <f t="shared" si="13"/>
        <v>75</v>
      </c>
      <c r="AH16" s="50">
        <v>0</v>
      </c>
      <c r="AI16" s="55">
        <v>75</v>
      </c>
      <c r="AJ16" s="57">
        <f t="shared" si="14"/>
        <v>75</v>
      </c>
      <c r="AK16" s="50">
        <v>100</v>
      </c>
      <c r="AL16" s="50"/>
      <c r="AM16" s="50">
        <f t="shared" si="15"/>
        <v>100</v>
      </c>
      <c r="AN16" s="50">
        <v>0</v>
      </c>
      <c r="AO16" s="55">
        <v>75</v>
      </c>
      <c r="AP16" s="50">
        <f t="shared" si="16"/>
        <v>75</v>
      </c>
      <c r="AQ16" s="50"/>
      <c r="AR16" s="50"/>
      <c r="AS16" s="57" t="str">
        <f t="shared" si="17"/>
        <v/>
      </c>
      <c r="AT16" s="57">
        <f t="shared" si="18"/>
        <v>79</v>
      </c>
      <c r="AU16" s="69">
        <v>85</v>
      </c>
      <c r="AV16" s="69">
        <v>90</v>
      </c>
      <c r="AW16" s="69">
        <v>86</v>
      </c>
      <c r="AX16" s="51"/>
      <c r="AY16" s="51"/>
      <c r="AZ16" s="71">
        <v>75</v>
      </c>
      <c r="BA16" s="71">
        <v>75</v>
      </c>
      <c r="BB16" s="71">
        <v>75</v>
      </c>
      <c r="BC16" s="71">
        <v>75</v>
      </c>
      <c r="BD16" s="71">
        <v>75</v>
      </c>
      <c r="BE16" s="57">
        <f t="shared" si="24"/>
        <v>80</v>
      </c>
      <c r="BF16" s="51">
        <v>52</v>
      </c>
      <c r="BG16" s="51">
        <v>58</v>
      </c>
      <c r="BH16" s="81">
        <f t="shared" si="19"/>
        <v>74.6</v>
      </c>
      <c r="BI16" s="82">
        <f t="shared" si="20"/>
        <v>75</v>
      </c>
      <c r="BJ16" s="83"/>
      <c r="BK16" s="51">
        <v>75</v>
      </c>
      <c r="BL16" s="51"/>
      <c r="BM16" s="51"/>
      <c r="BN16" s="56"/>
      <c r="BO16" s="56"/>
      <c r="BP16" s="50"/>
      <c r="BQ16" s="50"/>
      <c r="BR16" s="50"/>
      <c r="BS16" s="50"/>
      <c r="BT16" s="50"/>
      <c r="BU16" s="90">
        <f t="shared" si="21"/>
        <v>75</v>
      </c>
      <c r="BV16" s="83"/>
      <c r="BW16" s="51">
        <v>80</v>
      </c>
      <c r="BX16" s="51"/>
      <c r="BY16" s="51"/>
      <c r="BZ16" s="51"/>
      <c r="CA16" s="51"/>
      <c r="CB16" s="51"/>
      <c r="CC16" s="51"/>
      <c r="CD16" s="51"/>
      <c r="CE16" s="51"/>
      <c r="CF16" s="51"/>
      <c r="CG16" s="57">
        <f t="shared" si="22"/>
        <v>80</v>
      </c>
      <c r="CH16" s="94" t="str">
        <f t="shared" si="23"/>
        <v>B</v>
      </c>
      <c r="CI16" s="95"/>
      <c r="CJ16" s="96">
        <v>3</v>
      </c>
      <c r="CK16"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6" s="99">
        <v>7</v>
      </c>
      <c r="CN16" s="100"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Interaksi Elektrostatik antara Dua Buah Muatan, Gaya Coulomb, Kuat Medan Listrik akibat Sebuah Muatan Titik dan Beberapa Muatan, Hukum Biot-Savart, Medan Magnetik di sekitar Kawat Melingkar Berarus, Medan Magnetik Solenoida dan Toroida, Gaya Magnetik pada Muatan Bergerak, Gaya Magnetik antara Dua Kawat Sejajar, Perlu tingkatkan pemahaman  Gaya Lorentz.</v>
      </c>
    </row>
    <row r="17" ht="15.75" spans="1:102">
      <c r="A17" s="28">
        <v>7</v>
      </c>
      <c r="B17" s="29">
        <v>57201</v>
      </c>
      <c r="C17" s="29" t="s">
        <v>109</v>
      </c>
      <c r="E17" s="29">
        <f t="shared" si="0"/>
        <v>78</v>
      </c>
      <c r="G17" s="29">
        <f t="shared" si="1"/>
        <v>78</v>
      </c>
      <c r="H17" s="29">
        <f t="shared" si="2"/>
        <v>80</v>
      </c>
      <c r="I17" s="29" t="str">
        <f t="shared" si="3"/>
        <v>B</v>
      </c>
      <c r="J1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7" s="29">
        <f t="shared" si="5"/>
        <v>82</v>
      </c>
      <c r="M17" s="29">
        <f t="shared" si="6"/>
        <v>78</v>
      </c>
      <c r="N17" s="29">
        <f t="shared" si="7"/>
        <v>56</v>
      </c>
      <c r="P17" s="51">
        <v>80</v>
      </c>
      <c r="Q17" s="51"/>
      <c r="R17" s="50">
        <f t="shared" si="8"/>
        <v>80</v>
      </c>
      <c r="S17" s="50">
        <v>70</v>
      </c>
      <c r="T17" s="55">
        <v>75</v>
      </c>
      <c r="U17" s="50">
        <f t="shared" si="9"/>
        <v>75</v>
      </c>
      <c r="V17" s="50">
        <v>70</v>
      </c>
      <c r="W17" s="55">
        <v>75</v>
      </c>
      <c r="X17" s="50">
        <f t="shared" si="10"/>
        <v>75</v>
      </c>
      <c r="Y17" s="50">
        <v>70</v>
      </c>
      <c r="Z17" s="55">
        <v>75</v>
      </c>
      <c r="AA17" s="50">
        <f t="shared" si="11"/>
        <v>75</v>
      </c>
      <c r="AB17" s="50">
        <v>100</v>
      </c>
      <c r="AC17" s="50"/>
      <c r="AD17" s="50">
        <f t="shared" si="12"/>
        <v>100</v>
      </c>
      <c r="AE17" s="50">
        <v>80</v>
      </c>
      <c r="AF17" s="50"/>
      <c r="AG17" s="50">
        <f t="shared" si="13"/>
        <v>80</v>
      </c>
      <c r="AH17" s="50">
        <v>90</v>
      </c>
      <c r="AI17" s="50"/>
      <c r="AJ17" s="57">
        <f t="shared" si="14"/>
        <v>90</v>
      </c>
      <c r="AK17" s="50">
        <v>90</v>
      </c>
      <c r="AL17" s="50"/>
      <c r="AM17" s="50">
        <f t="shared" si="15"/>
        <v>90</v>
      </c>
      <c r="AN17" s="50">
        <v>10</v>
      </c>
      <c r="AO17" s="55">
        <v>75</v>
      </c>
      <c r="AP17" s="50">
        <f t="shared" si="16"/>
        <v>75</v>
      </c>
      <c r="AQ17" s="50"/>
      <c r="AR17" s="50"/>
      <c r="AS17" s="57" t="str">
        <f t="shared" si="17"/>
        <v/>
      </c>
      <c r="AT17" s="57">
        <f t="shared" si="18"/>
        <v>82</v>
      </c>
      <c r="AU17" s="69">
        <v>85</v>
      </c>
      <c r="AV17" s="69">
        <v>90</v>
      </c>
      <c r="AW17" s="69">
        <v>91</v>
      </c>
      <c r="AX17" s="51"/>
      <c r="AY17" s="51"/>
      <c r="AZ17" s="71">
        <v>75</v>
      </c>
      <c r="BA17" s="71">
        <v>75</v>
      </c>
      <c r="BB17" s="71">
        <v>75</v>
      </c>
      <c r="BC17" s="71">
        <v>75</v>
      </c>
      <c r="BD17" s="71">
        <v>75</v>
      </c>
      <c r="BE17" s="57">
        <f t="shared" si="24"/>
        <v>80</v>
      </c>
      <c r="BF17" s="51">
        <v>78</v>
      </c>
      <c r="BG17" s="51">
        <v>56</v>
      </c>
      <c r="BH17" s="81">
        <f t="shared" si="19"/>
        <v>78.2</v>
      </c>
      <c r="BI17" s="82">
        <f t="shared" si="20"/>
        <v>78</v>
      </c>
      <c r="BJ17" s="83"/>
      <c r="BK17" s="51">
        <v>80</v>
      </c>
      <c r="BL17" s="51"/>
      <c r="BM17" s="51"/>
      <c r="BN17" s="56"/>
      <c r="BO17" s="56"/>
      <c r="BP17" s="56"/>
      <c r="BQ17" s="56"/>
      <c r="BR17" s="50"/>
      <c r="BS17" s="50"/>
      <c r="BT17" s="50"/>
      <c r="BU17" s="90">
        <f t="shared" si="21"/>
        <v>80</v>
      </c>
      <c r="BV17" s="83"/>
      <c r="BW17" s="51">
        <v>80</v>
      </c>
      <c r="BX17" s="51"/>
      <c r="BY17" s="51"/>
      <c r="BZ17" s="51"/>
      <c r="CA17" s="51"/>
      <c r="CB17" s="51"/>
      <c r="CC17" s="51"/>
      <c r="CD17" s="51"/>
      <c r="CE17" s="51"/>
      <c r="CF17" s="51"/>
      <c r="CG17" s="57">
        <f t="shared" si="22"/>
        <v>80</v>
      </c>
      <c r="CH17" s="94" t="str">
        <f t="shared" si="23"/>
        <v>B</v>
      </c>
      <c r="CI17" s="95"/>
      <c r="CJ17" s="96">
        <v>3</v>
      </c>
      <c r="CK17"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7" s="99">
        <v>8</v>
      </c>
      <c r="CN17" s="100" t="s">
        <v>71</v>
      </c>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antara Dua Kawat Sejajar, Perlu tingkatkan pemahaman  Gaya Magnetik pada Muatan Bergerak.</v>
      </c>
    </row>
    <row r="18" ht="15.75" spans="1:102">
      <c r="A18" s="28">
        <v>8</v>
      </c>
      <c r="B18" s="29">
        <v>57202</v>
      </c>
      <c r="C18" s="29" t="s">
        <v>110</v>
      </c>
      <c r="E18" s="29">
        <f t="shared" si="0"/>
        <v>78</v>
      </c>
      <c r="G18" s="29">
        <f t="shared" si="1"/>
        <v>78</v>
      </c>
      <c r="H18" s="29">
        <f t="shared" si="2"/>
        <v>90</v>
      </c>
      <c r="I18" s="29" t="str">
        <f t="shared" si="3"/>
        <v>B</v>
      </c>
      <c r="J1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8" s="29">
        <f t="shared" si="5"/>
        <v>82</v>
      </c>
      <c r="M18" s="29">
        <f t="shared" si="6"/>
        <v>70</v>
      </c>
      <c r="N18" s="29">
        <f t="shared" si="7"/>
        <v>54</v>
      </c>
      <c r="P18" s="51">
        <v>80</v>
      </c>
      <c r="Q18" s="51"/>
      <c r="R18" s="50">
        <f t="shared" si="8"/>
        <v>80</v>
      </c>
      <c r="S18" s="50">
        <v>70</v>
      </c>
      <c r="T18" s="55">
        <v>75</v>
      </c>
      <c r="U18" s="50">
        <f t="shared" si="9"/>
        <v>75</v>
      </c>
      <c r="V18" s="50">
        <v>60</v>
      </c>
      <c r="W18" s="55">
        <v>75</v>
      </c>
      <c r="X18" s="50">
        <f t="shared" si="10"/>
        <v>75</v>
      </c>
      <c r="Y18" s="50">
        <v>70</v>
      </c>
      <c r="Z18" s="55">
        <v>75</v>
      </c>
      <c r="AA18" s="50">
        <f t="shared" si="11"/>
        <v>75</v>
      </c>
      <c r="AB18" s="50">
        <v>90</v>
      </c>
      <c r="AC18" s="50"/>
      <c r="AD18" s="50">
        <f t="shared" si="12"/>
        <v>90</v>
      </c>
      <c r="AE18" s="50">
        <v>80</v>
      </c>
      <c r="AF18" s="50"/>
      <c r="AG18" s="50">
        <f t="shared" si="13"/>
        <v>80</v>
      </c>
      <c r="AH18" s="50">
        <v>90</v>
      </c>
      <c r="AI18" s="50"/>
      <c r="AJ18" s="57">
        <f t="shared" si="14"/>
        <v>90</v>
      </c>
      <c r="AK18" s="50">
        <v>100</v>
      </c>
      <c r="AL18" s="50"/>
      <c r="AM18" s="50">
        <f t="shared" si="15"/>
        <v>100</v>
      </c>
      <c r="AN18" s="50">
        <v>0</v>
      </c>
      <c r="AO18" s="55">
        <v>75</v>
      </c>
      <c r="AP18" s="50">
        <f t="shared" si="16"/>
        <v>75</v>
      </c>
      <c r="AQ18" s="50"/>
      <c r="AR18" s="50"/>
      <c r="AS18" s="57" t="str">
        <f t="shared" si="17"/>
        <v/>
      </c>
      <c r="AT18" s="57">
        <f t="shared" si="18"/>
        <v>82</v>
      </c>
      <c r="AU18" s="69">
        <v>90</v>
      </c>
      <c r="AV18" s="69">
        <v>85</v>
      </c>
      <c r="AW18" s="69">
        <v>90</v>
      </c>
      <c r="AX18" s="51"/>
      <c r="AY18" s="51"/>
      <c r="AZ18" s="71">
        <v>80</v>
      </c>
      <c r="BA18" s="71">
        <v>80</v>
      </c>
      <c r="BB18" s="71">
        <v>75</v>
      </c>
      <c r="BC18" s="71">
        <v>75</v>
      </c>
      <c r="BD18" s="71">
        <v>75</v>
      </c>
      <c r="BE18" s="57">
        <f t="shared" si="24"/>
        <v>81</v>
      </c>
      <c r="BF18" s="51">
        <v>70</v>
      </c>
      <c r="BG18" s="51">
        <v>54</v>
      </c>
      <c r="BH18" s="81">
        <f t="shared" si="19"/>
        <v>77.6</v>
      </c>
      <c r="BI18" s="82">
        <f t="shared" si="20"/>
        <v>78</v>
      </c>
      <c r="BJ18" s="83"/>
      <c r="BK18" s="51">
        <v>90</v>
      </c>
      <c r="BL18" s="51"/>
      <c r="BM18" s="51"/>
      <c r="BN18" s="56"/>
      <c r="BO18" s="56"/>
      <c r="BP18" s="56"/>
      <c r="BQ18" s="56"/>
      <c r="BR18" s="56"/>
      <c r="BS18" s="56"/>
      <c r="BT18" s="56"/>
      <c r="BU18" s="90">
        <f t="shared" si="21"/>
        <v>90</v>
      </c>
      <c r="BV18" s="83"/>
      <c r="BW18" s="51">
        <v>80</v>
      </c>
      <c r="BX18" s="51"/>
      <c r="BY18" s="51"/>
      <c r="BZ18" s="51"/>
      <c r="CA18" s="51"/>
      <c r="CB18" s="51"/>
      <c r="CC18" s="51"/>
      <c r="CD18" s="51"/>
      <c r="CE18" s="51"/>
      <c r="CF18" s="51"/>
      <c r="CG18" s="57">
        <f t="shared" si="22"/>
        <v>80</v>
      </c>
      <c r="CH18" s="94" t="str">
        <f t="shared" si="23"/>
        <v>B</v>
      </c>
      <c r="CI18" s="95"/>
      <c r="CJ18" s="96">
        <v>3</v>
      </c>
      <c r="CK18"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8" s="99">
        <v>9</v>
      </c>
      <c r="CN18" s="100" t="s">
        <v>73</v>
      </c>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Perlu tingkatkan pemahaman  Gaya Magnetik antara Dua Kawat Sejajar.</v>
      </c>
    </row>
    <row r="19" ht="15.75" spans="1:102">
      <c r="A19" s="28">
        <v>9</v>
      </c>
      <c r="B19" s="29">
        <v>57203</v>
      </c>
      <c r="C19" s="29" t="s">
        <v>111</v>
      </c>
      <c r="E19" s="29">
        <f t="shared" si="0"/>
        <v>76</v>
      </c>
      <c r="G19" s="29">
        <f t="shared" si="1"/>
        <v>76</v>
      </c>
      <c r="H19" s="29">
        <f t="shared" si="2"/>
        <v>75</v>
      </c>
      <c r="I19" s="29" t="str">
        <f t="shared" si="3"/>
        <v>B</v>
      </c>
      <c r="J1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19" s="29">
        <f t="shared" si="5"/>
        <v>81</v>
      </c>
      <c r="M19" s="29">
        <f t="shared" si="6"/>
        <v>70</v>
      </c>
      <c r="N19" s="29">
        <f t="shared" si="7"/>
        <v>42</v>
      </c>
      <c r="P19" s="51">
        <v>80</v>
      </c>
      <c r="Q19" s="51"/>
      <c r="R19" s="50">
        <f t="shared" si="8"/>
        <v>80</v>
      </c>
      <c r="S19" s="50">
        <v>70</v>
      </c>
      <c r="T19" s="55">
        <v>75</v>
      </c>
      <c r="U19" s="50">
        <f t="shared" si="9"/>
        <v>75</v>
      </c>
      <c r="V19" s="50">
        <v>70</v>
      </c>
      <c r="W19" s="55">
        <v>75</v>
      </c>
      <c r="X19" s="50">
        <f t="shared" si="10"/>
        <v>75</v>
      </c>
      <c r="Y19" s="50">
        <v>70</v>
      </c>
      <c r="Z19" s="55">
        <v>75</v>
      </c>
      <c r="AA19" s="50">
        <f t="shared" si="11"/>
        <v>75</v>
      </c>
      <c r="AB19" s="50">
        <v>100</v>
      </c>
      <c r="AC19" s="50"/>
      <c r="AD19" s="50">
        <f t="shared" si="12"/>
        <v>100</v>
      </c>
      <c r="AE19" s="50">
        <v>60</v>
      </c>
      <c r="AF19" s="55">
        <v>75</v>
      </c>
      <c r="AG19" s="50">
        <f t="shared" si="13"/>
        <v>75</v>
      </c>
      <c r="AH19" s="50">
        <v>80</v>
      </c>
      <c r="AI19" s="50"/>
      <c r="AJ19" s="57">
        <f t="shared" si="14"/>
        <v>80</v>
      </c>
      <c r="AK19" s="50">
        <v>90</v>
      </c>
      <c r="AL19" s="50"/>
      <c r="AM19" s="50">
        <f t="shared" si="15"/>
        <v>90</v>
      </c>
      <c r="AN19" s="50">
        <v>40</v>
      </c>
      <c r="AO19" s="55">
        <v>75</v>
      </c>
      <c r="AP19" s="50">
        <f t="shared" si="16"/>
        <v>75</v>
      </c>
      <c r="AQ19" s="50"/>
      <c r="AR19" s="50"/>
      <c r="AS19" s="57" t="str">
        <f t="shared" si="17"/>
        <v/>
      </c>
      <c r="AT19" s="57">
        <f t="shared" si="18"/>
        <v>81</v>
      </c>
      <c r="AU19" s="69">
        <v>90</v>
      </c>
      <c r="AV19" s="69">
        <v>85</v>
      </c>
      <c r="AW19" s="69">
        <v>86</v>
      </c>
      <c r="AX19" s="51"/>
      <c r="AY19" s="51"/>
      <c r="AZ19" s="71">
        <v>75</v>
      </c>
      <c r="BA19" s="71">
        <v>75</v>
      </c>
      <c r="BB19" s="71">
        <v>75</v>
      </c>
      <c r="BC19" s="72">
        <v>80</v>
      </c>
      <c r="BD19" s="71">
        <v>75</v>
      </c>
      <c r="BE19" s="57">
        <f t="shared" si="24"/>
        <v>80</v>
      </c>
      <c r="BF19" s="51">
        <v>70</v>
      </c>
      <c r="BG19" s="51">
        <v>42</v>
      </c>
      <c r="BH19" s="81">
        <f t="shared" si="19"/>
        <v>75.6</v>
      </c>
      <c r="BI19" s="82">
        <f t="shared" si="20"/>
        <v>76</v>
      </c>
      <c r="BJ19" s="83"/>
      <c r="BK19" s="51">
        <v>75</v>
      </c>
      <c r="BL19" s="51"/>
      <c r="BM19" s="51"/>
      <c r="BN19" s="56"/>
      <c r="BO19" s="56"/>
      <c r="BP19" s="50"/>
      <c r="BQ19" s="50"/>
      <c r="BR19" s="50"/>
      <c r="BS19" s="50"/>
      <c r="BT19" s="50"/>
      <c r="BU19" s="90">
        <f t="shared" si="21"/>
        <v>75</v>
      </c>
      <c r="BV19" s="83"/>
      <c r="BW19" s="51">
        <v>80</v>
      </c>
      <c r="BX19" s="51"/>
      <c r="BY19" s="51"/>
      <c r="BZ19" s="51"/>
      <c r="CA19" s="51"/>
      <c r="CB19" s="51"/>
      <c r="CC19" s="51"/>
      <c r="CD19" s="51"/>
      <c r="CE19" s="51"/>
      <c r="CF19" s="51"/>
      <c r="CG19" s="57">
        <f t="shared" si="22"/>
        <v>80</v>
      </c>
      <c r="CH19" s="94" t="str">
        <f t="shared" si="23"/>
        <v>B</v>
      </c>
      <c r="CI19" s="95"/>
      <c r="CJ19" s="96">
        <v>3</v>
      </c>
      <c r="CK19"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M19" s="99">
        <v>10</v>
      </c>
      <c r="CN19" s="51"/>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20" ht="15.75" spans="1:102">
      <c r="A20" s="28">
        <v>10</v>
      </c>
      <c r="B20" s="29">
        <v>57204</v>
      </c>
      <c r="C20" s="29" t="s">
        <v>112</v>
      </c>
      <c r="E20" s="29">
        <f t="shared" si="0"/>
        <v>75</v>
      </c>
      <c r="G20" s="29">
        <f t="shared" si="1"/>
        <v>75</v>
      </c>
      <c r="H20" s="29">
        <f t="shared" si="2"/>
        <v>75</v>
      </c>
      <c r="I20" s="29" t="str">
        <f t="shared" si="3"/>
        <v>B</v>
      </c>
      <c r="J2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0" s="29">
        <f t="shared" si="5"/>
        <v>78</v>
      </c>
      <c r="M20" s="29">
        <f t="shared" si="6"/>
        <v>60</v>
      </c>
      <c r="N20" s="29">
        <f t="shared" si="7"/>
        <v>52</v>
      </c>
      <c r="P20" s="51">
        <v>80</v>
      </c>
      <c r="Q20" s="51"/>
      <c r="R20" s="50">
        <f t="shared" si="8"/>
        <v>80</v>
      </c>
      <c r="S20" s="50">
        <v>70</v>
      </c>
      <c r="T20" s="55">
        <v>75</v>
      </c>
      <c r="U20" s="50">
        <f t="shared" si="9"/>
        <v>75</v>
      </c>
      <c r="V20" s="50">
        <v>70</v>
      </c>
      <c r="W20" s="55">
        <v>75</v>
      </c>
      <c r="X20" s="50">
        <f t="shared" si="10"/>
        <v>75</v>
      </c>
      <c r="Y20" s="50">
        <v>0</v>
      </c>
      <c r="Z20" s="55">
        <v>75</v>
      </c>
      <c r="AA20" s="50">
        <f t="shared" si="11"/>
        <v>75</v>
      </c>
      <c r="AB20" s="50">
        <v>0</v>
      </c>
      <c r="AC20" s="55">
        <v>75</v>
      </c>
      <c r="AD20" s="50">
        <f t="shared" si="12"/>
        <v>75</v>
      </c>
      <c r="AE20" s="50">
        <v>90</v>
      </c>
      <c r="AF20" s="50"/>
      <c r="AG20" s="50">
        <f t="shared" si="13"/>
        <v>90</v>
      </c>
      <c r="AH20" s="50">
        <v>80</v>
      </c>
      <c r="AI20" s="50"/>
      <c r="AJ20" s="57">
        <f t="shared" si="14"/>
        <v>80</v>
      </c>
      <c r="AK20" s="50">
        <v>0</v>
      </c>
      <c r="AL20" s="55">
        <v>75</v>
      </c>
      <c r="AM20" s="50">
        <f t="shared" si="15"/>
        <v>75</v>
      </c>
      <c r="AN20" s="50">
        <v>0</v>
      </c>
      <c r="AO20" s="55">
        <v>75</v>
      </c>
      <c r="AP20" s="50">
        <f t="shared" si="16"/>
        <v>75</v>
      </c>
      <c r="AQ20" s="50"/>
      <c r="AR20" s="50"/>
      <c r="AS20" s="57" t="str">
        <f t="shared" si="17"/>
        <v/>
      </c>
      <c r="AT20" s="57">
        <f t="shared" si="18"/>
        <v>78</v>
      </c>
      <c r="AU20" s="69">
        <v>90</v>
      </c>
      <c r="AV20" s="69">
        <v>85</v>
      </c>
      <c r="AW20" s="69">
        <v>87</v>
      </c>
      <c r="AX20" s="51"/>
      <c r="AY20" s="51"/>
      <c r="AZ20" s="71">
        <v>75</v>
      </c>
      <c r="BA20" s="71">
        <v>75</v>
      </c>
      <c r="BB20" s="71">
        <v>75</v>
      </c>
      <c r="BC20" s="72">
        <v>90</v>
      </c>
      <c r="BD20" s="71">
        <v>75</v>
      </c>
      <c r="BE20" s="57">
        <f t="shared" si="24"/>
        <v>82</v>
      </c>
      <c r="BF20" s="51">
        <v>60</v>
      </c>
      <c r="BG20" s="51">
        <v>52</v>
      </c>
      <c r="BH20" s="81">
        <f t="shared" si="19"/>
        <v>75.2</v>
      </c>
      <c r="BI20" s="82">
        <f t="shared" si="20"/>
        <v>75</v>
      </c>
      <c r="BJ20" s="83"/>
      <c r="BK20" s="51">
        <v>75</v>
      </c>
      <c r="BL20" s="51"/>
      <c r="BM20" s="51"/>
      <c r="BN20" s="56"/>
      <c r="BO20" s="50"/>
      <c r="BP20" s="50"/>
      <c r="BQ20" s="50"/>
      <c r="BR20" s="50"/>
      <c r="BS20" s="50"/>
      <c r="BT20" s="50"/>
      <c r="BU20" s="90">
        <f t="shared" si="21"/>
        <v>75</v>
      </c>
      <c r="BV20" s="83"/>
      <c r="BW20" s="51">
        <v>80</v>
      </c>
      <c r="BX20" s="51"/>
      <c r="BY20" s="51"/>
      <c r="BZ20" s="51"/>
      <c r="CA20" s="51"/>
      <c r="CB20" s="51"/>
      <c r="CC20" s="51"/>
      <c r="CD20" s="51"/>
      <c r="CE20" s="51"/>
      <c r="CF20" s="51"/>
      <c r="CG20" s="57">
        <f t="shared" si="22"/>
        <v>80</v>
      </c>
      <c r="CH20" s="94" t="str">
        <f t="shared" si="23"/>
        <v>B</v>
      </c>
      <c r="CI20" s="95"/>
      <c r="CJ20" s="96">
        <v>3</v>
      </c>
      <c r="CK20"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CW20">
        <v>11</v>
      </c>
      <c r="CX20" t="str">
        <f>(IF(CN10="","","Sudah memahami tentang "))&amp;(IF(CN10="","",CN10&amp;", "))&amp;(IF(CN11="","",CN11&amp;", "))&amp;(IF(CN12="","",CN12&amp;", "))&amp;(IF(CN13="","",CN13&amp;", "))&amp;(IF(CN14="","",CN14&amp;", "))&amp;(IF(CN15="","",CN15&amp;", "))&amp;(IF(CN16="","",CN16&amp;", "))&amp;(IF(CN17="","",CN17&amp;", "))&amp;(IF(CN18="","",CN18&amp;", "))&amp;(IF(CN19="","",CN19&amp;"."))</f>
        <v>Sudah memahami tentang Interaksi Elektrostatik antara Dua Buah Muatan, Gaya Coulomb, Kuat Medan Listrik akibat Sebuah Muatan Titik dan Beberapa Muatan, Hukum Biot-Savart, Medan Magnetik di sekitar Kawat Melingkar Berarus, Medan Magnetik Solenoida dan Toroida, Gaya Lorentz, Gaya Magnetik pada Muatan Bergerak, Gaya Magnetik antara Dua Kawat Sejajar, </v>
      </c>
    </row>
    <row r="21" ht="15.75" spans="1:89">
      <c r="A21" s="28">
        <v>11</v>
      </c>
      <c r="B21" s="29">
        <v>57205</v>
      </c>
      <c r="C21" s="29" t="s">
        <v>113</v>
      </c>
      <c r="E21" s="29">
        <f t="shared" si="0"/>
        <v>75</v>
      </c>
      <c r="G21" s="29">
        <f t="shared" si="1"/>
        <v>75</v>
      </c>
      <c r="H21" s="29">
        <f t="shared" si="2"/>
        <v>80</v>
      </c>
      <c r="I21" s="29" t="str">
        <f t="shared" si="3"/>
        <v>B</v>
      </c>
      <c r="J2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1" s="29">
        <f t="shared" si="5"/>
        <v>81</v>
      </c>
      <c r="M21" s="29">
        <f t="shared" si="6"/>
        <v>55</v>
      </c>
      <c r="N21" s="29">
        <f t="shared" si="7"/>
        <v>46</v>
      </c>
      <c r="P21" s="51">
        <v>80</v>
      </c>
      <c r="Q21" s="51"/>
      <c r="R21" s="57">
        <f t="shared" si="8"/>
        <v>80</v>
      </c>
      <c r="S21" s="50">
        <v>60</v>
      </c>
      <c r="T21" s="55">
        <v>75</v>
      </c>
      <c r="U21" s="50">
        <f t="shared" si="9"/>
        <v>75</v>
      </c>
      <c r="V21" s="50">
        <v>70</v>
      </c>
      <c r="W21" s="55">
        <v>75</v>
      </c>
      <c r="X21" s="50">
        <f t="shared" si="10"/>
        <v>75</v>
      </c>
      <c r="Y21" s="50">
        <v>70</v>
      </c>
      <c r="Z21" s="55">
        <v>75</v>
      </c>
      <c r="AA21" s="50">
        <f t="shared" si="11"/>
        <v>75</v>
      </c>
      <c r="AB21" s="50">
        <v>100</v>
      </c>
      <c r="AC21" s="50"/>
      <c r="AD21" s="50">
        <f t="shared" si="12"/>
        <v>100</v>
      </c>
      <c r="AE21" s="50">
        <v>80</v>
      </c>
      <c r="AF21" s="50"/>
      <c r="AG21" s="50">
        <f t="shared" si="13"/>
        <v>80</v>
      </c>
      <c r="AH21" s="50">
        <v>80</v>
      </c>
      <c r="AI21" s="50"/>
      <c r="AJ21" s="57">
        <f t="shared" si="14"/>
        <v>80</v>
      </c>
      <c r="AK21" s="50">
        <v>90</v>
      </c>
      <c r="AL21" s="50"/>
      <c r="AM21" s="50">
        <f t="shared" si="15"/>
        <v>90</v>
      </c>
      <c r="AN21" s="50">
        <v>0</v>
      </c>
      <c r="AO21" s="55">
        <v>75</v>
      </c>
      <c r="AP21" s="50">
        <f t="shared" si="16"/>
        <v>75</v>
      </c>
      <c r="AQ21" s="50"/>
      <c r="AR21" s="50"/>
      <c r="AS21" s="57" t="str">
        <f t="shared" si="17"/>
        <v/>
      </c>
      <c r="AT21" s="57">
        <f t="shared" si="18"/>
        <v>81</v>
      </c>
      <c r="AU21" s="69">
        <v>85</v>
      </c>
      <c r="AV21" s="69">
        <v>85</v>
      </c>
      <c r="AW21" s="69">
        <v>76</v>
      </c>
      <c r="AX21" s="51"/>
      <c r="AY21" s="51"/>
      <c r="AZ21" s="71">
        <v>80</v>
      </c>
      <c r="BA21" s="72">
        <v>80</v>
      </c>
      <c r="BB21" s="71">
        <v>80</v>
      </c>
      <c r="BC21" s="72">
        <v>80</v>
      </c>
      <c r="BD21" s="71">
        <v>75</v>
      </c>
      <c r="BE21" s="57">
        <f t="shared" si="24"/>
        <v>80</v>
      </c>
      <c r="BF21" s="51">
        <v>55</v>
      </c>
      <c r="BG21" s="51">
        <v>46</v>
      </c>
      <c r="BH21" s="81">
        <f t="shared" si="19"/>
        <v>74.5</v>
      </c>
      <c r="BI21" s="82">
        <f t="shared" si="20"/>
        <v>75</v>
      </c>
      <c r="BJ21" s="83"/>
      <c r="BK21" s="51">
        <v>80</v>
      </c>
      <c r="BL21" s="51"/>
      <c r="BM21" s="51"/>
      <c r="BN21" s="56"/>
      <c r="BO21" s="56"/>
      <c r="BP21" s="56"/>
      <c r="BQ21" s="50"/>
      <c r="BR21" s="50"/>
      <c r="BS21" s="50"/>
      <c r="BT21" s="50"/>
      <c r="BU21" s="90">
        <f t="shared" si="21"/>
        <v>80</v>
      </c>
      <c r="BV21" s="83"/>
      <c r="BW21" s="51">
        <v>80</v>
      </c>
      <c r="BX21" s="51"/>
      <c r="BY21" s="51"/>
      <c r="BZ21" s="51"/>
      <c r="CA21" s="51"/>
      <c r="CB21" s="51"/>
      <c r="CC21" s="51"/>
      <c r="CD21" s="51"/>
      <c r="CE21" s="51"/>
      <c r="CF21" s="51"/>
      <c r="CG21" s="57">
        <f t="shared" si="22"/>
        <v>80</v>
      </c>
      <c r="CH21" s="94" t="str">
        <f t="shared" si="23"/>
        <v>B</v>
      </c>
      <c r="CI21" s="95"/>
      <c r="CJ21" s="96">
        <v>3</v>
      </c>
      <c r="CK21"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2" ht="15.75" spans="1:89">
      <c r="A22" s="28">
        <v>12</v>
      </c>
      <c r="B22" s="29">
        <v>57206</v>
      </c>
      <c r="C22" s="29" t="s">
        <v>114</v>
      </c>
      <c r="E22" s="29">
        <f t="shared" si="0"/>
        <v>76</v>
      </c>
      <c r="G22" s="29">
        <f t="shared" si="1"/>
        <v>76</v>
      </c>
      <c r="H22" s="29">
        <f t="shared" si="2"/>
        <v>75</v>
      </c>
      <c r="I22" s="29" t="str">
        <f t="shared" si="3"/>
        <v>B</v>
      </c>
      <c r="J2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2" s="29">
        <f t="shared" si="5"/>
        <v>81</v>
      </c>
      <c r="M22" s="29">
        <f t="shared" si="6"/>
        <v>60</v>
      </c>
      <c r="N22" s="29">
        <f t="shared" si="7"/>
        <v>48</v>
      </c>
      <c r="P22" s="51">
        <v>0</v>
      </c>
      <c r="Q22" s="58">
        <v>75</v>
      </c>
      <c r="R22" s="57">
        <f t="shared" si="8"/>
        <v>75</v>
      </c>
      <c r="S22" s="50">
        <v>0</v>
      </c>
      <c r="T22" s="55">
        <v>75</v>
      </c>
      <c r="U22" s="50">
        <f t="shared" si="9"/>
        <v>75</v>
      </c>
      <c r="V22" s="50">
        <v>0</v>
      </c>
      <c r="W22" s="55">
        <v>75</v>
      </c>
      <c r="X22" s="50">
        <f t="shared" si="10"/>
        <v>75</v>
      </c>
      <c r="Y22" s="50">
        <v>70</v>
      </c>
      <c r="Z22" s="55">
        <v>75</v>
      </c>
      <c r="AA22" s="50">
        <f t="shared" si="11"/>
        <v>75</v>
      </c>
      <c r="AB22" s="50">
        <v>100</v>
      </c>
      <c r="AC22" s="50"/>
      <c r="AD22" s="50">
        <f t="shared" si="12"/>
        <v>100</v>
      </c>
      <c r="AE22" s="50">
        <v>0</v>
      </c>
      <c r="AF22" s="55">
        <v>75</v>
      </c>
      <c r="AG22" s="50">
        <f t="shared" si="13"/>
        <v>75</v>
      </c>
      <c r="AH22" s="50">
        <v>0</v>
      </c>
      <c r="AI22" s="55">
        <v>75</v>
      </c>
      <c r="AJ22" s="57">
        <f t="shared" si="14"/>
        <v>75</v>
      </c>
      <c r="AK22" s="50">
        <v>100</v>
      </c>
      <c r="AL22" s="50"/>
      <c r="AM22" s="50">
        <f t="shared" si="15"/>
        <v>100</v>
      </c>
      <c r="AN22" s="50">
        <v>0</v>
      </c>
      <c r="AO22" s="55">
        <v>75</v>
      </c>
      <c r="AP22" s="50">
        <f t="shared" si="16"/>
        <v>75</v>
      </c>
      <c r="AQ22" s="50"/>
      <c r="AR22" s="50"/>
      <c r="AS22" s="57" t="str">
        <f t="shared" si="17"/>
        <v/>
      </c>
      <c r="AT22" s="57">
        <f t="shared" si="18"/>
        <v>81</v>
      </c>
      <c r="AU22" s="69">
        <v>90</v>
      </c>
      <c r="AV22" s="69">
        <v>90</v>
      </c>
      <c r="AW22" s="69">
        <v>90</v>
      </c>
      <c r="AX22" s="51"/>
      <c r="AY22" s="51"/>
      <c r="AZ22" s="72">
        <v>80</v>
      </c>
      <c r="BA22" s="71">
        <v>75</v>
      </c>
      <c r="BB22" s="71">
        <v>75</v>
      </c>
      <c r="BC22" s="71">
        <v>75</v>
      </c>
      <c r="BD22" s="71">
        <v>75</v>
      </c>
      <c r="BE22" s="57">
        <f t="shared" si="24"/>
        <v>81</v>
      </c>
      <c r="BF22" s="51">
        <v>60</v>
      </c>
      <c r="BG22" s="51">
        <v>48</v>
      </c>
      <c r="BH22" s="81">
        <f t="shared" si="19"/>
        <v>75.6</v>
      </c>
      <c r="BI22" s="82">
        <f t="shared" si="20"/>
        <v>76</v>
      </c>
      <c r="BJ22" s="83"/>
      <c r="BK22" s="51">
        <v>75</v>
      </c>
      <c r="BL22" s="51"/>
      <c r="BM22" s="51"/>
      <c r="BN22" s="56"/>
      <c r="BO22" s="56"/>
      <c r="BP22" s="50"/>
      <c r="BQ22" s="50"/>
      <c r="BR22" s="50"/>
      <c r="BS22" s="50"/>
      <c r="BT22" s="50"/>
      <c r="BU22" s="90">
        <f t="shared" si="21"/>
        <v>75</v>
      </c>
      <c r="BV22" s="83"/>
      <c r="BW22" s="51">
        <v>80</v>
      </c>
      <c r="BX22" s="51"/>
      <c r="BY22" s="51"/>
      <c r="BZ22" s="51"/>
      <c r="CA22" s="51"/>
      <c r="CB22" s="51"/>
      <c r="CC22" s="51"/>
      <c r="CD22" s="51"/>
      <c r="CE22" s="51"/>
      <c r="CF22" s="51"/>
      <c r="CG22" s="57">
        <f t="shared" si="22"/>
        <v>80</v>
      </c>
      <c r="CH22" s="94" t="str">
        <f t="shared" si="23"/>
        <v>B</v>
      </c>
      <c r="CI22" s="95"/>
      <c r="CJ22" s="96">
        <v>3</v>
      </c>
      <c r="CK22"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3" ht="15.75" spans="1:89">
      <c r="A23" s="28">
        <v>13</v>
      </c>
      <c r="B23" s="29">
        <v>57207</v>
      </c>
      <c r="C23" s="29" t="s">
        <v>115</v>
      </c>
      <c r="E23" s="29">
        <f t="shared" si="0"/>
        <v>76</v>
      </c>
      <c r="G23" s="29">
        <f t="shared" si="1"/>
        <v>76</v>
      </c>
      <c r="H23" s="29">
        <f t="shared" si="2"/>
        <v>75</v>
      </c>
      <c r="I23" s="29" t="str">
        <f t="shared" si="3"/>
        <v>B</v>
      </c>
      <c r="J2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3" s="29">
        <f t="shared" si="5"/>
        <v>80</v>
      </c>
      <c r="M23" s="29">
        <f t="shared" si="6"/>
        <v>60</v>
      </c>
      <c r="N23" s="29">
        <f t="shared" si="7"/>
        <v>52</v>
      </c>
      <c r="P23" s="51">
        <v>80</v>
      </c>
      <c r="Q23" s="51"/>
      <c r="R23" s="57">
        <f t="shared" si="8"/>
        <v>80</v>
      </c>
      <c r="S23" s="50">
        <v>70</v>
      </c>
      <c r="T23" s="50"/>
      <c r="U23" s="50">
        <f t="shared" si="9"/>
        <v>70</v>
      </c>
      <c r="V23" s="50">
        <v>70</v>
      </c>
      <c r="W23" s="55">
        <v>75</v>
      </c>
      <c r="X23" s="50">
        <f t="shared" si="10"/>
        <v>75</v>
      </c>
      <c r="Y23" s="50">
        <v>70</v>
      </c>
      <c r="Z23" s="55">
        <v>75</v>
      </c>
      <c r="AA23" s="50">
        <f t="shared" si="11"/>
        <v>75</v>
      </c>
      <c r="AB23" s="50">
        <v>100</v>
      </c>
      <c r="AC23" s="50"/>
      <c r="AD23" s="50">
        <f t="shared" si="12"/>
        <v>100</v>
      </c>
      <c r="AE23" s="50">
        <v>80</v>
      </c>
      <c r="AF23" s="50"/>
      <c r="AG23" s="50">
        <f t="shared" si="13"/>
        <v>80</v>
      </c>
      <c r="AH23" s="50">
        <v>70</v>
      </c>
      <c r="AI23" s="55">
        <v>75</v>
      </c>
      <c r="AJ23" s="57">
        <f t="shared" si="14"/>
        <v>75</v>
      </c>
      <c r="AK23" s="50">
        <v>90</v>
      </c>
      <c r="AL23" s="50"/>
      <c r="AM23" s="50">
        <f t="shared" si="15"/>
        <v>90</v>
      </c>
      <c r="AN23" s="50">
        <v>0</v>
      </c>
      <c r="AO23" s="55">
        <v>75</v>
      </c>
      <c r="AP23" s="50">
        <f t="shared" si="16"/>
        <v>75</v>
      </c>
      <c r="AQ23" s="50"/>
      <c r="AR23" s="50"/>
      <c r="AS23" s="57" t="str">
        <f t="shared" si="17"/>
        <v/>
      </c>
      <c r="AT23" s="57">
        <f t="shared" si="18"/>
        <v>80</v>
      </c>
      <c r="AU23" s="69">
        <v>85</v>
      </c>
      <c r="AV23" s="69">
        <v>90</v>
      </c>
      <c r="AW23" s="69">
        <v>87</v>
      </c>
      <c r="AX23" s="51"/>
      <c r="AY23" s="51"/>
      <c r="AZ23" s="71">
        <v>75</v>
      </c>
      <c r="BA23" s="71">
        <v>75</v>
      </c>
      <c r="BB23" s="71">
        <v>75</v>
      </c>
      <c r="BC23" s="72">
        <v>90</v>
      </c>
      <c r="BD23" s="71">
        <v>75</v>
      </c>
      <c r="BE23" s="57">
        <f t="shared" si="24"/>
        <v>82</v>
      </c>
      <c r="BF23" s="51">
        <v>60</v>
      </c>
      <c r="BG23" s="51">
        <v>52</v>
      </c>
      <c r="BH23" s="81">
        <f t="shared" si="19"/>
        <v>76</v>
      </c>
      <c r="BI23" s="82">
        <f t="shared" si="20"/>
        <v>76</v>
      </c>
      <c r="BJ23" s="83"/>
      <c r="BK23" s="51">
        <v>75</v>
      </c>
      <c r="BL23" s="51"/>
      <c r="BM23" s="51"/>
      <c r="BN23" s="56"/>
      <c r="BO23" s="56"/>
      <c r="BP23" s="50"/>
      <c r="BQ23" s="50"/>
      <c r="BR23" s="50"/>
      <c r="BS23" s="50"/>
      <c r="BT23" s="50"/>
      <c r="BU23" s="90">
        <f t="shared" si="21"/>
        <v>75</v>
      </c>
      <c r="BV23" s="83"/>
      <c r="BW23" s="51">
        <v>80</v>
      </c>
      <c r="BX23" s="51"/>
      <c r="BY23" s="51"/>
      <c r="BZ23" s="51"/>
      <c r="CA23" s="51"/>
      <c r="CB23" s="51"/>
      <c r="CC23" s="51"/>
      <c r="CD23" s="51"/>
      <c r="CE23" s="51"/>
      <c r="CF23" s="51"/>
      <c r="CG23" s="57">
        <f t="shared" si="22"/>
        <v>80</v>
      </c>
      <c r="CH23" s="94" t="str">
        <f t="shared" si="23"/>
        <v>B</v>
      </c>
      <c r="CI23" s="95"/>
      <c r="CJ23" s="96">
        <v>3</v>
      </c>
      <c r="CK23"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4" ht="15.75" spans="1:89">
      <c r="A24" s="28">
        <v>14</v>
      </c>
      <c r="B24" s="29">
        <v>57208</v>
      </c>
      <c r="C24" s="29" t="s">
        <v>116</v>
      </c>
      <c r="E24" s="29">
        <f t="shared" si="0"/>
        <v>75</v>
      </c>
      <c r="G24" s="29">
        <f t="shared" si="1"/>
        <v>75</v>
      </c>
      <c r="H24" s="29">
        <f t="shared" si="2"/>
        <v>80</v>
      </c>
      <c r="I24" s="29" t="str">
        <f t="shared" si="3"/>
        <v>B</v>
      </c>
      <c r="J2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4" s="29">
        <f t="shared" si="5"/>
        <v>82</v>
      </c>
      <c r="M24" s="29">
        <f t="shared" si="6"/>
        <v>50</v>
      </c>
      <c r="N24" s="29">
        <f t="shared" si="7"/>
        <v>56</v>
      </c>
      <c r="P24" s="51">
        <v>80</v>
      </c>
      <c r="Q24" s="51"/>
      <c r="R24" s="57">
        <f t="shared" si="8"/>
        <v>80</v>
      </c>
      <c r="S24" s="50">
        <v>70</v>
      </c>
      <c r="T24" s="55">
        <v>75</v>
      </c>
      <c r="U24" s="50">
        <f t="shared" si="9"/>
        <v>75</v>
      </c>
      <c r="V24" s="50">
        <v>70</v>
      </c>
      <c r="W24" s="55">
        <v>75</v>
      </c>
      <c r="X24" s="50">
        <f t="shared" si="10"/>
        <v>75</v>
      </c>
      <c r="Y24" s="50">
        <v>70</v>
      </c>
      <c r="Z24" s="55">
        <v>75</v>
      </c>
      <c r="AA24" s="50">
        <f t="shared" si="11"/>
        <v>75</v>
      </c>
      <c r="AB24" s="50">
        <v>100</v>
      </c>
      <c r="AC24" s="50"/>
      <c r="AD24" s="50">
        <f t="shared" si="12"/>
        <v>100</v>
      </c>
      <c r="AE24" s="50">
        <v>80</v>
      </c>
      <c r="AF24" s="50"/>
      <c r="AG24" s="50">
        <f t="shared" si="13"/>
        <v>80</v>
      </c>
      <c r="AH24" s="50">
        <v>80</v>
      </c>
      <c r="AI24" s="50"/>
      <c r="AJ24" s="57">
        <f t="shared" si="14"/>
        <v>80</v>
      </c>
      <c r="AK24" s="50">
        <v>100</v>
      </c>
      <c r="AL24" s="50"/>
      <c r="AM24" s="50">
        <f t="shared" si="15"/>
        <v>100</v>
      </c>
      <c r="AN24" s="50">
        <v>0</v>
      </c>
      <c r="AO24" s="55">
        <v>75</v>
      </c>
      <c r="AP24" s="50">
        <f t="shared" si="16"/>
        <v>75</v>
      </c>
      <c r="AQ24" s="50"/>
      <c r="AR24" s="50"/>
      <c r="AS24" s="57" t="str">
        <f t="shared" si="17"/>
        <v/>
      </c>
      <c r="AT24" s="57">
        <f t="shared" si="18"/>
        <v>82</v>
      </c>
      <c r="AU24" s="69">
        <v>90</v>
      </c>
      <c r="AV24" s="69">
        <v>85</v>
      </c>
      <c r="AW24" s="69">
        <v>87</v>
      </c>
      <c r="AX24" s="51"/>
      <c r="AY24" s="51"/>
      <c r="AZ24" s="71">
        <v>75</v>
      </c>
      <c r="BA24" s="71">
        <v>75</v>
      </c>
      <c r="BB24" s="71">
        <v>75</v>
      </c>
      <c r="BC24" s="71">
        <v>75</v>
      </c>
      <c r="BD24" s="71">
        <v>75</v>
      </c>
      <c r="BE24" s="57">
        <f t="shared" si="24"/>
        <v>80</v>
      </c>
      <c r="BF24" s="51">
        <v>50</v>
      </c>
      <c r="BG24" s="51">
        <v>56</v>
      </c>
      <c r="BH24" s="81">
        <f t="shared" si="19"/>
        <v>75.4</v>
      </c>
      <c r="BI24" s="82">
        <f t="shared" si="20"/>
        <v>75</v>
      </c>
      <c r="BJ24" s="83"/>
      <c r="BK24" s="51">
        <v>80</v>
      </c>
      <c r="BL24" s="51"/>
      <c r="BM24" s="51"/>
      <c r="BN24" s="56"/>
      <c r="BO24" s="56"/>
      <c r="BP24" s="56"/>
      <c r="BQ24" s="50"/>
      <c r="BR24" s="50"/>
      <c r="BS24" s="50"/>
      <c r="BT24" s="50"/>
      <c r="BU24" s="90">
        <f t="shared" si="21"/>
        <v>80</v>
      </c>
      <c r="BV24" s="83"/>
      <c r="BW24" s="51">
        <v>80</v>
      </c>
      <c r="BX24" s="51"/>
      <c r="BY24" s="51"/>
      <c r="BZ24" s="51"/>
      <c r="CA24" s="51"/>
      <c r="CB24" s="51"/>
      <c r="CC24" s="51"/>
      <c r="CD24" s="51"/>
      <c r="CE24" s="51"/>
      <c r="CF24" s="51"/>
      <c r="CG24" s="57">
        <f t="shared" si="22"/>
        <v>80</v>
      </c>
      <c r="CH24" s="94" t="str">
        <f t="shared" si="23"/>
        <v>B</v>
      </c>
      <c r="CI24" s="95"/>
      <c r="CJ24" s="96">
        <v>3</v>
      </c>
      <c r="CK24"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5" ht="15.75" spans="1:89">
      <c r="A25" s="28">
        <v>15</v>
      </c>
      <c r="B25" s="29">
        <v>57209</v>
      </c>
      <c r="C25" s="29" t="s">
        <v>117</v>
      </c>
      <c r="E25" s="29">
        <f t="shared" si="0"/>
        <v>75</v>
      </c>
      <c r="G25" s="29">
        <f t="shared" si="1"/>
        <v>75</v>
      </c>
      <c r="H25" s="29">
        <f t="shared" si="2"/>
        <v>75</v>
      </c>
      <c r="I25" s="29" t="str">
        <f t="shared" si="3"/>
        <v>B</v>
      </c>
      <c r="J2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5" s="29">
        <f t="shared" si="5"/>
        <v>83</v>
      </c>
      <c r="M25" s="29">
        <f t="shared" si="6"/>
        <v>46</v>
      </c>
      <c r="N25" s="29">
        <f t="shared" si="7"/>
        <v>48</v>
      </c>
      <c r="P25" s="51">
        <v>80</v>
      </c>
      <c r="Q25" s="51"/>
      <c r="R25" s="57">
        <f t="shared" si="8"/>
        <v>80</v>
      </c>
      <c r="S25" s="50">
        <v>70</v>
      </c>
      <c r="T25" s="55">
        <v>75</v>
      </c>
      <c r="U25" s="50">
        <f t="shared" si="9"/>
        <v>75</v>
      </c>
      <c r="V25" s="50">
        <v>70</v>
      </c>
      <c r="W25" s="55">
        <v>75</v>
      </c>
      <c r="X25" s="50">
        <f t="shared" si="10"/>
        <v>75</v>
      </c>
      <c r="Y25" s="50">
        <v>70</v>
      </c>
      <c r="Z25" s="55">
        <v>75</v>
      </c>
      <c r="AA25" s="50">
        <f t="shared" si="11"/>
        <v>75</v>
      </c>
      <c r="AB25" s="50">
        <v>100</v>
      </c>
      <c r="AC25" s="50"/>
      <c r="AD25" s="50">
        <f t="shared" si="12"/>
        <v>100</v>
      </c>
      <c r="AE25" s="50">
        <v>80</v>
      </c>
      <c r="AF25" s="50"/>
      <c r="AG25" s="50">
        <f t="shared" si="13"/>
        <v>80</v>
      </c>
      <c r="AH25" s="50">
        <v>90</v>
      </c>
      <c r="AI25" s="50"/>
      <c r="AJ25" s="57">
        <f t="shared" si="14"/>
        <v>90</v>
      </c>
      <c r="AK25" s="50">
        <v>100</v>
      </c>
      <c r="AL25" s="50"/>
      <c r="AM25" s="50">
        <f t="shared" si="15"/>
        <v>100</v>
      </c>
      <c r="AN25" s="50">
        <v>0</v>
      </c>
      <c r="AO25" s="55">
        <v>75</v>
      </c>
      <c r="AP25" s="50">
        <f t="shared" si="16"/>
        <v>75</v>
      </c>
      <c r="AQ25" s="50"/>
      <c r="AR25" s="50"/>
      <c r="AS25" s="57" t="str">
        <f t="shared" si="17"/>
        <v/>
      </c>
      <c r="AT25" s="57">
        <f t="shared" si="18"/>
        <v>83</v>
      </c>
      <c r="AU25" s="69">
        <v>90</v>
      </c>
      <c r="AV25" s="69">
        <v>85</v>
      </c>
      <c r="AW25" s="69">
        <v>90</v>
      </c>
      <c r="AX25" s="51"/>
      <c r="AY25" s="51"/>
      <c r="AZ25" s="71">
        <v>75</v>
      </c>
      <c r="BA25" s="71">
        <v>75</v>
      </c>
      <c r="BB25" s="71">
        <v>75</v>
      </c>
      <c r="BC25" s="72">
        <v>80</v>
      </c>
      <c r="BD25" s="71">
        <v>75</v>
      </c>
      <c r="BE25" s="57">
        <f t="shared" si="24"/>
        <v>81</v>
      </c>
      <c r="BF25" s="51">
        <v>46</v>
      </c>
      <c r="BG25" s="51">
        <v>48</v>
      </c>
      <c r="BH25" s="81">
        <f t="shared" si="19"/>
        <v>75</v>
      </c>
      <c r="BI25" s="82">
        <f t="shared" si="20"/>
        <v>75</v>
      </c>
      <c r="BJ25" s="83"/>
      <c r="BK25" s="51">
        <v>75</v>
      </c>
      <c r="BL25" s="51"/>
      <c r="BM25" s="51"/>
      <c r="BN25" s="56"/>
      <c r="BO25" s="56"/>
      <c r="BP25" s="50"/>
      <c r="BQ25" s="50"/>
      <c r="BR25" s="50"/>
      <c r="BS25" s="50"/>
      <c r="BT25" s="50"/>
      <c r="BU25" s="90">
        <f t="shared" si="21"/>
        <v>75</v>
      </c>
      <c r="BV25" s="83"/>
      <c r="BW25" s="51">
        <v>80</v>
      </c>
      <c r="BX25" s="51"/>
      <c r="BY25" s="51"/>
      <c r="BZ25" s="51"/>
      <c r="CA25" s="51"/>
      <c r="CB25" s="51"/>
      <c r="CC25" s="51"/>
      <c r="CD25" s="51"/>
      <c r="CE25" s="51"/>
      <c r="CF25" s="51"/>
      <c r="CG25" s="57">
        <f t="shared" si="22"/>
        <v>80</v>
      </c>
      <c r="CH25" s="94" t="str">
        <f t="shared" si="23"/>
        <v>B</v>
      </c>
      <c r="CI25" s="95"/>
      <c r="CJ25" s="96">
        <v>3</v>
      </c>
      <c r="CK25"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6" ht="15.75" spans="1:89">
      <c r="A26" s="28">
        <v>16</v>
      </c>
      <c r="B26" s="29">
        <v>57210</v>
      </c>
      <c r="C26" s="29" t="s">
        <v>118</v>
      </c>
      <c r="E26" s="29">
        <f t="shared" si="0"/>
        <v>76</v>
      </c>
      <c r="G26" s="29">
        <f t="shared" si="1"/>
        <v>76</v>
      </c>
      <c r="H26" s="29">
        <f t="shared" si="2"/>
        <v>80</v>
      </c>
      <c r="I26" s="29" t="str">
        <f t="shared" si="3"/>
        <v>B</v>
      </c>
      <c r="J2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6" s="29">
        <f t="shared" si="5"/>
        <v>81</v>
      </c>
      <c r="M26" s="29">
        <f t="shared" si="6"/>
        <v>55</v>
      </c>
      <c r="N26" s="29">
        <f t="shared" si="7"/>
        <v>60</v>
      </c>
      <c r="P26" s="51">
        <v>80</v>
      </c>
      <c r="Q26" s="51"/>
      <c r="R26" s="57">
        <f t="shared" si="8"/>
        <v>80</v>
      </c>
      <c r="S26" s="50">
        <v>70</v>
      </c>
      <c r="T26" s="55">
        <v>75</v>
      </c>
      <c r="U26" s="50">
        <f t="shared" si="9"/>
        <v>75</v>
      </c>
      <c r="V26" s="50">
        <v>70</v>
      </c>
      <c r="W26" s="55">
        <v>75</v>
      </c>
      <c r="X26" s="50">
        <f t="shared" si="10"/>
        <v>75</v>
      </c>
      <c r="Y26" s="50">
        <v>70</v>
      </c>
      <c r="Z26" s="55">
        <v>75</v>
      </c>
      <c r="AA26" s="50">
        <f t="shared" si="11"/>
        <v>75</v>
      </c>
      <c r="AB26" s="50">
        <v>90</v>
      </c>
      <c r="AC26" s="50"/>
      <c r="AD26" s="50">
        <f t="shared" si="12"/>
        <v>90</v>
      </c>
      <c r="AE26" s="50">
        <v>80</v>
      </c>
      <c r="AF26" s="50"/>
      <c r="AG26" s="50">
        <f t="shared" si="13"/>
        <v>80</v>
      </c>
      <c r="AH26" s="50">
        <v>90</v>
      </c>
      <c r="AI26" s="50"/>
      <c r="AJ26" s="57">
        <f t="shared" si="14"/>
        <v>90</v>
      </c>
      <c r="AK26" s="50">
        <v>90</v>
      </c>
      <c r="AL26" s="50"/>
      <c r="AM26" s="50">
        <f t="shared" si="15"/>
        <v>90</v>
      </c>
      <c r="AN26" s="50">
        <v>0</v>
      </c>
      <c r="AO26" s="55">
        <v>75</v>
      </c>
      <c r="AP26" s="50">
        <f t="shared" si="16"/>
        <v>75</v>
      </c>
      <c r="AQ26" s="50"/>
      <c r="AR26" s="50"/>
      <c r="AS26" s="57" t="str">
        <f t="shared" si="17"/>
        <v/>
      </c>
      <c r="AT26" s="57">
        <f t="shared" si="18"/>
        <v>81</v>
      </c>
      <c r="AU26" s="69">
        <v>90</v>
      </c>
      <c r="AV26" s="69">
        <v>85</v>
      </c>
      <c r="AW26" s="69">
        <v>91</v>
      </c>
      <c r="AX26" s="51"/>
      <c r="AY26" s="51"/>
      <c r="AZ26" s="71">
        <v>75</v>
      </c>
      <c r="BA26" s="71">
        <v>75</v>
      </c>
      <c r="BB26" s="71">
        <v>75</v>
      </c>
      <c r="BC26" s="71">
        <v>75</v>
      </c>
      <c r="BD26" s="71">
        <v>75</v>
      </c>
      <c r="BE26" s="57">
        <f t="shared" si="24"/>
        <v>80</v>
      </c>
      <c r="BF26" s="51">
        <v>55</v>
      </c>
      <c r="BG26" s="51">
        <v>60</v>
      </c>
      <c r="BH26" s="81">
        <f t="shared" si="19"/>
        <v>75.9</v>
      </c>
      <c r="BI26" s="82">
        <f t="shared" si="20"/>
        <v>76</v>
      </c>
      <c r="BJ26" s="83"/>
      <c r="BK26" s="51">
        <v>80</v>
      </c>
      <c r="BL26" s="51"/>
      <c r="BM26" s="51"/>
      <c r="BN26" s="56"/>
      <c r="BO26" s="56"/>
      <c r="BP26" s="56"/>
      <c r="BQ26" s="56"/>
      <c r="BR26" s="50"/>
      <c r="BS26" s="50"/>
      <c r="BT26" s="50"/>
      <c r="BU26" s="90">
        <f t="shared" si="21"/>
        <v>80</v>
      </c>
      <c r="BV26" s="83"/>
      <c r="BW26" s="51">
        <v>80</v>
      </c>
      <c r="BX26" s="51"/>
      <c r="BY26" s="51"/>
      <c r="BZ26" s="51"/>
      <c r="CA26" s="51"/>
      <c r="CB26" s="51"/>
      <c r="CC26" s="51"/>
      <c r="CD26" s="51"/>
      <c r="CE26" s="51"/>
      <c r="CF26" s="51"/>
      <c r="CG26" s="57">
        <f t="shared" si="22"/>
        <v>80</v>
      </c>
      <c r="CH26" s="94" t="str">
        <f t="shared" si="23"/>
        <v>B</v>
      </c>
      <c r="CI26" s="95"/>
      <c r="CJ26" s="96">
        <v>3</v>
      </c>
      <c r="CK26"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7" ht="15.75" spans="1:89">
      <c r="A27" s="28">
        <v>17</v>
      </c>
      <c r="B27" s="29">
        <v>57211</v>
      </c>
      <c r="C27" s="30" t="s">
        <v>119</v>
      </c>
      <c r="E27" s="29">
        <f t="shared" si="0"/>
        <v>77</v>
      </c>
      <c r="G27" s="29">
        <f t="shared" si="1"/>
        <v>77</v>
      </c>
      <c r="H27" s="29">
        <f t="shared" si="2"/>
        <v>75</v>
      </c>
      <c r="I27" s="29" t="str">
        <f t="shared" si="3"/>
        <v>B</v>
      </c>
      <c r="J2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7" s="29">
        <f t="shared" si="5"/>
        <v>83</v>
      </c>
      <c r="M27" s="29">
        <f t="shared" si="6"/>
        <v>70</v>
      </c>
      <c r="N27" s="29">
        <f t="shared" si="7"/>
        <v>44</v>
      </c>
      <c r="P27" s="51">
        <v>80</v>
      </c>
      <c r="Q27" s="51"/>
      <c r="R27" s="57">
        <f t="shared" si="8"/>
        <v>80</v>
      </c>
      <c r="S27" s="50">
        <v>70</v>
      </c>
      <c r="T27" s="55">
        <v>75</v>
      </c>
      <c r="U27" s="50">
        <f t="shared" si="9"/>
        <v>75</v>
      </c>
      <c r="V27" s="50">
        <v>70</v>
      </c>
      <c r="W27" s="55">
        <v>75</v>
      </c>
      <c r="X27" s="50">
        <f t="shared" si="10"/>
        <v>75</v>
      </c>
      <c r="Y27" s="50">
        <v>70</v>
      </c>
      <c r="Z27" s="55">
        <v>75</v>
      </c>
      <c r="AA27" s="50">
        <f t="shared" si="11"/>
        <v>75</v>
      </c>
      <c r="AB27" s="50">
        <v>100</v>
      </c>
      <c r="AC27" s="50"/>
      <c r="AD27" s="50">
        <f t="shared" si="12"/>
        <v>100</v>
      </c>
      <c r="AE27" s="50">
        <v>80</v>
      </c>
      <c r="AF27" s="50"/>
      <c r="AG27" s="50">
        <f t="shared" si="13"/>
        <v>80</v>
      </c>
      <c r="AH27" s="50">
        <v>90</v>
      </c>
      <c r="AI27" s="50"/>
      <c r="AJ27" s="57">
        <f t="shared" si="14"/>
        <v>90</v>
      </c>
      <c r="AK27" s="50">
        <v>100</v>
      </c>
      <c r="AL27" s="50"/>
      <c r="AM27" s="50">
        <f t="shared" si="15"/>
        <v>100</v>
      </c>
      <c r="AN27" s="50">
        <v>0</v>
      </c>
      <c r="AO27" s="55">
        <v>75</v>
      </c>
      <c r="AP27" s="50">
        <f t="shared" si="16"/>
        <v>75</v>
      </c>
      <c r="AQ27" s="50"/>
      <c r="AR27" s="50"/>
      <c r="AS27" s="57" t="str">
        <f t="shared" si="17"/>
        <v/>
      </c>
      <c r="AT27" s="57">
        <f t="shared" si="18"/>
        <v>83</v>
      </c>
      <c r="AU27" s="69">
        <v>90</v>
      </c>
      <c r="AV27" s="69">
        <v>85</v>
      </c>
      <c r="AW27" s="69">
        <v>91</v>
      </c>
      <c r="AX27" s="51"/>
      <c r="AY27" s="51"/>
      <c r="AZ27" s="70">
        <v>75</v>
      </c>
      <c r="BA27" s="70">
        <v>75</v>
      </c>
      <c r="BB27" s="70">
        <v>75</v>
      </c>
      <c r="BC27" s="70">
        <v>75</v>
      </c>
      <c r="BD27" s="70">
        <v>75</v>
      </c>
      <c r="BE27" s="57">
        <f t="shared" si="24"/>
        <v>80</v>
      </c>
      <c r="BF27" s="51">
        <v>70</v>
      </c>
      <c r="BG27" s="51">
        <v>44</v>
      </c>
      <c r="BH27" s="81">
        <f t="shared" si="19"/>
        <v>76.6</v>
      </c>
      <c r="BI27" s="82">
        <f t="shared" si="20"/>
        <v>77</v>
      </c>
      <c r="BJ27" s="83"/>
      <c r="BK27" s="51">
        <v>75</v>
      </c>
      <c r="BL27" s="51"/>
      <c r="BM27" s="51"/>
      <c r="BN27" s="56"/>
      <c r="BO27" s="50"/>
      <c r="BP27" s="50"/>
      <c r="BQ27" s="50"/>
      <c r="BR27" s="50"/>
      <c r="BS27" s="50"/>
      <c r="BT27" s="50"/>
      <c r="BU27" s="90">
        <f t="shared" si="21"/>
        <v>75</v>
      </c>
      <c r="BV27" s="83"/>
      <c r="BW27" s="51">
        <v>80</v>
      </c>
      <c r="BX27" s="51"/>
      <c r="BY27" s="51"/>
      <c r="BZ27" s="51"/>
      <c r="CA27" s="51"/>
      <c r="CB27" s="51"/>
      <c r="CC27" s="51"/>
      <c r="CD27" s="51"/>
      <c r="CE27" s="51"/>
      <c r="CF27" s="51"/>
      <c r="CG27" s="57">
        <f t="shared" si="22"/>
        <v>80</v>
      </c>
      <c r="CH27" s="94" t="str">
        <f t="shared" si="23"/>
        <v>B</v>
      </c>
      <c r="CI27" s="95"/>
      <c r="CJ27" s="96">
        <v>3</v>
      </c>
      <c r="CK27"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8" ht="15.75" spans="1:89">
      <c r="A28" s="28">
        <v>18</v>
      </c>
      <c r="B28" s="29">
        <v>57212</v>
      </c>
      <c r="C28" s="29" t="s">
        <v>120</v>
      </c>
      <c r="E28" s="29">
        <f t="shared" si="0"/>
        <v>75</v>
      </c>
      <c r="G28" s="29">
        <f t="shared" si="1"/>
        <v>75</v>
      </c>
      <c r="H28" s="29">
        <f t="shared" si="2"/>
        <v>75</v>
      </c>
      <c r="I28" s="29" t="str">
        <f t="shared" si="3"/>
        <v>B</v>
      </c>
      <c r="J2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8" s="29">
        <f t="shared" si="5"/>
        <v>76</v>
      </c>
      <c r="M28" s="29">
        <f t="shared" si="6"/>
        <v>68</v>
      </c>
      <c r="N28" s="29">
        <f t="shared" si="7"/>
        <v>64</v>
      </c>
      <c r="P28" s="51">
        <v>80</v>
      </c>
      <c r="Q28" s="51"/>
      <c r="R28" s="57">
        <f t="shared" si="8"/>
        <v>80</v>
      </c>
      <c r="S28" s="50">
        <v>70</v>
      </c>
      <c r="T28" s="55">
        <v>75</v>
      </c>
      <c r="U28" s="50">
        <f t="shared" si="9"/>
        <v>75</v>
      </c>
      <c r="V28" s="50">
        <v>70</v>
      </c>
      <c r="W28" s="55">
        <v>75</v>
      </c>
      <c r="X28" s="50">
        <f t="shared" si="10"/>
        <v>75</v>
      </c>
      <c r="Y28" s="50">
        <v>0</v>
      </c>
      <c r="Z28" s="55">
        <v>75</v>
      </c>
      <c r="AA28" s="50">
        <f t="shared" si="11"/>
        <v>75</v>
      </c>
      <c r="AB28" s="50">
        <v>0</v>
      </c>
      <c r="AC28" s="55">
        <v>75</v>
      </c>
      <c r="AD28" s="50">
        <f t="shared" si="12"/>
        <v>75</v>
      </c>
      <c r="AE28" s="50">
        <v>0</v>
      </c>
      <c r="AF28" s="55">
        <v>75</v>
      </c>
      <c r="AG28" s="50">
        <f t="shared" si="13"/>
        <v>75</v>
      </c>
      <c r="AH28" s="50">
        <v>0</v>
      </c>
      <c r="AI28" s="55">
        <v>75</v>
      </c>
      <c r="AJ28" s="57">
        <f t="shared" si="14"/>
        <v>75</v>
      </c>
      <c r="AK28" s="50">
        <v>0</v>
      </c>
      <c r="AL28" s="55">
        <v>75</v>
      </c>
      <c r="AM28" s="50">
        <f t="shared" si="15"/>
        <v>75</v>
      </c>
      <c r="AN28" s="50">
        <v>0</v>
      </c>
      <c r="AO28" s="55">
        <v>75</v>
      </c>
      <c r="AP28" s="50">
        <f t="shared" si="16"/>
        <v>75</v>
      </c>
      <c r="AQ28" s="50"/>
      <c r="AR28" s="50"/>
      <c r="AS28" s="57" t="str">
        <f t="shared" si="17"/>
        <v/>
      </c>
      <c r="AT28" s="57">
        <f t="shared" si="18"/>
        <v>76</v>
      </c>
      <c r="AU28" s="69">
        <v>85</v>
      </c>
      <c r="AV28" s="69">
        <v>83</v>
      </c>
      <c r="AW28" s="69">
        <v>78</v>
      </c>
      <c r="AX28" s="51"/>
      <c r="AY28" s="51"/>
      <c r="AZ28" s="71">
        <v>75</v>
      </c>
      <c r="BA28" s="71">
        <v>75</v>
      </c>
      <c r="BB28" s="71">
        <v>75</v>
      </c>
      <c r="BC28" s="71">
        <v>75</v>
      </c>
      <c r="BD28" s="71">
        <v>75</v>
      </c>
      <c r="BE28" s="57">
        <f t="shared" si="24"/>
        <v>78</v>
      </c>
      <c r="BF28" s="51">
        <v>68</v>
      </c>
      <c r="BG28" s="51">
        <v>64</v>
      </c>
      <c r="BH28" s="81">
        <f t="shared" si="19"/>
        <v>74.8</v>
      </c>
      <c r="BI28" s="82">
        <f t="shared" si="20"/>
        <v>75</v>
      </c>
      <c r="BJ28" s="83"/>
      <c r="BK28" s="51">
        <v>75</v>
      </c>
      <c r="BL28" s="51"/>
      <c r="BM28" s="51"/>
      <c r="BN28" s="56"/>
      <c r="BO28" s="50"/>
      <c r="BP28" s="50"/>
      <c r="BQ28" s="50"/>
      <c r="BR28" s="50"/>
      <c r="BS28" s="50"/>
      <c r="BT28" s="50"/>
      <c r="BU28" s="90">
        <f t="shared" si="21"/>
        <v>75</v>
      </c>
      <c r="BV28" s="83"/>
      <c r="BW28" s="51">
        <v>80</v>
      </c>
      <c r="BX28" s="51"/>
      <c r="BY28" s="51"/>
      <c r="BZ28" s="51"/>
      <c r="CA28" s="51"/>
      <c r="CB28" s="51"/>
      <c r="CC28" s="51"/>
      <c r="CD28" s="51"/>
      <c r="CE28" s="51"/>
      <c r="CF28" s="51"/>
      <c r="CG28" s="57">
        <f t="shared" si="22"/>
        <v>80</v>
      </c>
      <c r="CH28" s="94" t="str">
        <f t="shared" si="23"/>
        <v>B</v>
      </c>
      <c r="CI28" s="95"/>
      <c r="CJ28" s="96">
        <v>3</v>
      </c>
      <c r="CK28"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29" ht="15.75" spans="1:89">
      <c r="A29" s="28">
        <v>19</v>
      </c>
      <c r="B29" s="29">
        <v>57213</v>
      </c>
      <c r="C29" s="29" t="s">
        <v>121</v>
      </c>
      <c r="E29" s="29">
        <f t="shared" si="0"/>
        <v>75</v>
      </c>
      <c r="G29" s="29">
        <f t="shared" si="1"/>
        <v>75</v>
      </c>
      <c r="H29" s="29">
        <f t="shared" si="2"/>
        <v>75</v>
      </c>
      <c r="I29" s="29" t="str">
        <f t="shared" si="3"/>
        <v>B</v>
      </c>
      <c r="J2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29" s="29">
        <f t="shared" si="5"/>
        <v>76</v>
      </c>
      <c r="M29" s="29">
        <f t="shared" si="6"/>
        <v>68</v>
      </c>
      <c r="N29" s="29">
        <f t="shared" si="7"/>
        <v>65</v>
      </c>
      <c r="P29" s="51">
        <v>80</v>
      </c>
      <c r="Q29" s="51"/>
      <c r="R29" s="57">
        <f t="shared" si="8"/>
        <v>80</v>
      </c>
      <c r="S29" s="50">
        <v>70</v>
      </c>
      <c r="T29" s="55">
        <v>75</v>
      </c>
      <c r="U29" s="50">
        <f t="shared" si="9"/>
        <v>75</v>
      </c>
      <c r="V29" s="50">
        <v>0</v>
      </c>
      <c r="W29" s="55">
        <v>75</v>
      </c>
      <c r="X29" s="50">
        <f t="shared" si="10"/>
        <v>75</v>
      </c>
      <c r="Y29" s="50">
        <v>0</v>
      </c>
      <c r="Z29" s="55">
        <v>75</v>
      </c>
      <c r="AA29" s="50">
        <f t="shared" si="11"/>
        <v>75</v>
      </c>
      <c r="AB29" s="50">
        <v>0</v>
      </c>
      <c r="AC29" s="55">
        <v>75</v>
      </c>
      <c r="AD29" s="50">
        <f t="shared" si="12"/>
        <v>75</v>
      </c>
      <c r="AE29" s="50">
        <v>80</v>
      </c>
      <c r="AF29" s="55">
        <v>75</v>
      </c>
      <c r="AG29" s="50">
        <f t="shared" si="13"/>
        <v>80</v>
      </c>
      <c r="AH29" s="50">
        <v>70</v>
      </c>
      <c r="AI29" s="55">
        <v>75</v>
      </c>
      <c r="AJ29" s="57">
        <f t="shared" si="14"/>
        <v>75</v>
      </c>
      <c r="AK29" s="50">
        <v>0</v>
      </c>
      <c r="AL29" s="55">
        <v>75</v>
      </c>
      <c r="AM29" s="50">
        <f t="shared" si="15"/>
        <v>75</v>
      </c>
      <c r="AN29" s="50">
        <v>0</v>
      </c>
      <c r="AO29" s="55">
        <v>75</v>
      </c>
      <c r="AP29" s="50">
        <f t="shared" si="16"/>
        <v>75</v>
      </c>
      <c r="AQ29" s="50"/>
      <c r="AR29" s="50"/>
      <c r="AS29" s="57" t="str">
        <f t="shared" si="17"/>
        <v/>
      </c>
      <c r="AT29" s="57">
        <f t="shared" si="18"/>
        <v>76</v>
      </c>
      <c r="AU29" s="69">
        <v>70</v>
      </c>
      <c r="AV29" s="69">
        <v>85</v>
      </c>
      <c r="AW29" s="69">
        <v>90</v>
      </c>
      <c r="AX29" s="51"/>
      <c r="AY29" s="51"/>
      <c r="AZ29" s="71">
        <v>75</v>
      </c>
      <c r="BA29" s="71">
        <v>75</v>
      </c>
      <c r="BB29" s="71">
        <v>75</v>
      </c>
      <c r="BC29" s="71">
        <v>75</v>
      </c>
      <c r="BD29" s="71">
        <v>75</v>
      </c>
      <c r="BE29" s="57">
        <f t="shared" si="24"/>
        <v>78</v>
      </c>
      <c r="BF29" s="51">
        <v>68</v>
      </c>
      <c r="BG29" s="51">
        <v>65</v>
      </c>
      <c r="BH29" s="81">
        <f t="shared" si="19"/>
        <v>74.9</v>
      </c>
      <c r="BI29" s="82">
        <f t="shared" si="20"/>
        <v>75</v>
      </c>
      <c r="BJ29" s="83"/>
      <c r="BK29" s="51">
        <v>75</v>
      </c>
      <c r="BL29" s="51"/>
      <c r="BM29" s="51"/>
      <c r="BN29" s="56"/>
      <c r="BO29" s="50"/>
      <c r="BP29" s="50"/>
      <c r="BQ29" s="50"/>
      <c r="BR29" s="50"/>
      <c r="BS29" s="50"/>
      <c r="BT29" s="50"/>
      <c r="BU29" s="90">
        <f t="shared" si="21"/>
        <v>75</v>
      </c>
      <c r="BV29" s="83"/>
      <c r="BW29" s="51">
        <v>80</v>
      </c>
      <c r="BX29" s="51"/>
      <c r="BY29" s="51"/>
      <c r="BZ29" s="51"/>
      <c r="CA29" s="51"/>
      <c r="CB29" s="51"/>
      <c r="CC29" s="51"/>
      <c r="CD29" s="51"/>
      <c r="CE29" s="51"/>
      <c r="CF29" s="51"/>
      <c r="CG29" s="57">
        <f t="shared" si="22"/>
        <v>80</v>
      </c>
      <c r="CH29" s="94" t="str">
        <f t="shared" si="23"/>
        <v>B</v>
      </c>
      <c r="CI29" s="95"/>
      <c r="CJ29" s="96">
        <v>3</v>
      </c>
      <c r="CK29"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0" ht="15.75" spans="1:89">
      <c r="A30" s="28">
        <v>20</v>
      </c>
      <c r="B30" s="29">
        <v>57214</v>
      </c>
      <c r="C30" s="29" t="s">
        <v>122</v>
      </c>
      <c r="E30" s="29">
        <f t="shared" si="0"/>
        <v>78</v>
      </c>
      <c r="G30" s="29">
        <f t="shared" si="1"/>
        <v>78</v>
      </c>
      <c r="H30" s="29">
        <f t="shared" si="2"/>
        <v>80</v>
      </c>
      <c r="I30" s="29" t="str">
        <f t="shared" si="3"/>
        <v>B</v>
      </c>
      <c r="J3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0" s="29">
        <f t="shared" si="5"/>
        <v>83</v>
      </c>
      <c r="M30" s="29">
        <f t="shared" si="6"/>
        <v>70</v>
      </c>
      <c r="N30" s="29">
        <f t="shared" si="7"/>
        <v>54</v>
      </c>
      <c r="P30" s="51">
        <v>0</v>
      </c>
      <c r="Q30" s="58">
        <v>75</v>
      </c>
      <c r="R30" s="57">
        <f t="shared" si="8"/>
        <v>75</v>
      </c>
      <c r="S30" s="50">
        <v>0</v>
      </c>
      <c r="T30" s="55">
        <v>75</v>
      </c>
      <c r="U30" s="50">
        <f t="shared" si="9"/>
        <v>75</v>
      </c>
      <c r="V30" s="50">
        <v>0</v>
      </c>
      <c r="W30" s="55">
        <v>75</v>
      </c>
      <c r="X30" s="50">
        <f t="shared" si="10"/>
        <v>75</v>
      </c>
      <c r="Y30" s="50">
        <v>70</v>
      </c>
      <c r="Z30" s="55">
        <v>75</v>
      </c>
      <c r="AA30" s="50">
        <f t="shared" si="11"/>
        <v>75</v>
      </c>
      <c r="AB30" s="50">
        <v>100</v>
      </c>
      <c r="AC30" s="50"/>
      <c r="AD30" s="50">
        <f t="shared" si="12"/>
        <v>100</v>
      </c>
      <c r="AE30" s="50">
        <v>80</v>
      </c>
      <c r="AF30" s="50"/>
      <c r="AG30" s="50">
        <f t="shared" si="13"/>
        <v>80</v>
      </c>
      <c r="AH30" s="50">
        <v>90</v>
      </c>
      <c r="AI30" s="50"/>
      <c r="AJ30" s="57">
        <f t="shared" si="14"/>
        <v>90</v>
      </c>
      <c r="AK30" s="50">
        <v>100</v>
      </c>
      <c r="AL30" s="50"/>
      <c r="AM30" s="50">
        <f t="shared" si="15"/>
        <v>100</v>
      </c>
      <c r="AN30" s="50">
        <v>0</v>
      </c>
      <c r="AO30" s="55">
        <v>75</v>
      </c>
      <c r="AP30" s="50">
        <f t="shared" si="16"/>
        <v>75</v>
      </c>
      <c r="AQ30" s="50"/>
      <c r="AR30" s="50"/>
      <c r="AS30" s="57" t="str">
        <f t="shared" si="17"/>
        <v/>
      </c>
      <c r="AT30" s="57">
        <f t="shared" si="18"/>
        <v>83</v>
      </c>
      <c r="AU30" s="69">
        <v>85</v>
      </c>
      <c r="AV30" s="69">
        <v>90</v>
      </c>
      <c r="AW30" s="69">
        <v>86</v>
      </c>
      <c r="AX30" s="51"/>
      <c r="AY30" s="51"/>
      <c r="AZ30" s="71">
        <v>75</v>
      </c>
      <c r="BA30" s="71">
        <v>75</v>
      </c>
      <c r="BB30" s="71">
        <v>75</v>
      </c>
      <c r="BC30" s="71">
        <v>75</v>
      </c>
      <c r="BD30" s="71">
        <v>75</v>
      </c>
      <c r="BE30" s="57">
        <f t="shared" si="24"/>
        <v>80</v>
      </c>
      <c r="BF30" s="51">
        <v>70</v>
      </c>
      <c r="BG30" s="51">
        <v>54</v>
      </c>
      <c r="BH30" s="81">
        <f t="shared" si="19"/>
        <v>77.6</v>
      </c>
      <c r="BI30" s="82">
        <f t="shared" si="20"/>
        <v>78</v>
      </c>
      <c r="BJ30" s="83"/>
      <c r="BK30" s="51">
        <v>80</v>
      </c>
      <c r="BL30" s="51"/>
      <c r="BM30" s="51"/>
      <c r="BN30" s="56"/>
      <c r="BO30" s="56"/>
      <c r="BP30" s="56"/>
      <c r="BQ30" s="56"/>
      <c r="BR30" s="50"/>
      <c r="BS30" s="50"/>
      <c r="BT30" s="50"/>
      <c r="BU30" s="90">
        <f t="shared" si="21"/>
        <v>80</v>
      </c>
      <c r="BV30" s="83"/>
      <c r="BW30" s="51">
        <v>80</v>
      </c>
      <c r="BX30" s="51"/>
      <c r="BY30" s="51"/>
      <c r="BZ30" s="51"/>
      <c r="CA30" s="51"/>
      <c r="CB30" s="51"/>
      <c r="CC30" s="51"/>
      <c r="CD30" s="51"/>
      <c r="CE30" s="51"/>
      <c r="CF30" s="51"/>
      <c r="CG30" s="57">
        <f t="shared" si="22"/>
        <v>80</v>
      </c>
      <c r="CH30" s="94" t="str">
        <f t="shared" si="23"/>
        <v>B</v>
      </c>
      <c r="CI30" s="95"/>
      <c r="CJ30" s="96">
        <v>3</v>
      </c>
      <c r="CK30"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1" ht="15.75" spans="1:89">
      <c r="A31" s="28">
        <v>21</v>
      </c>
      <c r="B31" s="29">
        <v>57215</v>
      </c>
      <c r="C31" s="29" t="s">
        <v>123</v>
      </c>
      <c r="E31" s="29">
        <f t="shared" si="0"/>
        <v>75</v>
      </c>
      <c r="G31" s="29">
        <f t="shared" si="1"/>
        <v>75</v>
      </c>
      <c r="H31" s="29">
        <f t="shared" si="2"/>
        <v>85</v>
      </c>
      <c r="I31" s="29" t="str">
        <f t="shared" si="3"/>
        <v>B</v>
      </c>
      <c r="J3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1" s="29">
        <f t="shared" si="5"/>
        <v>83</v>
      </c>
      <c r="M31" s="29">
        <f t="shared" si="6"/>
        <v>48</v>
      </c>
      <c r="N31" s="29">
        <f t="shared" si="7"/>
        <v>50</v>
      </c>
      <c r="P31" s="51">
        <v>80</v>
      </c>
      <c r="Q31" s="51"/>
      <c r="R31" s="57">
        <f t="shared" si="8"/>
        <v>80</v>
      </c>
      <c r="S31" s="50">
        <v>70</v>
      </c>
      <c r="T31" s="55">
        <v>75</v>
      </c>
      <c r="U31" s="50">
        <f t="shared" si="9"/>
        <v>75</v>
      </c>
      <c r="V31" s="50">
        <v>70</v>
      </c>
      <c r="W31" s="55">
        <v>75</v>
      </c>
      <c r="X31" s="50">
        <f t="shared" si="10"/>
        <v>75</v>
      </c>
      <c r="Y31" s="50">
        <v>70</v>
      </c>
      <c r="Z31" s="55">
        <v>75</v>
      </c>
      <c r="AA31" s="50">
        <f t="shared" si="11"/>
        <v>75</v>
      </c>
      <c r="AB31" s="50">
        <v>100</v>
      </c>
      <c r="AC31" s="50"/>
      <c r="AD31" s="50">
        <f t="shared" si="12"/>
        <v>100</v>
      </c>
      <c r="AE31" s="50">
        <v>70</v>
      </c>
      <c r="AF31" s="55">
        <v>75</v>
      </c>
      <c r="AG31" s="50">
        <f t="shared" si="13"/>
        <v>75</v>
      </c>
      <c r="AH31" s="50">
        <v>90</v>
      </c>
      <c r="AI31" s="50"/>
      <c r="AJ31" s="57">
        <f t="shared" si="14"/>
        <v>90</v>
      </c>
      <c r="AK31" s="50">
        <v>100</v>
      </c>
      <c r="AL31" s="50"/>
      <c r="AM31" s="50">
        <f t="shared" si="15"/>
        <v>100</v>
      </c>
      <c r="AN31" s="50">
        <v>0</v>
      </c>
      <c r="AO31" s="55">
        <v>75</v>
      </c>
      <c r="AP31" s="50">
        <f t="shared" si="16"/>
        <v>75</v>
      </c>
      <c r="AQ31" s="50"/>
      <c r="AR31" s="50"/>
      <c r="AS31" s="57" t="str">
        <f t="shared" si="17"/>
        <v/>
      </c>
      <c r="AT31" s="57">
        <f t="shared" si="18"/>
        <v>83</v>
      </c>
      <c r="AU31" s="69">
        <v>90</v>
      </c>
      <c r="AV31" s="69">
        <v>80</v>
      </c>
      <c r="AW31" s="69">
        <v>90</v>
      </c>
      <c r="AX31" s="51"/>
      <c r="AY31" s="51"/>
      <c r="AZ31" s="71">
        <v>75</v>
      </c>
      <c r="BA31" s="71">
        <v>75</v>
      </c>
      <c r="BB31" s="71">
        <v>75</v>
      </c>
      <c r="BC31" s="71">
        <v>75</v>
      </c>
      <c r="BD31" s="71">
        <v>75</v>
      </c>
      <c r="BE31" s="57">
        <f t="shared" si="24"/>
        <v>79</v>
      </c>
      <c r="BF31" s="51">
        <v>48</v>
      </c>
      <c r="BG31" s="51">
        <v>50</v>
      </c>
      <c r="BH31" s="81">
        <f t="shared" si="19"/>
        <v>74.6</v>
      </c>
      <c r="BI31" s="82">
        <f t="shared" si="20"/>
        <v>75</v>
      </c>
      <c r="BJ31" s="83"/>
      <c r="BK31" s="51">
        <v>85</v>
      </c>
      <c r="BL31" s="51"/>
      <c r="BM31" s="51"/>
      <c r="BN31" s="56"/>
      <c r="BO31" s="56"/>
      <c r="BP31" s="56"/>
      <c r="BQ31" s="56"/>
      <c r="BR31" s="56"/>
      <c r="BS31" s="56"/>
      <c r="BT31" s="50"/>
      <c r="BU31" s="90">
        <f t="shared" si="21"/>
        <v>85</v>
      </c>
      <c r="BV31" s="83"/>
      <c r="BW31" s="51">
        <v>80</v>
      </c>
      <c r="BX31" s="51"/>
      <c r="BY31" s="51"/>
      <c r="BZ31" s="51"/>
      <c r="CA31" s="51"/>
      <c r="CB31" s="51"/>
      <c r="CC31" s="51"/>
      <c r="CD31" s="51"/>
      <c r="CE31" s="51"/>
      <c r="CF31" s="51"/>
      <c r="CG31" s="57">
        <f t="shared" si="22"/>
        <v>80</v>
      </c>
      <c r="CH31" s="94" t="str">
        <f t="shared" si="23"/>
        <v>B</v>
      </c>
      <c r="CI31" s="95"/>
      <c r="CJ31" s="96">
        <v>3</v>
      </c>
      <c r="CK31"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2" ht="15.75" spans="1:89">
      <c r="A32" s="28">
        <v>22</v>
      </c>
      <c r="B32" s="29">
        <v>57216</v>
      </c>
      <c r="C32" s="29" t="s">
        <v>124</v>
      </c>
      <c r="E32" s="29">
        <f t="shared" si="0"/>
        <v>79</v>
      </c>
      <c r="G32" s="29">
        <f t="shared" si="1"/>
        <v>79</v>
      </c>
      <c r="H32" s="29">
        <f t="shared" si="2"/>
        <v>80</v>
      </c>
      <c r="I32" s="29" t="str">
        <f t="shared" si="3"/>
        <v>B</v>
      </c>
      <c r="J3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2" s="29">
        <f t="shared" si="5"/>
        <v>84</v>
      </c>
      <c r="M32" s="29">
        <f t="shared" si="6"/>
        <v>80</v>
      </c>
      <c r="N32" s="29">
        <f t="shared" si="7"/>
        <v>58</v>
      </c>
      <c r="P32" s="51">
        <v>80</v>
      </c>
      <c r="Q32" s="51"/>
      <c r="R32" s="57">
        <f t="shared" si="8"/>
        <v>80</v>
      </c>
      <c r="S32" s="50">
        <v>80</v>
      </c>
      <c r="T32" s="50"/>
      <c r="U32" s="50">
        <f t="shared" si="9"/>
        <v>80</v>
      </c>
      <c r="V32" s="50">
        <v>60</v>
      </c>
      <c r="W32" s="55">
        <v>75</v>
      </c>
      <c r="X32" s="50">
        <f t="shared" si="10"/>
        <v>75</v>
      </c>
      <c r="Y32" s="50">
        <v>70</v>
      </c>
      <c r="Z32" s="55">
        <v>75</v>
      </c>
      <c r="AA32" s="50">
        <f t="shared" si="11"/>
        <v>75</v>
      </c>
      <c r="AB32" s="50">
        <v>100</v>
      </c>
      <c r="AC32" s="50"/>
      <c r="AD32" s="50">
        <f t="shared" si="12"/>
        <v>100</v>
      </c>
      <c r="AE32" s="50">
        <v>80</v>
      </c>
      <c r="AF32" s="50"/>
      <c r="AG32" s="50">
        <f t="shared" si="13"/>
        <v>80</v>
      </c>
      <c r="AH32" s="50">
        <v>90</v>
      </c>
      <c r="AI32" s="50"/>
      <c r="AJ32" s="57">
        <f t="shared" si="14"/>
        <v>90</v>
      </c>
      <c r="AK32" s="50">
        <v>100</v>
      </c>
      <c r="AL32" s="50"/>
      <c r="AM32" s="50">
        <f t="shared" si="15"/>
        <v>100</v>
      </c>
      <c r="AN32" s="50">
        <v>0</v>
      </c>
      <c r="AO32" s="55">
        <v>75</v>
      </c>
      <c r="AP32" s="50">
        <f t="shared" si="16"/>
        <v>75</v>
      </c>
      <c r="AQ32" s="50"/>
      <c r="AR32" s="50"/>
      <c r="AS32" s="57" t="str">
        <f t="shared" si="17"/>
        <v/>
      </c>
      <c r="AT32" s="57">
        <f t="shared" si="18"/>
        <v>84</v>
      </c>
      <c r="AU32" s="69">
        <v>90</v>
      </c>
      <c r="AV32" s="69">
        <v>81</v>
      </c>
      <c r="AW32" s="69">
        <v>89</v>
      </c>
      <c r="AX32" s="51"/>
      <c r="AY32" s="51"/>
      <c r="AZ32" s="71">
        <v>75</v>
      </c>
      <c r="BA32" s="71">
        <v>75</v>
      </c>
      <c r="BB32" s="71">
        <v>75</v>
      </c>
      <c r="BC32" s="71">
        <v>75</v>
      </c>
      <c r="BD32" s="71">
        <v>75</v>
      </c>
      <c r="BE32" s="57">
        <f t="shared" si="24"/>
        <v>79</v>
      </c>
      <c r="BF32" s="51">
        <v>80</v>
      </c>
      <c r="BG32" s="51">
        <v>58</v>
      </c>
      <c r="BH32" s="81">
        <f t="shared" si="19"/>
        <v>79</v>
      </c>
      <c r="BI32" s="82">
        <f t="shared" si="20"/>
        <v>79</v>
      </c>
      <c r="BJ32" s="83"/>
      <c r="BK32" s="51">
        <v>80</v>
      </c>
      <c r="BL32" s="51"/>
      <c r="BM32" s="51"/>
      <c r="BN32" s="56"/>
      <c r="BO32" s="56"/>
      <c r="BP32" s="56"/>
      <c r="BQ32" s="56"/>
      <c r="BR32" s="50"/>
      <c r="BS32" s="50"/>
      <c r="BT32" s="50"/>
      <c r="BU32" s="90">
        <f t="shared" si="21"/>
        <v>80</v>
      </c>
      <c r="BV32" s="83"/>
      <c r="BW32" s="51">
        <v>80</v>
      </c>
      <c r="BX32" s="51"/>
      <c r="BY32" s="51"/>
      <c r="BZ32" s="51"/>
      <c r="CA32" s="51"/>
      <c r="CB32" s="51"/>
      <c r="CC32" s="51"/>
      <c r="CD32" s="51"/>
      <c r="CE32" s="51"/>
      <c r="CF32" s="51"/>
      <c r="CG32" s="57">
        <f t="shared" si="22"/>
        <v>80</v>
      </c>
      <c r="CH32" s="94" t="str">
        <f t="shared" si="23"/>
        <v>B</v>
      </c>
      <c r="CI32" s="95"/>
      <c r="CJ32" s="96">
        <v>3</v>
      </c>
      <c r="CK32"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3" ht="15.75" spans="1:89">
      <c r="A33" s="28">
        <v>23</v>
      </c>
      <c r="B33" s="29">
        <v>57217</v>
      </c>
      <c r="C33" s="29" t="s">
        <v>125</v>
      </c>
      <c r="E33" s="29">
        <f t="shared" si="0"/>
        <v>76</v>
      </c>
      <c r="G33" s="29">
        <f t="shared" si="1"/>
        <v>76</v>
      </c>
      <c r="H33" s="29">
        <f t="shared" si="2"/>
        <v>75</v>
      </c>
      <c r="I33" s="29" t="str">
        <f t="shared" si="3"/>
        <v>B</v>
      </c>
      <c r="J3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3" s="29">
        <f t="shared" si="5"/>
        <v>83</v>
      </c>
      <c r="M33" s="29">
        <f t="shared" si="6"/>
        <v>60</v>
      </c>
      <c r="N33" s="29">
        <f t="shared" si="7"/>
        <v>52</v>
      </c>
      <c r="P33" s="51">
        <v>80</v>
      </c>
      <c r="Q33" s="51"/>
      <c r="R33" s="57">
        <f t="shared" si="8"/>
        <v>80</v>
      </c>
      <c r="S33" s="50">
        <v>70</v>
      </c>
      <c r="T33" s="55">
        <v>75</v>
      </c>
      <c r="U33" s="50">
        <f t="shared" si="9"/>
        <v>75</v>
      </c>
      <c r="V33" s="50">
        <v>70</v>
      </c>
      <c r="W33" s="55">
        <v>75</v>
      </c>
      <c r="X33" s="50">
        <f t="shared" si="10"/>
        <v>75</v>
      </c>
      <c r="Y33" s="50">
        <v>70</v>
      </c>
      <c r="Z33" s="55">
        <v>75</v>
      </c>
      <c r="AA33" s="50">
        <f t="shared" si="11"/>
        <v>75</v>
      </c>
      <c r="AB33" s="50">
        <v>100</v>
      </c>
      <c r="AC33" s="50"/>
      <c r="AD33" s="50">
        <f t="shared" si="12"/>
        <v>100</v>
      </c>
      <c r="AE33" s="50">
        <v>80</v>
      </c>
      <c r="AF33" s="50"/>
      <c r="AG33" s="50">
        <f t="shared" si="13"/>
        <v>80</v>
      </c>
      <c r="AH33" s="50">
        <v>90</v>
      </c>
      <c r="AI33" s="50"/>
      <c r="AJ33" s="57">
        <f t="shared" si="14"/>
        <v>90</v>
      </c>
      <c r="AK33" s="50">
        <v>100</v>
      </c>
      <c r="AL33" s="50"/>
      <c r="AM33" s="50">
        <f t="shared" si="15"/>
        <v>100</v>
      </c>
      <c r="AN33" s="50">
        <v>0</v>
      </c>
      <c r="AO33" s="55">
        <v>75</v>
      </c>
      <c r="AP33" s="50">
        <f t="shared" si="16"/>
        <v>75</v>
      </c>
      <c r="AQ33" s="50"/>
      <c r="AR33" s="50"/>
      <c r="AS33" s="57" t="str">
        <f t="shared" si="17"/>
        <v/>
      </c>
      <c r="AT33" s="57">
        <f t="shared" si="18"/>
        <v>83</v>
      </c>
      <c r="AU33" s="69">
        <v>85</v>
      </c>
      <c r="AV33" s="69">
        <v>83</v>
      </c>
      <c r="AW33" s="69">
        <v>94</v>
      </c>
      <c r="AX33" s="51"/>
      <c r="AY33" s="51"/>
      <c r="AZ33" s="71">
        <v>75</v>
      </c>
      <c r="BA33" s="71">
        <v>75</v>
      </c>
      <c r="BB33" s="71">
        <v>75</v>
      </c>
      <c r="BC33" s="71">
        <v>75</v>
      </c>
      <c r="BD33" s="71">
        <v>75</v>
      </c>
      <c r="BE33" s="57">
        <f t="shared" si="24"/>
        <v>80</v>
      </c>
      <c r="BF33" s="51">
        <v>60</v>
      </c>
      <c r="BG33" s="51">
        <v>52</v>
      </c>
      <c r="BH33" s="81">
        <f t="shared" si="19"/>
        <v>76.4</v>
      </c>
      <c r="BI33" s="82">
        <f t="shared" si="20"/>
        <v>76</v>
      </c>
      <c r="BJ33" s="83"/>
      <c r="BK33" s="51">
        <v>75</v>
      </c>
      <c r="BL33" s="51"/>
      <c r="BM33" s="51"/>
      <c r="BN33" s="56"/>
      <c r="BO33" s="50"/>
      <c r="BP33" s="50"/>
      <c r="BQ33" s="50"/>
      <c r="BR33" s="50"/>
      <c r="BS33" s="50"/>
      <c r="BT33" s="50"/>
      <c r="BU33" s="90">
        <f t="shared" si="21"/>
        <v>75</v>
      </c>
      <c r="BV33" s="83"/>
      <c r="BW33" s="51">
        <v>80</v>
      </c>
      <c r="BX33" s="51"/>
      <c r="BY33" s="51"/>
      <c r="BZ33" s="51"/>
      <c r="CA33" s="51"/>
      <c r="CB33" s="51"/>
      <c r="CC33" s="51"/>
      <c r="CD33" s="51"/>
      <c r="CE33" s="51"/>
      <c r="CF33" s="51"/>
      <c r="CG33" s="57">
        <f t="shared" si="22"/>
        <v>80</v>
      </c>
      <c r="CH33" s="94" t="str">
        <f t="shared" si="23"/>
        <v>B</v>
      </c>
      <c r="CI33" s="95"/>
      <c r="CJ33" s="96">
        <v>3</v>
      </c>
      <c r="CK33"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4" ht="15.75" spans="1:89">
      <c r="A34" s="28">
        <v>24</v>
      </c>
      <c r="B34" s="29">
        <v>57218</v>
      </c>
      <c r="C34" s="30" t="s">
        <v>126</v>
      </c>
      <c r="E34" s="29">
        <f t="shared" si="0"/>
        <v>75</v>
      </c>
      <c r="G34" s="29">
        <f t="shared" si="1"/>
        <v>75</v>
      </c>
      <c r="H34" s="29">
        <f t="shared" si="2"/>
        <v>75</v>
      </c>
      <c r="I34" s="29" t="str">
        <f t="shared" si="3"/>
        <v>B</v>
      </c>
      <c r="J3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4" s="29">
        <f t="shared" si="5"/>
        <v>82</v>
      </c>
      <c r="M34" s="29">
        <f t="shared" si="6"/>
        <v>60</v>
      </c>
      <c r="N34" s="29">
        <f t="shared" si="7"/>
        <v>54</v>
      </c>
      <c r="P34" s="51">
        <v>80</v>
      </c>
      <c r="Q34" s="51"/>
      <c r="R34" s="57">
        <f t="shared" si="8"/>
        <v>80</v>
      </c>
      <c r="S34" s="50">
        <v>70</v>
      </c>
      <c r="T34" s="55">
        <v>75</v>
      </c>
      <c r="U34" s="50">
        <f t="shared" si="9"/>
        <v>75</v>
      </c>
      <c r="V34" s="50">
        <v>70</v>
      </c>
      <c r="W34" s="55">
        <v>75</v>
      </c>
      <c r="X34" s="50">
        <f t="shared" si="10"/>
        <v>75</v>
      </c>
      <c r="Y34" s="50">
        <v>60</v>
      </c>
      <c r="Z34" s="55">
        <v>75</v>
      </c>
      <c r="AA34" s="50">
        <f t="shared" si="11"/>
        <v>75</v>
      </c>
      <c r="AB34" s="50">
        <v>90</v>
      </c>
      <c r="AC34" s="50"/>
      <c r="AD34" s="50">
        <f t="shared" si="12"/>
        <v>90</v>
      </c>
      <c r="AE34" s="50">
        <v>80</v>
      </c>
      <c r="AF34" s="50"/>
      <c r="AG34" s="50">
        <f t="shared" si="13"/>
        <v>80</v>
      </c>
      <c r="AH34" s="50">
        <v>90</v>
      </c>
      <c r="AI34" s="50"/>
      <c r="AJ34" s="57">
        <f t="shared" si="14"/>
        <v>90</v>
      </c>
      <c r="AK34" s="50">
        <v>100</v>
      </c>
      <c r="AL34" s="50"/>
      <c r="AM34" s="50">
        <f t="shared" si="15"/>
        <v>100</v>
      </c>
      <c r="AN34" s="50">
        <v>0</v>
      </c>
      <c r="AO34" s="55">
        <v>75</v>
      </c>
      <c r="AP34" s="50">
        <f t="shared" si="16"/>
        <v>75</v>
      </c>
      <c r="AQ34" s="50"/>
      <c r="AR34" s="50"/>
      <c r="AS34" s="57" t="str">
        <f t="shared" si="17"/>
        <v/>
      </c>
      <c r="AT34" s="57">
        <f t="shared" si="18"/>
        <v>82</v>
      </c>
      <c r="AU34" s="69">
        <v>90</v>
      </c>
      <c r="AV34" s="70">
        <v>70</v>
      </c>
      <c r="AW34" s="69">
        <v>92</v>
      </c>
      <c r="AX34" s="51"/>
      <c r="AY34" s="51"/>
      <c r="AZ34" s="70">
        <v>75</v>
      </c>
      <c r="BA34" s="70">
        <v>75</v>
      </c>
      <c r="BB34" s="70">
        <v>75</v>
      </c>
      <c r="BC34" s="70">
        <v>75</v>
      </c>
      <c r="BD34" s="70">
        <v>75</v>
      </c>
      <c r="BE34" s="57">
        <f t="shared" si="24"/>
        <v>78</v>
      </c>
      <c r="BF34" s="51">
        <v>60</v>
      </c>
      <c r="BG34" s="51">
        <v>54</v>
      </c>
      <c r="BH34" s="81">
        <f t="shared" si="19"/>
        <v>75.4</v>
      </c>
      <c r="BI34" s="82">
        <f t="shared" si="20"/>
        <v>75</v>
      </c>
      <c r="BJ34" s="83"/>
      <c r="BK34" s="51">
        <v>75</v>
      </c>
      <c r="BL34" s="51"/>
      <c r="BM34" s="51"/>
      <c r="BN34" s="56"/>
      <c r="BO34" s="56"/>
      <c r="BP34" s="50"/>
      <c r="BQ34" s="50"/>
      <c r="BR34" s="50"/>
      <c r="BS34" s="50"/>
      <c r="BT34" s="50"/>
      <c r="BU34" s="90">
        <f t="shared" si="21"/>
        <v>75</v>
      </c>
      <c r="BV34" s="83"/>
      <c r="BW34" s="51">
        <v>80</v>
      </c>
      <c r="BX34" s="51"/>
      <c r="BY34" s="51"/>
      <c r="BZ34" s="51"/>
      <c r="CA34" s="51"/>
      <c r="CB34" s="51"/>
      <c r="CC34" s="51"/>
      <c r="CD34" s="51"/>
      <c r="CE34" s="51"/>
      <c r="CF34" s="51"/>
      <c r="CG34" s="57">
        <f t="shared" si="22"/>
        <v>80</v>
      </c>
      <c r="CH34" s="94" t="str">
        <f t="shared" si="23"/>
        <v>B</v>
      </c>
      <c r="CI34" s="95"/>
      <c r="CJ34" s="96">
        <v>3</v>
      </c>
      <c r="CK34"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5" ht="15.75" spans="1:89">
      <c r="A35" s="28">
        <v>25</v>
      </c>
      <c r="B35" s="29">
        <v>57219</v>
      </c>
      <c r="C35" s="29" t="s">
        <v>127</v>
      </c>
      <c r="E35" s="29">
        <f t="shared" si="0"/>
        <v>77</v>
      </c>
      <c r="G35" s="29">
        <f t="shared" si="1"/>
        <v>77</v>
      </c>
      <c r="H35" s="29">
        <f t="shared" si="2"/>
        <v>75</v>
      </c>
      <c r="I35" s="29" t="str">
        <f t="shared" si="3"/>
        <v>B</v>
      </c>
      <c r="J3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5" s="29">
        <f t="shared" si="5"/>
        <v>83</v>
      </c>
      <c r="M35" s="29">
        <f t="shared" si="6"/>
        <v>60</v>
      </c>
      <c r="N35" s="29">
        <f t="shared" si="7"/>
        <v>52</v>
      </c>
      <c r="P35" s="51">
        <v>80</v>
      </c>
      <c r="Q35" s="51"/>
      <c r="R35" s="57">
        <f t="shared" si="8"/>
        <v>80</v>
      </c>
      <c r="S35" s="50">
        <v>70</v>
      </c>
      <c r="T35" s="55">
        <v>75</v>
      </c>
      <c r="U35" s="50">
        <f t="shared" si="9"/>
        <v>75</v>
      </c>
      <c r="V35" s="50">
        <v>70</v>
      </c>
      <c r="W35" s="55">
        <v>75</v>
      </c>
      <c r="X35" s="50">
        <f t="shared" si="10"/>
        <v>75</v>
      </c>
      <c r="Y35" s="50">
        <v>70</v>
      </c>
      <c r="Z35" s="55">
        <v>75</v>
      </c>
      <c r="AA35" s="50">
        <f t="shared" si="11"/>
        <v>75</v>
      </c>
      <c r="AB35" s="50">
        <v>100</v>
      </c>
      <c r="AC35" s="50"/>
      <c r="AD35" s="50">
        <f t="shared" si="12"/>
        <v>100</v>
      </c>
      <c r="AE35" s="50">
        <v>80</v>
      </c>
      <c r="AF35" s="50"/>
      <c r="AG35" s="50">
        <f t="shared" si="13"/>
        <v>80</v>
      </c>
      <c r="AH35" s="50">
        <v>90</v>
      </c>
      <c r="AI35" s="50"/>
      <c r="AJ35" s="57">
        <f t="shared" si="14"/>
        <v>90</v>
      </c>
      <c r="AK35" s="50">
        <v>100</v>
      </c>
      <c r="AL35" s="50"/>
      <c r="AM35" s="50">
        <f t="shared" si="15"/>
        <v>100</v>
      </c>
      <c r="AN35" s="50">
        <v>0</v>
      </c>
      <c r="AO35" s="55">
        <v>75</v>
      </c>
      <c r="AP35" s="50">
        <f t="shared" si="16"/>
        <v>75</v>
      </c>
      <c r="AQ35" s="50"/>
      <c r="AR35" s="50"/>
      <c r="AS35" s="57" t="str">
        <f t="shared" si="17"/>
        <v/>
      </c>
      <c r="AT35" s="57">
        <f t="shared" si="18"/>
        <v>83</v>
      </c>
      <c r="AU35" s="69">
        <v>90</v>
      </c>
      <c r="AV35" s="69">
        <v>85</v>
      </c>
      <c r="AW35" s="69">
        <v>87</v>
      </c>
      <c r="AX35" s="51"/>
      <c r="AY35" s="51"/>
      <c r="AZ35" s="71">
        <v>75</v>
      </c>
      <c r="BA35" s="71">
        <v>75</v>
      </c>
      <c r="BB35" s="72">
        <v>90</v>
      </c>
      <c r="BC35" s="72">
        <v>80</v>
      </c>
      <c r="BD35" s="71">
        <v>75</v>
      </c>
      <c r="BE35" s="57">
        <f t="shared" si="24"/>
        <v>82</v>
      </c>
      <c r="BF35" s="51">
        <v>60</v>
      </c>
      <c r="BG35" s="51">
        <v>52</v>
      </c>
      <c r="BH35" s="81">
        <f t="shared" si="19"/>
        <v>77.2</v>
      </c>
      <c r="BI35" s="82">
        <f t="shared" si="20"/>
        <v>77</v>
      </c>
      <c r="BJ35" s="83"/>
      <c r="BK35" s="51">
        <v>75</v>
      </c>
      <c r="BL35" s="51"/>
      <c r="BM35" s="51"/>
      <c r="BN35" s="56"/>
      <c r="BO35" s="50"/>
      <c r="BP35" s="50"/>
      <c r="BQ35" s="50"/>
      <c r="BR35" s="50"/>
      <c r="BS35" s="50"/>
      <c r="BT35" s="50"/>
      <c r="BU35" s="90">
        <f t="shared" si="21"/>
        <v>75</v>
      </c>
      <c r="BV35" s="83"/>
      <c r="BW35" s="51">
        <v>80</v>
      </c>
      <c r="BX35" s="51"/>
      <c r="BY35" s="51"/>
      <c r="BZ35" s="51"/>
      <c r="CA35" s="51"/>
      <c r="CB35" s="51"/>
      <c r="CC35" s="51"/>
      <c r="CD35" s="51"/>
      <c r="CE35" s="51"/>
      <c r="CF35" s="51"/>
      <c r="CG35" s="57">
        <f t="shared" si="22"/>
        <v>80</v>
      </c>
      <c r="CH35" s="94" t="str">
        <f t="shared" si="23"/>
        <v>B</v>
      </c>
      <c r="CI35" s="95"/>
      <c r="CJ35" s="96">
        <v>3</v>
      </c>
      <c r="CK35"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6" ht="15.75" spans="1:89">
      <c r="A36" s="28">
        <v>26</v>
      </c>
      <c r="B36" s="29">
        <v>57220</v>
      </c>
      <c r="C36" s="29" t="s">
        <v>128</v>
      </c>
      <c r="E36" s="29">
        <f t="shared" si="0"/>
        <v>75</v>
      </c>
      <c r="G36" s="29">
        <f t="shared" si="1"/>
        <v>75</v>
      </c>
      <c r="H36" s="29">
        <f t="shared" si="2"/>
        <v>90</v>
      </c>
      <c r="I36" s="29" t="str">
        <f t="shared" si="3"/>
        <v>B</v>
      </c>
      <c r="J3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6" s="29">
        <f t="shared" si="5"/>
        <v>76</v>
      </c>
      <c r="M36" s="29">
        <f t="shared" si="6"/>
        <v>60</v>
      </c>
      <c r="N36" s="29">
        <f t="shared" si="7"/>
        <v>52</v>
      </c>
      <c r="P36" s="51">
        <v>80</v>
      </c>
      <c r="Q36" s="51"/>
      <c r="R36" s="57">
        <f t="shared" si="8"/>
        <v>80</v>
      </c>
      <c r="S36" s="50">
        <v>70</v>
      </c>
      <c r="T36" s="55">
        <v>75</v>
      </c>
      <c r="U36" s="50">
        <f t="shared" si="9"/>
        <v>75</v>
      </c>
      <c r="V36" s="50">
        <v>60</v>
      </c>
      <c r="W36" s="55">
        <v>75</v>
      </c>
      <c r="X36" s="50">
        <f t="shared" si="10"/>
        <v>75</v>
      </c>
      <c r="Y36" s="50">
        <v>0</v>
      </c>
      <c r="Z36" s="55">
        <v>75</v>
      </c>
      <c r="AA36" s="50">
        <f t="shared" si="11"/>
        <v>75</v>
      </c>
      <c r="AB36" s="50">
        <v>0</v>
      </c>
      <c r="AC36" s="55">
        <v>75</v>
      </c>
      <c r="AD36" s="50">
        <f t="shared" si="12"/>
        <v>75</v>
      </c>
      <c r="AE36" s="50">
        <v>0</v>
      </c>
      <c r="AF36" s="55">
        <v>75</v>
      </c>
      <c r="AG36" s="50">
        <f t="shared" si="13"/>
        <v>75</v>
      </c>
      <c r="AH36" s="50">
        <v>0</v>
      </c>
      <c r="AI36" s="55">
        <v>75</v>
      </c>
      <c r="AJ36" s="57">
        <f t="shared" si="14"/>
        <v>75</v>
      </c>
      <c r="AK36" s="50">
        <v>0</v>
      </c>
      <c r="AL36" s="55">
        <v>75</v>
      </c>
      <c r="AM36" s="50">
        <f t="shared" si="15"/>
        <v>75</v>
      </c>
      <c r="AN36" s="50">
        <v>0</v>
      </c>
      <c r="AO36" s="55">
        <v>75</v>
      </c>
      <c r="AP36" s="50">
        <f t="shared" si="16"/>
        <v>75</v>
      </c>
      <c r="AQ36" s="50"/>
      <c r="AR36" s="50"/>
      <c r="AS36" s="57" t="str">
        <f t="shared" si="17"/>
        <v/>
      </c>
      <c r="AT36" s="57">
        <f t="shared" si="18"/>
        <v>76</v>
      </c>
      <c r="AU36" s="69">
        <v>90</v>
      </c>
      <c r="AV36" s="69">
        <v>85</v>
      </c>
      <c r="AW36" s="69">
        <v>91</v>
      </c>
      <c r="AX36" s="51"/>
      <c r="AY36" s="51"/>
      <c r="AZ36" s="72">
        <v>90</v>
      </c>
      <c r="BA36" s="71">
        <v>75</v>
      </c>
      <c r="BB36" s="72">
        <v>80</v>
      </c>
      <c r="BC36" s="71">
        <v>75</v>
      </c>
      <c r="BD36" s="71">
        <v>75</v>
      </c>
      <c r="BE36" s="57">
        <f t="shared" si="24"/>
        <v>83</v>
      </c>
      <c r="BF36" s="51">
        <v>60</v>
      </c>
      <c r="BG36" s="51">
        <v>52</v>
      </c>
      <c r="BH36" s="81">
        <f t="shared" si="19"/>
        <v>74.8</v>
      </c>
      <c r="BI36" s="82">
        <f t="shared" si="20"/>
        <v>75</v>
      </c>
      <c r="BJ36" s="83"/>
      <c r="BK36" s="51">
        <v>90</v>
      </c>
      <c r="BL36" s="51"/>
      <c r="BM36" s="51"/>
      <c r="BN36" s="56"/>
      <c r="BO36" s="56"/>
      <c r="BP36" s="56"/>
      <c r="BQ36" s="56"/>
      <c r="BR36" s="56"/>
      <c r="BS36" s="56"/>
      <c r="BT36" s="56"/>
      <c r="BU36" s="90">
        <f t="shared" si="21"/>
        <v>90</v>
      </c>
      <c r="BV36" s="83"/>
      <c r="BW36" s="51">
        <v>80</v>
      </c>
      <c r="BX36" s="51"/>
      <c r="BY36" s="51"/>
      <c r="BZ36" s="51"/>
      <c r="CA36" s="51"/>
      <c r="CB36" s="51"/>
      <c r="CC36" s="51"/>
      <c r="CD36" s="51"/>
      <c r="CE36" s="51"/>
      <c r="CF36" s="51"/>
      <c r="CG36" s="57">
        <f t="shared" si="22"/>
        <v>80</v>
      </c>
      <c r="CH36" s="94" t="str">
        <f t="shared" si="23"/>
        <v>B</v>
      </c>
      <c r="CI36" s="95"/>
      <c r="CJ36" s="96">
        <v>3</v>
      </c>
      <c r="CK36"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7" ht="15.75" spans="1:89">
      <c r="A37" s="28">
        <v>27</v>
      </c>
      <c r="B37" s="29">
        <v>57221</v>
      </c>
      <c r="C37" s="29" t="s">
        <v>129</v>
      </c>
      <c r="E37" s="29">
        <f t="shared" si="0"/>
        <v>78</v>
      </c>
      <c r="G37" s="29">
        <f t="shared" si="1"/>
        <v>78</v>
      </c>
      <c r="H37" s="29">
        <f t="shared" si="2"/>
        <v>85</v>
      </c>
      <c r="I37" s="29" t="str">
        <f t="shared" si="3"/>
        <v>B</v>
      </c>
      <c r="J37"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7" s="29">
        <f t="shared" si="5"/>
        <v>83</v>
      </c>
      <c r="M37" s="29">
        <f t="shared" si="6"/>
        <v>67.5</v>
      </c>
      <c r="N37" s="29">
        <f t="shared" si="7"/>
        <v>46</v>
      </c>
      <c r="P37" s="51">
        <v>80</v>
      </c>
      <c r="Q37" s="51"/>
      <c r="R37" s="57">
        <f t="shared" si="8"/>
        <v>80</v>
      </c>
      <c r="S37" s="50">
        <v>70</v>
      </c>
      <c r="T37" s="55">
        <v>75</v>
      </c>
      <c r="U37" s="50">
        <f t="shared" si="9"/>
        <v>75</v>
      </c>
      <c r="V37" s="50">
        <v>70</v>
      </c>
      <c r="W37" s="55">
        <v>75</v>
      </c>
      <c r="X37" s="50">
        <f t="shared" si="10"/>
        <v>75</v>
      </c>
      <c r="Y37" s="50">
        <v>70</v>
      </c>
      <c r="Z37" s="55">
        <v>75</v>
      </c>
      <c r="AA37" s="50">
        <f t="shared" si="11"/>
        <v>75</v>
      </c>
      <c r="AB37" s="50">
        <v>100</v>
      </c>
      <c r="AC37" s="50"/>
      <c r="AD37" s="50">
        <f t="shared" si="12"/>
        <v>100</v>
      </c>
      <c r="AE37" s="50">
        <v>80</v>
      </c>
      <c r="AF37" s="50"/>
      <c r="AG37" s="50">
        <f t="shared" si="13"/>
        <v>80</v>
      </c>
      <c r="AH37" s="50">
        <v>90</v>
      </c>
      <c r="AI37" s="50"/>
      <c r="AJ37" s="57">
        <f t="shared" si="14"/>
        <v>90</v>
      </c>
      <c r="AK37" s="50">
        <v>100</v>
      </c>
      <c r="AL37" s="50"/>
      <c r="AM37" s="50">
        <f t="shared" si="15"/>
        <v>100</v>
      </c>
      <c r="AN37" s="50">
        <v>0</v>
      </c>
      <c r="AO37" s="55">
        <v>75</v>
      </c>
      <c r="AP37" s="50">
        <f t="shared" si="16"/>
        <v>75</v>
      </c>
      <c r="AQ37" s="50"/>
      <c r="AR37" s="50"/>
      <c r="AS37" s="57" t="str">
        <f t="shared" si="17"/>
        <v/>
      </c>
      <c r="AT37" s="57">
        <f t="shared" si="18"/>
        <v>83</v>
      </c>
      <c r="AU37" s="69">
        <v>90</v>
      </c>
      <c r="AV37" s="69">
        <v>90</v>
      </c>
      <c r="AW37" s="69">
        <v>90</v>
      </c>
      <c r="AX37" s="51"/>
      <c r="AY37" s="51"/>
      <c r="AZ37" s="71">
        <v>75</v>
      </c>
      <c r="BA37" s="71">
        <v>75</v>
      </c>
      <c r="BB37" s="71">
        <v>75</v>
      </c>
      <c r="BC37" s="72">
        <v>90</v>
      </c>
      <c r="BD37" s="71">
        <v>75</v>
      </c>
      <c r="BE37" s="57">
        <f t="shared" si="24"/>
        <v>83</v>
      </c>
      <c r="BF37" s="51">
        <v>67.5</v>
      </c>
      <c r="BG37" s="51">
        <v>46</v>
      </c>
      <c r="BH37" s="81">
        <f t="shared" si="19"/>
        <v>77.75</v>
      </c>
      <c r="BI37" s="82">
        <f t="shared" si="20"/>
        <v>78</v>
      </c>
      <c r="BJ37" s="83"/>
      <c r="BK37" s="51">
        <v>85</v>
      </c>
      <c r="BL37" s="51"/>
      <c r="BM37" s="51"/>
      <c r="BN37" s="56"/>
      <c r="BO37" s="56"/>
      <c r="BP37" s="56"/>
      <c r="BQ37" s="56"/>
      <c r="BR37" s="56"/>
      <c r="BS37" s="50"/>
      <c r="BT37" s="50"/>
      <c r="BU37" s="90">
        <f t="shared" si="21"/>
        <v>85</v>
      </c>
      <c r="BV37" s="83"/>
      <c r="BW37" s="51">
        <v>80</v>
      </c>
      <c r="BX37" s="51"/>
      <c r="BY37" s="51"/>
      <c r="BZ37" s="51"/>
      <c r="CA37" s="51"/>
      <c r="CB37" s="51"/>
      <c r="CC37" s="51"/>
      <c r="CD37" s="51"/>
      <c r="CE37" s="51"/>
      <c r="CF37" s="51"/>
      <c r="CG37" s="57">
        <f t="shared" si="22"/>
        <v>80</v>
      </c>
      <c r="CH37" s="94" t="str">
        <f t="shared" si="23"/>
        <v>B</v>
      </c>
      <c r="CI37" s="95"/>
      <c r="CJ37" s="96">
        <v>3</v>
      </c>
      <c r="CK37"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8" ht="15.75" spans="1:89">
      <c r="A38" s="28">
        <v>28</v>
      </c>
      <c r="B38" s="29">
        <v>57230</v>
      </c>
      <c r="C38" s="29" t="s">
        <v>130</v>
      </c>
      <c r="E38" s="29">
        <f t="shared" si="0"/>
        <v>75</v>
      </c>
      <c r="G38" s="29">
        <f t="shared" si="1"/>
        <v>75</v>
      </c>
      <c r="H38" s="29">
        <f t="shared" si="2"/>
        <v>75</v>
      </c>
      <c r="I38" s="29" t="str">
        <f t="shared" si="3"/>
        <v>B</v>
      </c>
      <c r="J38"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8" s="29">
        <f t="shared" si="5"/>
        <v>81</v>
      </c>
      <c r="M38" s="29">
        <f t="shared" si="6"/>
        <v>68</v>
      </c>
      <c r="N38" s="29">
        <f t="shared" si="7"/>
        <v>48</v>
      </c>
      <c r="P38" s="51">
        <v>80</v>
      </c>
      <c r="Q38" s="51"/>
      <c r="R38" s="57">
        <f t="shared" si="8"/>
        <v>80</v>
      </c>
      <c r="S38" s="50">
        <v>60</v>
      </c>
      <c r="T38" s="55">
        <v>75</v>
      </c>
      <c r="U38" s="50">
        <f t="shared" si="9"/>
        <v>75</v>
      </c>
      <c r="V38" s="50">
        <v>70</v>
      </c>
      <c r="W38" s="55">
        <v>75</v>
      </c>
      <c r="X38" s="50">
        <f t="shared" si="10"/>
        <v>75</v>
      </c>
      <c r="Y38" s="50">
        <v>70</v>
      </c>
      <c r="Z38" s="55">
        <v>75</v>
      </c>
      <c r="AA38" s="50">
        <f t="shared" si="11"/>
        <v>75</v>
      </c>
      <c r="AB38" s="50">
        <v>100</v>
      </c>
      <c r="AC38" s="50"/>
      <c r="AD38" s="50">
        <f t="shared" si="12"/>
        <v>100</v>
      </c>
      <c r="AE38" s="50">
        <v>80</v>
      </c>
      <c r="AF38" s="50"/>
      <c r="AG38" s="50">
        <f t="shared" si="13"/>
        <v>80</v>
      </c>
      <c r="AH38" s="50">
        <v>90</v>
      </c>
      <c r="AI38" s="50"/>
      <c r="AJ38" s="57">
        <f t="shared" si="14"/>
        <v>90</v>
      </c>
      <c r="AK38" s="50">
        <v>80</v>
      </c>
      <c r="AL38" s="50"/>
      <c r="AM38" s="50">
        <f t="shared" si="15"/>
        <v>80</v>
      </c>
      <c r="AN38" s="50">
        <v>0</v>
      </c>
      <c r="AO38" s="55">
        <v>75</v>
      </c>
      <c r="AP38" s="50">
        <f t="shared" si="16"/>
        <v>75</v>
      </c>
      <c r="AQ38" s="50"/>
      <c r="AR38" s="50"/>
      <c r="AS38" s="57" t="str">
        <f t="shared" si="17"/>
        <v/>
      </c>
      <c r="AT38" s="57">
        <f t="shared" si="18"/>
        <v>81</v>
      </c>
      <c r="AU38" s="69">
        <v>90</v>
      </c>
      <c r="AV38" s="69">
        <v>80</v>
      </c>
      <c r="AW38" s="69">
        <v>76</v>
      </c>
      <c r="AX38" s="51"/>
      <c r="AY38" s="51"/>
      <c r="AZ38" s="71">
        <v>75</v>
      </c>
      <c r="BA38" s="71">
        <v>75</v>
      </c>
      <c r="BB38" s="71">
        <v>75</v>
      </c>
      <c r="BC38" s="71">
        <v>75</v>
      </c>
      <c r="BD38" s="71">
        <v>75</v>
      </c>
      <c r="BE38" s="57">
        <f t="shared" si="24"/>
        <v>78</v>
      </c>
      <c r="BF38" s="51">
        <v>68</v>
      </c>
      <c r="BG38" s="51">
        <v>48</v>
      </c>
      <c r="BH38" s="81">
        <f t="shared" si="19"/>
        <v>75.2</v>
      </c>
      <c r="BI38" s="82">
        <f t="shared" si="20"/>
        <v>75</v>
      </c>
      <c r="BJ38" s="83"/>
      <c r="BK38" s="51">
        <v>75</v>
      </c>
      <c r="BL38" s="51"/>
      <c r="BM38" s="51"/>
      <c r="BN38" s="56"/>
      <c r="BO38" s="50"/>
      <c r="BP38" s="50"/>
      <c r="BQ38" s="50"/>
      <c r="BR38" s="50"/>
      <c r="BS38" s="50"/>
      <c r="BT38" s="50"/>
      <c r="BU38" s="90">
        <f t="shared" si="21"/>
        <v>75</v>
      </c>
      <c r="BV38" s="83"/>
      <c r="BW38" s="51">
        <v>80</v>
      </c>
      <c r="BX38" s="51"/>
      <c r="BY38" s="51"/>
      <c r="BZ38" s="51"/>
      <c r="CA38" s="51"/>
      <c r="CB38" s="51"/>
      <c r="CC38" s="51"/>
      <c r="CD38" s="51"/>
      <c r="CE38" s="51"/>
      <c r="CF38" s="51"/>
      <c r="CG38" s="57">
        <f t="shared" si="22"/>
        <v>80</v>
      </c>
      <c r="CH38" s="94" t="str">
        <f t="shared" si="23"/>
        <v>B</v>
      </c>
      <c r="CI38" s="95"/>
      <c r="CJ38" s="96">
        <v>3</v>
      </c>
      <c r="CK38"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39" ht="15.75" spans="1:89">
      <c r="A39" s="28">
        <v>29</v>
      </c>
      <c r="B39" s="29">
        <v>57222</v>
      </c>
      <c r="C39" s="29" t="s">
        <v>131</v>
      </c>
      <c r="E39" s="29">
        <f t="shared" si="0"/>
        <v>75</v>
      </c>
      <c r="G39" s="29">
        <f t="shared" si="1"/>
        <v>75</v>
      </c>
      <c r="H39" s="29">
        <f t="shared" si="2"/>
        <v>75</v>
      </c>
      <c r="I39" s="29" t="str">
        <f t="shared" si="3"/>
        <v>B</v>
      </c>
      <c r="J39"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39" s="29">
        <f t="shared" si="5"/>
        <v>76</v>
      </c>
      <c r="M39" s="29">
        <f t="shared" si="6"/>
        <v>65</v>
      </c>
      <c r="N39" s="29">
        <f t="shared" si="7"/>
        <v>65</v>
      </c>
      <c r="P39" s="51">
        <v>80</v>
      </c>
      <c r="Q39" s="51"/>
      <c r="R39" s="57">
        <f t="shared" si="8"/>
        <v>80</v>
      </c>
      <c r="S39" s="50">
        <v>70</v>
      </c>
      <c r="T39" s="55">
        <v>75</v>
      </c>
      <c r="U39" s="50">
        <f t="shared" si="9"/>
        <v>75</v>
      </c>
      <c r="V39" s="50">
        <v>80</v>
      </c>
      <c r="W39" s="50"/>
      <c r="X39" s="50">
        <f t="shared" si="10"/>
        <v>80</v>
      </c>
      <c r="Y39" s="50">
        <v>0</v>
      </c>
      <c r="Z39" s="55">
        <v>75</v>
      </c>
      <c r="AA39" s="50">
        <f t="shared" si="11"/>
        <v>75</v>
      </c>
      <c r="AB39" s="50">
        <v>0</v>
      </c>
      <c r="AC39" s="55">
        <v>75</v>
      </c>
      <c r="AD39" s="50">
        <f t="shared" si="12"/>
        <v>75</v>
      </c>
      <c r="AE39" s="50">
        <v>0</v>
      </c>
      <c r="AF39" s="55">
        <v>75</v>
      </c>
      <c r="AG39" s="50">
        <f t="shared" si="13"/>
        <v>75</v>
      </c>
      <c r="AH39" s="50">
        <v>0</v>
      </c>
      <c r="AI39" s="55">
        <v>75</v>
      </c>
      <c r="AJ39" s="57">
        <f t="shared" si="14"/>
        <v>75</v>
      </c>
      <c r="AK39" s="50">
        <v>0</v>
      </c>
      <c r="AL39" s="55">
        <v>75</v>
      </c>
      <c r="AM39" s="50">
        <f t="shared" si="15"/>
        <v>75</v>
      </c>
      <c r="AN39" s="50">
        <v>0</v>
      </c>
      <c r="AO39" s="55">
        <v>75</v>
      </c>
      <c r="AP39" s="50">
        <f t="shared" si="16"/>
        <v>75</v>
      </c>
      <c r="AQ39" s="50"/>
      <c r="AR39" s="50"/>
      <c r="AS39" s="57" t="str">
        <f t="shared" si="17"/>
        <v/>
      </c>
      <c r="AT39" s="57">
        <f t="shared" si="18"/>
        <v>76</v>
      </c>
      <c r="AU39" s="69">
        <v>85</v>
      </c>
      <c r="AV39" s="69">
        <v>90</v>
      </c>
      <c r="AW39" s="69">
        <v>75</v>
      </c>
      <c r="AX39" s="51"/>
      <c r="AY39" s="51"/>
      <c r="AZ39" s="71">
        <v>75</v>
      </c>
      <c r="BA39" s="71">
        <v>75</v>
      </c>
      <c r="BB39" s="71">
        <v>75</v>
      </c>
      <c r="BC39" s="71">
        <v>75</v>
      </c>
      <c r="BD39" s="71">
        <v>75</v>
      </c>
      <c r="BE39" s="57">
        <f t="shared" si="24"/>
        <v>78</v>
      </c>
      <c r="BF39" s="51">
        <v>65</v>
      </c>
      <c r="BG39" s="51">
        <v>65</v>
      </c>
      <c r="BH39" s="81">
        <f t="shared" si="19"/>
        <v>74.6</v>
      </c>
      <c r="BI39" s="82">
        <f t="shared" si="20"/>
        <v>75</v>
      </c>
      <c r="BJ39" s="83"/>
      <c r="BK39" s="51">
        <v>75</v>
      </c>
      <c r="BL39" s="51"/>
      <c r="BM39" s="51"/>
      <c r="BN39" s="56"/>
      <c r="BO39" s="50"/>
      <c r="BP39" s="50"/>
      <c r="BQ39" s="50"/>
      <c r="BR39" s="50"/>
      <c r="BS39" s="50"/>
      <c r="BT39" s="50"/>
      <c r="BU39" s="90">
        <f t="shared" si="21"/>
        <v>75</v>
      </c>
      <c r="BV39" s="83"/>
      <c r="BW39" s="51">
        <v>80</v>
      </c>
      <c r="BX39" s="51"/>
      <c r="BY39" s="51"/>
      <c r="BZ39" s="51"/>
      <c r="CA39" s="51"/>
      <c r="CB39" s="51"/>
      <c r="CC39" s="51"/>
      <c r="CD39" s="51"/>
      <c r="CE39" s="51"/>
      <c r="CF39" s="51"/>
      <c r="CG39" s="57">
        <f t="shared" si="22"/>
        <v>80</v>
      </c>
      <c r="CH39" s="94" t="str">
        <f t="shared" si="23"/>
        <v>B</v>
      </c>
      <c r="CI39" s="95"/>
      <c r="CJ39" s="96">
        <v>3</v>
      </c>
      <c r="CK39"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0" ht="15.75" spans="1:89">
      <c r="A40" s="28">
        <v>30</v>
      </c>
      <c r="B40" s="29">
        <v>57223</v>
      </c>
      <c r="C40" s="29" t="s">
        <v>132</v>
      </c>
      <c r="E40" s="29">
        <f t="shared" si="0"/>
        <v>75</v>
      </c>
      <c r="G40" s="29">
        <f t="shared" si="1"/>
        <v>75</v>
      </c>
      <c r="H40" s="29">
        <f t="shared" si="2"/>
        <v>75</v>
      </c>
      <c r="I40" s="29" t="str">
        <f t="shared" si="3"/>
        <v>B</v>
      </c>
      <c r="J40"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0" s="29">
        <f t="shared" si="5"/>
        <v>82</v>
      </c>
      <c r="M40" s="29">
        <f t="shared" si="6"/>
        <v>44</v>
      </c>
      <c r="N40" s="29">
        <f t="shared" si="7"/>
        <v>56</v>
      </c>
      <c r="P40" s="51">
        <v>80</v>
      </c>
      <c r="Q40" s="51"/>
      <c r="R40" s="57">
        <f t="shared" si="8"/>
        <v>80</v>
      </c>
      <c r="S40" s="50">
        <v>60</v>
      </c>
      <c r="T40" s="55">
        <v>75</v>
      </c>
      <c r="U40" s="50">
        <f t="shared" si="9"/>
        <v>75</v>
      </c>
      <c r="V40" s="50">
        <v>70</v>
      </c>
      <c r="W40" s="55">
        <v>75</v>
      </c>
      <c r="X40" s="50">
        <f t="shared" si="10"/>
        <v>75</v>
      </c>
      <c r="Y40" s="50">
        <v>70</v>
      </c>
      <c r="Z40" s="55">
        <v>75</v>
      </c>
      <c r="AA40" s="50">
        <f t="shared" si="11"/>
        <v>75</v>
      </c>
      <c r="AB40" s="50">
        <v>100</v>
      </c>
      <c r="AC40" s="50"/>
      <c r="AD40" s="50">
        <f t="shared" si="12"/>
        <v>100</v>
      </c>
      <c r="AE40" s="50">
        <v>80</v>
      </c>
      <c r="AF40" s="50"/>
      <c r="AG40" s="50">
        <f t="shared" si="13"/>
        <v>80</v>
      </c>
      <c r="AH40" s="50">
        <v>90</v>
      </c>
      <c r="AI40" s="50"/>
      <c r="AJ40" s="57">
        <f t="shared" si="14"/>
        <v>90</v>
      </c>
      <c r="AK40" s="50">
        <v>90</v>
      </c>
      <c r="AL40" s="50"/>
      <c r="AM40" s="50">
        <f t="shared" si="15"/>
        <v>90</v>
      </c>
      <c r="AN40" s="50">
        <v>0</v>
      </c>
      <c r="AO40" s="55">
        <v>75</v>
      </c>
      <c r="AP40" s="50">
        <f t="shared" si="16"/>
        <v>75</v>
      </c>
      <c r="AQ40" s="50"/>
      <c r="AR40" s="50"/>
      <c r="AS40" s="57" t="str">
        <f t="shared" si="17"/>
        <v/>
      </c>
      <c r="AT40" s="57">
        <f t="shared" si="18"/>
        <v>82</v>
      </c>
      <c r="AU40" s="69">
        <v>90</v>
      </c>
      <c r="AV40" s="69">
        <v>90</v>
      </c>
      <c r="AW40" s="69">
        <v>90</v>
      </c>
      <c r="AX40" s="51"/>
      <c r="AY40" s="51"/>
      <c r="AZ40" s="71">
        <v>75</v>
      </c>
      <c r="BA40" s="71">
        <v>75</v>
      </c>
      <c r="BB40" s="71">
        <v>75</v>
      </c>
      <c r="BC40" s="72">
        <v>80</v>
      </c>
      <c r="BD40" s="71">
        <v>75</v>
      </c>
      <c r="BE40" s="57">
        <f t="shared" si="24"/>
        <v>81</v>
      </c>
      <c r="BF40" s="51">
        <v>44</v>
      </c>
      <c r="BG40" s="51">
        <v>56</v>
      </c>
      <c r="BH40" s="81">
        <f t="shared" si="19"/>
        <v>75.2</v>
      </c>
      <c r="BI40" s="82">
        <f t="shared" si="20"/>
        <v>75</v>
      </c>
      <c r="BJ40" s="83"/>
      <c r="BK40" s="51">
        <v>75</v>
      </c>
      <c r="BL40" s="51"/>
      <c r="BM40" s="51"/>
      <c r="BN40" s="56"/>
      <c r="BO40" s="59"/>
      <c r="BP40" s="59"/>
      <c r="BQ40" s="59"/>
      <c r="BR40" s="59"/>
      <c r="BS40" s="59"/>
      <c r="BT40" s="50"/>
      <c r="BU40" s="90">
        <f t="shared" si="21"/>
        <v>75</v>
      </c>
      <c r="BV40" s="83"/>
      <c r="BW40" s="51">
        <v>80</v>
      </c>
      <c r="BX40" s="51"/>
      <c r="BY40" s="51"/>
      <c r="BZ40" s="51"/>
      <c r="CA40" s="51"/>
      <c r="CB40" s="51"/>
      <c r="CC40" s="51"/>
      <c r="CD40" s="51"/>
      <c r="CE40" s="51"/>
      <c r="CF40" s="51"/>
      <c r="CG40" s="57">
        <f t="shared" si="22"/>
        <v>80</v>
      </c>
      <c r="CH40" s="94" t="str">
        <f t="shared" si="23"/>
        <v>B</v>
      </c>
      <c r="CI40" s="95"/>
      <c r="CJ40" s="96">
        <v>3</v>
      </c>
      <c r="CK40"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1" ht="15.75" spans="1:89">
      <c r="A41" s="28">
        <v>31</v>
      </c>
      <c r="B41" s="29">
        <v>57224</v>
      </c>
      <c r="C41" s="30" t="s">
        <v>133</v>
      </c>
      <c r="E41" s="29">
        <f t="shared" si="0"/>
        <v>75</v>
      </c>
      <c r="G41" s="29">
        <f t="shared" si="1"/>
        <v>75</v>
      </c>
      <c r="H41" s="29">
        <f t="shared" si="2"/>
        <v>75</v>
      </c>
      <c r="I41" s="29" t="str">
        <f t="shared" si="3"/>
        <v>B</v>
      </c>
      <c r="J41"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1" s="29">
        <f t="shared" si="5"/>
        <v>81</v>
      </c>
      <c r="M41" s="29">
        <f t="shared" si="6"/>
        <v>65</v>
      </c>
      <c r="N41" s="29">
        <f t="shared" si="7"/>
        <v>50</v>
      </c>
      <c r="P41" s="51">
        <v>80</v>
      </c>
      <c r="Q41" s="51"/>
      <c r="R41" s="57">
        <f t="shared" si="8"/>
        <v>80</v>
      </c>
      <c r="S41" s="50">
        <v>60</v>
      </c>
      <c r="T41" s="55">
        <v>75</v>
      </c>
      <c r="U41" s="50">
        <f t="shared" si="9"/>
        <v>75</v>
      </c>
      <c r="V41" s="50">
        <v>0</v>
      </c>
      <c r="W41" s="55">
        <v>75</v>
      </c>
      <c r="X41" s="59">
        <f t="shared" si="10"/>
        <v>75</v>
      </c>
      <c r="Y41" s="50">
        <v>70</v>
      </c>
      <c r="Z41" s="55">
        <v>75</v>
      </c>
      <c r="AA41" s="59">
        <f t="shared" si="11"/>
        <v>75</v>
      </c>
      <c r="AB41" s="50">
        <v>100</v>
      </c>
      <c r="AC41" s="50"/>
      <c r="AD41" s="50">
        <f t="shared" si="12"/>
        <v>100</v>
      </c>
      <c r="AE41" s="50">
        <v>0</v>
      </c>
      <c r="AF41" s="55">
        <v>75</v>
      </c>
      <c r="AG41" s="50">
        <f t="shared" si="13"/>
        <v>75</v>
      </c>
      <c r="AH41" s="50">
        <v>0</v>
      </c>
      <c r="AI41" s="55">
        <v>75</v>
      </c>
      <c r="AJ41" s="57">
        <f t="shared" si="14"/>
        <v>75</v>
      </c>
      <c r="AK41" s="50">
        <v>100</v>
      </c>
      <c r="AL41" s="50"/>
      <c r="AM41" s="50">
        <f t="shared" si="15"/>
        <v>100</v>
      </c>
      <c r="AN41" s="50">
        <v>0</v>
      </c>
      <c r="AO41" s="55">
        <v>75</v>
      </c>
      <c r="AP41" s="50">
        <f t="shared" si="16"/>
        <v>75</v>
      </c>
      <c r="AQ41" s="50"/>
      <c r="AR41" s="50"/>
      <c r="AS41" s="57" t="str">
        <f t="shared" si="17"/>
        <v/>
      </c>
      <c r="AT41" s="57">
        <f t="shared" si="18"/>
        <v>81</v>
      </c>
      <c r="AU41" s="69">
        <v>90</v>
      </c>
      <c r="AV41" s="69">
        <v>85</v>
      </c>
      <c r="AW41" s="69">
        <v>77</v>
      </c>
      <c r="AX41" s="51"/>
      <c r="AY41" s="51"/>
      <c r="AZ41" s="70">
        <v>75</v>
      </c>
      <c r="BA41" s="70">
        <v>75</v>
      </c>
      <c r="BB41" s="70">
        <v>75</v>
      </c>
      <c r="BC41" s="70">
        <v>75</v>
      </c>
      <c r="BD41" s="70">
        <v>75</v>
      </c>
      <c r="BE41" s="57">
        <f t="shared" si="24"/>
        <v>78</v>
      </c>
      <c r="BF41" s="51">
        <v>65</v>
      </c>
      <c r="BG41" s="51">
        <v>50</v>
      </c>
      <c r="BH41" s="81">
        <f t="shared" si="19"/>
        <v>75.1</v>
      </c>
      <c r="BI41" s="82">
        <f t="shared" si="20"/>
        <v>75</v>
      </c>
      <c r="BJ41" s="83"/>
      <c r="BK41" s="51">
        <v>75</v>
      </c>
      <c r="BL41" s="51"/>
      <c r="BM41" s="51"/>
      <c r="BN41" s="56"/>
      <c r="BO41" s="56"/>
      <c r="BP41" s="59"/>
      <c r="BQ41" s="59"/>
      <c r="BR41" s="59"/>
      <c r="BS41" s="59"/>
      <c r="BT41" s="50"/>
      <c r="BU41" s="90">
        <f t="shared" si="21"/>
        <v>75</v>
      </c>
      <c r="BV41" s="83"/>
      <c r="BW41" s="51">
        <v>80</v>
      </c>
      <c r="BX41" s="51"/>
      <c r="BY41" s="51"/>
      <c r="BZ41" s="51"/>
      <c r="CA41" s="51"/>
      <c r="CB41" s="51"/>
      <c r="CC41" s="51"/>
      <c r="CD41" s="51"/>
      <c r="CE41" s="51"/>
      <c r="CF41" s="51"/>
      <c r="CG41" s="57">
        <f t="shared" si="22"/>
        <v>80</v>
      </c>
      <c r="CH41" s="94" t="str">
        <f t="shared" si="23"/>
        <v>B</v>
      </c>
      <c r="CI41" s="95"/>
      <c r="CJ41" s="96">
        <v>3</v>
      </c>
      <c r="CK41"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2" ht="15.75" spans="1:89">
      <c r="A42" s="28">
        <v>32</v>
      </c>
      <c r="B42" s="29">
        <v>57225</v>
      </c>
      <c r="C42" s="29" t="s">
        <v>134</v>
      </c>
      <c r="E42" s="29">
        <f t="shared" si="0"/>
        <v>77</v>
      </c>
      <c r="G42" s="29">
        <f t="shared" si="1"/>
        <v>77</v>
      </c>
      <c r="H42" s="29">
        <f t="shared" si="2"/>
        <v>85</v>
      </c>
      <c r="I42" s="29" t="str">
        <f t="shared" si="3"/>
        <v>B</v>
      </c>
      <c r="J42"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2" s="29">
        <f t="shared" si="5"/>
        <v>81</v>
      </c>
      <c r="M42" s="29">
        <f t="shared" si="6"/>
        <v>58</v>
      </c>
      <c r="N42" s="29">
        <f t="shared" si="7"/>
        <v>60</v>
      </c>
      <c r="P42" s="51">
        <v>80</v>
      </c>
      <c r="Q42" s="51"/>
      <c r="R42" s="57">
        <f t="shared" si="8"/>
        <v>80</v>
      </c>
      <c r="S42" s="50">
        <v>70</v>
      </c>
      <c r="T42" s="55">
        <v>75</v>
      </c>
      <c r="U42" s="50">
        <f t="shared" si="9"/>
        <v>75</v>
      </c>
      <c r="V42" s="50">
        <v>70</v>
      </c>
      <c r="W42" s="55">
        <v>75</v>
      </c>
      <c r="X42" s="50">
        <f t="shared" si="10"/>
        <v>75</v>
      </c>
      <c r="Y42" s="50">
        <v>70</v>
      </c>
      <c r="Z42" s="55">
        <v>75</v>
      </c>
      <c r="AA42" s="50">
        <f t="shared" si="11"/>
        <v>75</v>
      </c>
      <c r="AB42" s="50">
        <v>100</v>
      </c>
      <c r="AC42" s="50"/>
      <c r="AD42" s="50">
        <f t="shared" si="12"/>
        <v>100</v>
      </c>
      <c r="AE42" s="50">
        <v>80</v>
      </c>
      <c r="AF42" s="50"/>
      <c r="AG42" s="50">
        <f t="shared" si="13"/>
        <v>80</v>
      </c>
      <c r="AH42" s="50">
        <v>70</v>
      </c>
      <c r="AI42" s="55">
        <v>75</v>
      </c>
      <c r="AJ42" s="57">
        <f t="shared" si="14"/>
        <v>75</v>
      </c>
      <c r="AK42" s="50">
        <v>90</v>
      </c>
      <c r="AL42" s="50"/>
      <c r="AM42" s="50">
        <f t="shared" si="15"/>
        <v>90</v>
      </c>
      <c r="AN42" s="50">
        <v>0</v>
      </c>
      <c r="AO42" s="55">
        <v>75</v>
      </c>
      <c r="AP42" s="50">
        <f t="shared" si="16"/>
        <v>75</v>
      </c>
      <c r="AQ42" s="50"/>
      <c r="AR42" s="50"/>
      <c r="AS42" s="57" t="str">
        <f t="shared" si="17"/>
        <v/>
      </c>
      <c r="AT42" s="57">
        <f t="shared" si="18"/>
        <v>81</v>
      </c>
      <c r="AU42" s="69">
        <v>90</v>
      </c>
      <c r="AV42" s="69">
        <v>90</v>
      </c>
      <c r="AW42" s="69">
        <v>89</v>
      </c>
      <c r="AX42" s="51"/>
      <c r="AY42" s="51"/>
      <c r="AZ42" s="71">
        <v>75</v>
      </c>
      <c r="BA42" s="71">
        <v>75</v>
      </c>
      <c r="BB42" s="71">
        <v>75</v>
      </c>
      <c r="BC42" s="72">
        <v>80</v>
      </c>
      <c r="BD42" s="71">
        <v>75</v>
      </c>
      <c r="BE42" s="57">
        <f t="shared" si="24"/>
        <v>81</v>
      </c>
      <c r="BF42" s="51">
        <v>58</v>
      </c>
      <c r="BG42" s="51">
        <v>60</v>
      </c>
      <c r="BH42" s="81">
        <f t="shared" si="19"/>
        <v>76.6</v>
      </c>
      <c r="BI42" s="82">
        <f t="shared" si="20"/>
        <v>77</v>
      </c>
      <c r="BJ42" s="83"/>
      <c r="BK42" s="51">
        <v>85</v>
      </c>
      <c r="BL42" s="51"/>
      <c r="BM42" s="51"/>
      <c r="BN42" s="56"/>
      <c r="BO42" s="56"/>
      <c r="BP42" s="56"/>
      <c r="BQ42" s="56"/>
      <c r="BR42" s="56"/>
      <c r="BS42" s="50"/>
      <c r="BT42" s="50"/>
      <c r="BU42" s="90">
        <f t="shared" si="21"/>
        <v>85</v>
      </c>
      <c r="BV42" s="83"/>
      <c r="BW42" s="51">
        <v>80</v>
      </c>
      <c r="BX42" s="51"/>
      <c r="BY42" s="51"/>
      <c r="BZ42" s="51"/>
      <c r="CA42" s="51"/>
      <c r="CB42" s="51"/>
      <c r="CC42" s="51"/>
      <c r="CD42" s="51"/>
      <c r="CE42" s="51"/>
      <c r="CF42" s="51"/>
      <c r="CG42" s="57">
        <f t="shared" si="22"/>
        <v>80</v>
      </c>
      <c r="CH42" s="94" t="str">
        <f t="shared" si="23"/>
        <v>B</v>
      </c>
      <c r="CI42" s="95"/>
      <c r="CJ42" s="96">
        <v>3</v>
      </c>
      <c r="CK42"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3" ht="15.75" spans="1:89">
      <c r="A43" s="28">
        <v>33</v>
      </c>
      <c r="B43" s="29">
        <v>57226</v>
      </c>
      <c r="C43" s="29" t="s">
        <v>135</v>
      </c>
      <c r="E43" s="29">
        <f t="shared" si="0"/>
        <v>71</v>
      </c>
      <c r="G43" s="29">
        <f t="shared" si="1"/>
        <v>71</v>
      </c>
      <c r="H43" s="29">
        <f t="shared" si="2"/>
        <v>75</v>
      </c>
      <c r="I43" s="29" t="str">
        <f t="shared" si="3"/>
        <v>B</v>
      </c>
      <c r="J43"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3" s="29">
        <f t="shared" si="5"/>
        <v>74</v>
      </c>
      <c r="M43" s="29">
        <f t="shared" si="6"/>
        <v>64</v>
      </c>
      <c r="N43" s="29">
        <f t="shared" si="7"/>
        <v>72</v>
      </c>
      <c r="P43" s="51">
        <v>80</v>
      </c>
      <c r="Q43" s="51"/>
      <c r="R43" s="57">
        <f t="shared" si="8"/>
        <v>80</v>
      </c>
      <c r="S43" s="50">
        <v>70</v>
      </c>
      <c r="T43" s="50"/>
      <c r="U43" s="50">
        <f t="shared" si="9"/>
        <v>70</v>
      </c>
      <c r="V43" s="50">
        <v>70</v>
      </c>
      <c r="W43" s="50"/>
      <c r="X43" s="50">
        <f t="shared" si="10"/>
        <v>70</v>
      </c>
      <c r="Y43" s="50">
        <v>0</v>
      </c>
      <c r="Z43" s="55">
        <v>75</v>
      </c>
      <c r="AA43" s="50">
        <f t="shared" si="11"/>
        <v>75</v>
      </c>
      <c r="AB43" s="50">
        <v>0</v>
      </c>
      <c r="AC43" s="55">
        <v>75</v>
      </c>
      <c r="AD43" s="50">
        <f t="shared" si="12"/>
        <v>75</v>
      </c>
      <c r="AE43" s="50">
        <v>0</v>
      </c>
      <c r="AF43" s="55">
        <v>75</v>
      </c>
      <c r="AG43" s="50">
        <f t="shared" si="13"/>
        <v>75</v>
      </c>
      <c r="AH43" s="50">
        <v>0</v>
      </c>
      <c r="AI43" s="55">
        <v>75</v>
      </c>
      <c r="AJ43" s="57">
        <f t="shared" si="14"/>
        <v>75</v>
      </c>
      <c r="AK43" s="50">
        <v>0</v>
      </c>
      <c r="AL43" s="55">
        <v>75</v>
      </c>
      <c r="AM43" s="50">
        <f t="shared" si="15"/>
        <v>75</v>
      </c>
      <c r="AN43" s="50">
        <v>0</v>
      </c>
      <c r="AO43" s="55">
        <v>75</v>
      </c>
      <c r="AP43" s="50">
        <f t="shared" si="16"/>
        <v>75</v>
      </c>
      <c r="AQ43" s="50"/>
      <c r="AR43" s="50"/>
      <c r="AS43" s="57" t="str">
        <f t="shared" si="17"/>
        <v/>
      </c>
      <c r="AT43" s="57">
        <f t="shared" si="18"/>
        <v>74</v>
      </c>
      <c r="AU43" s="69">
        <v>90</v>
      </c>
      <c r="AV43" s="69">
        <v>81</v>
      </c>
      <c r="AW43" s="69">
        <v>90</v>
      </c>
      <c r="AX43" s="51"/>
      <c r="AY43" s="51"/>
      <c r="AZ43" s="72">
        <v>75</v>
      </c>
      <c r="BA43" s="72">
        <v>75</v>
      </c>
      <c r="BB43" s="71">
        <v>0</v>
      </c>
      <c r="BC43" s="71">
        <v>75</v>
      </c>
      <c r="BD43" s="71">
        <v>75</v>
      </c>
      <c r="BE43" s="57">
        <f t="shared" si="24"/>
        <v>70</v>
      </c>
      <c r="BF43" s="51">
        <v>64</v>
      </c>
      <c r="BG43" s="51">
        <v>72</v>
      </c>
      <c r="BH43" s="81">
        <f t="shared" si="19"/>
        <v>71.2</v>
      </c>
      <c r="BI43" s="82">
        <f t="shared" si="20"/>
        <v>71</v>
      </c>
      <c r="BJ43" s="83"/>
      <c r="BK43" s="51">
        <v>75</v>
      </c>
      <c r="BL43" s="51"/>
      <c r="BM43" s="51"/>
      <c r="BN43" s="56"/>
      <c r="BO43" s="50"/>
      <c r="BP43" s="50"/>
      <c r="BQ43" s="50"/>
      <c r="BR43" s="50"/>
      <c r="BS43" s="50"/>
      <c r="BT43" s="50"/>
      <c r="BU43" s="90">
        <f t="shared" si="21"/>
        <v>75</v>
      </c>
      <c r="BV43" s="83"/>
      <c r="BW43" s="51">
        <v>80</v>
      </c>
      <c r="BX43" s="51"/>
      <c r="BY43" s="51"/>
      <c r="BZ43" s="51"/>
      <c r="CA43" s="51"/>
      <c r="CB43" s="51"/>
      <c r="CC43" s="51"/>
      <c r="CD43" s="51"/>
      <c r="CE43" s="51"/>
      <c r="CF43" s="51"/>
      <c r="CG43" s="57">
        <f t="shared" si="22"/>
        <v>80</v>
      </c>
      <c r="CH43" s="94" t="str">
        <f t="shared" si="23"/>
        <v>B</v>
      </c>
      <c r="CI43" s="95"/>
      <c r="CJ43" s="96">
        <v>3</v>
      </c>
      <c r="CK43"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4" ht="15.75" spans="1:89">
      <c r="A44" s="28">
        <v>34</v>
      </c>
      <c r="B44" s="29">
        <v>57227</v>
      </c>
      <c r="C44" s="29" t="s">
        <v>136</v>
      </c>
      <c r="E44" s="29">
        <f t="shared" si="0"/>
        <v>77</v>
      </c>
      <c r="G44" s="29">
        <f t="shared" si="1"/>
        <v>77</v>
      </c>
      <c r="H44" s="29">
        <f t="shared" si="2"/>
        <v>75</v>
      </c>
      <c r="I44" s="29" t="str">
        <f t="shared" si="3"/>
        <v>B</v>
      </c>
      <c r="J44"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4" s="29">
        <f t="shared" si="5"/>
        <v>83</v>
      </c>
      <c r="M44" s="29">
        <f t="shared" si="6"/>
        <v>71</v>
      </c>
      <c r="N44" s="29">
        <f t="shared" si="7"/>
        <v>42</v>
      </c>
      <c r="P44" s="51">
        <v>80</v>
      </c>
      <c r="Q44" s="51"/>
      <c r="R44" s="57">
        <f t="shared" si="8"/>
        <v>80</v>
      </c>
      <c r="S44" s="50">
        <v>70</v>
      </c>
      <c r="T44" s="55">
        <v>75</v>
      </c>
      <c r="U44" s="50">
        <f t="shared" si="9"/>
        <v>75</v>
      </c>
      <c r="V44" s="50">
        <v>70</v>
      </c>
      <c r="W44" s="55">
        <v>75</v>
      </c>
      <c r="X44" s="50">
        <f t="shared" si="10"/>
        <v>75</v>
      </c>
      <c r="Y44" s="50">
        <v>70</v>
      </c>
      <c r="Z44" s="55">
        <v>75</v>
      </c>
      <c r="AA44" s="50">
        <f t="shared" si="11"/>
        <v>75</v>
      </c>
      <c r="AB44" s="50">
        <v>100</v>
      </c>
      <c r="AC44" s="50"/>
      <c r="AD44" s="50">
        <f t="shared" si="12"/>
        <v>100</v>
      </c>
      <c r="AE44" s="50">
        <v>80</v>
      </c>
      <c r="AF44" s="50"/>
      <c r="AG44" s="50">
        <f t="shared" si="13"/>
        <v>80</v>
      </c>
      <c r="AH44" s="50">
        <v>90</v>
      </c>
      <c r="AI44" s="50"/>
      <c r="AJ44" s="57">
        <f t="shared" si="14"/>
        <v>90</v>
      </c>
      <c r="AK44" s="50">
        <v>100</v>
      </c>
      <c r="AL44" s="50"/>
      <c r="AM44" s="50">
        <f t="shared" si="15"/>
        <v>100</v>
      </c>
      <c r="AN44" s="50">
        <v>0</v>
      </c>
      <c r="AO44" s="55">
        <v>75</v>
      </c>
      <c r="AP44" s="50">
        <f t="shared" si="16"/>
        <v>75</v>
      </c>
      <c r="AQ44" s="50"/>
      <c r="AR44" s="50"/>
      <c r="AS44" s="57" t="str">
        <f t="shared" si="17"/>
        <v/>
      </c>
      <c r="AT44" s="57">
        <f t="shared" si="18"/>
        <v>83</v>
      </c>
      <c r="AU44" s="69">
        <v>90</v>
      </c>
      <c r="AV44" s="69">
        <v>90</v>
      </c>
      <c r="AW44" s="69">
        <v>91</v>
      </c>
      <c r="AX44" s="51"/>
      <c r="AY44" s="51"/>
      <c r="AZ44" s="71">
        <v>75</v>
      </c>
      <c r="BA44" s="71">
        <v>75</v>
      </c>
      <c r="BB44" s="71">
        <v>75</v>
      </c>
      <c r="BC44" s="71">
        <v>75</v>
      </c>
      <c r="BD44" s="71">
        <v>75</v>
      </c>
      <c r="BE44" s="57">
        <f t="shared" si="24"/>
        <v>81</v>
      </c>
      <c r="BF44" s="51">
        <v>71</v>
      </c>
      <c r="BG44" s="51">
        <v>42</v>
      </c>
      <c r="BH44" s="81">
        <f t="shared" si="19"/>
        <v>76.9</v>
      </c>
      <c r="BI44" s="82">
        <f t="shared" si="20"/>
        <v>77</v>
      </c>
      <c r="BJ44" s="83"/>
      <c r="BK44" s="51">
        <v>75</v>
      </c>
      <c r="BL44" s="51"/>
      <c r="BM44" s="51"/>
      <c r="BN44" s="56"/>
      <c r="BO44" s="50"/>
      <c r="BP44" s="50"/>
      <c r="BQ44" s="50"/>
      <c r="BR44" s="50"/>
      <c r="BS44" s="50"/>
      <c r="BT44" s="50"/>
      <c r="BU44" s="90">
        <f t="shared" si="21"/>
        <v>75</v>
      </c>
      <c r="BV44" s="83"/>
      <c r="BW44" s="51">
        <v>80</v>
      </c>
      <c r="BX44" s="51"/>
      <c r="BY44" s="51"/>
      <c r="BZ44" s="51"/>
      <c r="CA44" s="51"/>
      <c r="CB44" s="51"/>
      <c r="CC44" s="51"/>
      <c r="CD44" s="51"/>
      <c r="CE44" s="51"/>
      <c r="CF44" s="51"/>
      <c r="CG44" s="57">
        <f t="shared" si="22"/>
        <v>80</v>
      </c>
      <c r="CH44" s="94" t="str">
        <f t="shared" si="23"/>
        <v>B</v>
      </c>
      <c r="CI44" s="95"/>
      <c r="CJ44" s="96">
        <v>3</v>
      </c>
      <c r="CK44"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5" ht="15.75" spans="1:89">
      <c r="A45" s="28">
        <v>35</v>
      </c>
      <c r="B45" s="29">
        <v>57228</v>
      </c>
      <c r="C45" s="29" t="s">
        <v>137</v>
      </c>
      <c r="E45" s="29">
        <f t="shared" si="0"/>
        <v>75</v>
      </c>
      <c r="G45" s="29">
        <f t="shared" si="1"/>
        <v>75</v>
      </c>
      <c r="H45" s="29">
        <f t="shared" si="2"/>
        <v>75</v>
      </c>
      <c r="I45" s="29" t="str">
        <f t="shared" si="3"/>
        <v>B</v>
      </c>
      <c r="J45"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5" s="29">
        <f t="shared" si="5"/>
        <v>76</v>
      </c>
      <c r="M45" s="29">
        <f t="shared" si="6"/>
        <v>70</v>
      </c>
      <c r="N45" s="29">
        <f t="shared" si="7"/>
        <v>58</v>
      </c>
      <c r="P45" s="51">
        <v>80</v>
      </c>
      <c r="Q45" s="51"/>
      <c r="R45" s="57">
        <f t="shared" si="8"/>
        <v>80</v>
      </c>
      <c r="S45" s="50">
        <v>70</v>
      </c>
      <c r="T45" s="55">
        <v>75</v>
      </c>
      <c r="U45" s="50">
        <f t="shared" si="9"/>
        <v>75</v>
      </c>
      <c r="V45" s="50">
        <v>0</v>
      </c>
      <c r="W45" s="55">
        <v>75</v>
      </c>
      <c r="X45" s="50">
        <f t="shared" si="10"/>
        <v>75</v>
      </c>
      <c r="Y45" s="50">
        <v>0</v>
      </c>
      <c r="Z45" s="55">
        <v>75</v>
      </c>
      <c r="AA45" s="50">
        <f t="shared" si="11"/>
        <v>75</v>
      </c>
      <c r="AB45" s="50">
        <v>0</v>
      </c>
      <c r="AC45" s="55">
        <v>75</v>
      </c>
      <c r="AD45" s="50">
        <f t="shared" si="12"/>
        <v>75</v>
      </c>
      <c r="AE45" s="50">
        <v>0</v>
      </c>
      <c r="AF45" s="55">
        <v>75</v>
      </c>
      <c r="AG45" s="50">
        <f t="shared" si="13"/>
        <v>75</v>
      </c>
      <c r="AH45" s="50">
        <v>0</v>
      </c>
      <c r="AI45" s="55">
        <v>75</v>
      </c>
      <c r="AJ45" s="57">
        <f t="shared" si="14"/>
        <v>75</v>
      </c>
      <c r="AK45" s="50">
        <v>0</v>
      </c>
      <c r="AL45" s="55">
        <v>75</v>
      </c>
      <c r="AM45" s="50">
        <f t="shared" si="15"/>
        <v>75</v>
      </c>
      <c r="AN45" s="50">
        <v>0</v>
      </c>
      <c r="AO45" s="55">
        <v>75</v>
      </c>
      <c r="AP45" s="50">
        <f t="shared" si="16"/>
        <v>75</v>
      </c>
      <c r="AQ45" s="50"/>
      <c r="AR45" s="50"/>
      <c r="AS45" s="57" t="str">
        <f t="shared" si="17"/>
        <v/>
      </c>
      <c r="AT45" s="57">
        <f t="shared" si="18"/>
        <v>76</v>
      </c>
      <c r="AU45" s="69">
        <v>90</v>
      </c>
      <c r="AV45" s="69">
        <v>90</v>
      </c>
      <c r="AW45" s="69">
        <v>86</v>
      </c>
      <c r="AX45" s="51"/>
      <c r="AY45" s="51"/>
      <c r="AZ45" s="72">
        <v>70</v>
      </c>
      <c r="BA45" s="71">
        <v>74</v>
      </c>
      <c r="BB45" s="71">
        <v>75</v>
      </c>
      <c r="BC45" s="71">
        <v>75</v>
      </c>
      <c r="BD45" s="71">
        <v>75</v>
      </c>
      <c r="BE45" s="57">
        <f t="shared" si="24"/>
        <v>79</v>
      </c>
      <c r="BF45" s="51">
        <v>70</v>
      </c>
      <c r="BG45" s="51">
        <v>58</v>
      </c>
      <c r="BH45" s="81">
        <f t="shared" si="19"/>
        <v>74.8</v>
      </c>
      <c r="BI45" s="82">
        <f t="shared" si="20"/>
        <v>75</v>
      </c>
      <c r="BJ45" s="83"/>
      <c r="BK45" s="51">
        <v>75</v>
      </c>
      <c r="BL45" s="51"/>
      <c r="BM45" s="51"/>
      <c r="BN45" s="56"/>
      <c r="BO45" s="50"/>
      <c r="BP45" s="50"/>
      <c r="BQ45" s="50"/>
      <c r="BR45" s="50"/>
      <c r="BS45" s="50"/>
      <c r="BT45" s="50"/>
      <c r="BU45" s="90">
        <f t="shared" si="21"/>
        <v>75</v>
      </c>
      <c r="BV45" s="83"/>
      <c r="BW45" s="51">
        <v>80</v>
      </c>
      <c r="BX45" s="51"/>
      <c r="BY45" s="51"/>
      <c r="BZ45" s="51"/>
      <c r="CA45" s="51"/>
      <c r="CB45" s="51"/>
      <c r="CC45" s="51"/>
      <c r="CD45" s="51"/>
      <c r="CE45" s="51"/>
      <c r="CF45" s="51"/>
      <c r="CG45" s="57">
        <f t="shared" si="22"/>
        <v>80</v>
      </c>
      <c r="CH45" s="94" t="str">
        <f t="shared" si="23"/>
        <v>B</v>
      </c>
      <c r="CI45" s="95"/>
      <c r="CJ45" s="96">
        <v>3</v>
      </c>
      <c r="CK45"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6" ht="15.75" spans="1:89">
      <c r="A46" s="28">
        <v>36</v>
      </c>
      <c r="B46" s="29">
        <v>57229</v>
      </c>
      <c r="C46" s="29" t="s">
        <v>138</v>
      </c>
      <c r="E46" s="29">
        <f t="shared" si="0"/>
        <v>75</v>
      </c>
      <c r="G46" s="29">
        <f t="shared" si="1"/>
        <v>75</v>
      </c>
      <c r="H46" s="29">
        <f t="shared" si="2"/>
        <v>80</v>
      </c>
      <c r="I46" s="29" t="str">
        <f t="shared" si="3"/>
        <v>B</v>
      </c>
      <c r="J46" s="29" t="str">
        <f t="shared" si="4"/>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c r="L46" s="29">
        <f t="shared" si="5"/>
        <v>82</v>
      </c>
      <c r="M46" s="29">
        <f t="shared" si="6"/>
        <v>50</v>
      </c>
      <c r="N46" s="29">
        <f t="shared" si="7"/>
        <v>48</v>
      </c>
      <c r="P46" s="51">
        <v>80</v>
      </c>
      <c r="Q46" s="51"/>
      <c r="R46" s="57">
        <f t="shared" si="8"/>
        <v>80</v>
      </c>
      <c r="S46" s="50">
        <v>70</v>
      </c>
      <c r="T46" s="55">
        <v>75</v>
      </c>
      <c r="U46" s="50">
        <f t="shared" si="9"/>
        <v>75</v>
      </c>
      <c r="V46" s="50">
        <v>70</v>
      </c>
      <c r="W46" s="55">
        <v>75</v>
      </c>
      <c r="X46" s="50">
        <f t="shared" si="10"/>
        <v>75</v>
      </c>
      <c r="Y46" s="50">
        <v>80</v>
      </c>
      <c r="Z46" s="50"/>
      <c r="AA46" s="50">
        <f t="shared" si="11"/>
        <v>80</v>
      </c>
      <c r="AB46" s="50">
        <v>100</v>
      </c>
      <c r="AC46" s="50"/>
      <c r="AD46" s="50">
        <f t="shared" si="12"/>
        <v>100</v>
      </c>
      <c r="AE46" s="50">
        <v>80</v>
      </c>
      <c r="AF46" s="50"/>
      <c r="AG46" s="50">
        <f t="shared" si="13"/>
        <v>80</v>
      </c>
      <c r="AH46" s="50">
        <v>50</v>
      </c>
      <c r="AI46" s="55">
        <v>75</v>
      </c>
      <c r="AJ46" s="57">
        <f t="shared" si="14"/>
        <v>75</v>
      </c>
      <c r="AK46" s="50">
        <v>100</v>
      </c>
      <c r="AL46" s="50"/>
      <c r="AM46" s="50">
        <f t="shared" si="15"/>
        <v>100</v>
      </c>
      <c r="AN46" s="50">
        <v>0</v>
      </c>
      <c r="AO46" s="55">
        <v>75</v>
      </c>
      <c r="AP46" s="50">
        <f t="shared" si="16"/>
        <v>75</v>
      </c>
      <c r="AQ46" s="50"/>
      <c r="AR46" s="50"/>
      <c r="AS46" s="57" t="str">
        <f t="shared" si="17"/>
        <v/>
      </c>
      <c r="AT46" s="57">
        <f t="shared" si="18"/>
        <v>82</v>
      </c>
      <c r="AU46" s="69">
        <v>85</v>
      </c>
      <c r="AV46" s="69">
        <v>85</v>
      </c>
      <c r="AW46" s="69">
        <v>96</v>
      </c>
      <c r="AX46" s="51"/>
      <c r="AY46" s="51"/>
      <c r="AZ46" s="71">
        <v>75</v>
      </c>
      <c r="BA46" s="71">
        <v>75</v>
      </c>
      <c r="BB46" s="71">
        <v>75</v>
      </c>
      <c r="BC46" s="71">
        <v>75</v>
      </c>
      <c r="BD46" s="71">
        <v>75</v>
      </c>
      <c r="BE46" s="57">
        <f t="shared" si="24"/>
        <v>80</v>
      </c>
      <c r="BF46" s="51">
        <v>50</v>
      </c>
      <c r="BG46" s="51">
        <v>48</v>
      </c>
      <c r="BH46" s="81">
        <f t="shared" si="19"/>
        <v>74.6</v>
      </c>
      <c r="BI46" s="82">
        <f t="shared" si="20"/>
        <v>75</v>
      </c>
      <c r="BJ46" s="83"/>
      <c r="BK46" s="51">
        <v>80</v>
      </c>
      <c r="BL46" s="51"/>
      <c r="BM46" s="51"/>
      <c r="BN46" s="56"/>
      <c r="BO46" s="56"/>
      <c r="BP46" s="56"/>
      <c r="BQ46" s="56"/>
      <c r="BR46" s="50"/>
      <c r="BS46" s="50"/>
      <c r="BT46" s="50"/>
      <c r="BU46" s="90">
        <f t="shared" si="21"/>
        <v>80</v>
      </c>
      <c r="BV46" s="83"/>
      <c r="BW46" s="51">
        <v>80</v>
      </c>
      <c r="BX46" s="51"/>
      <c r="BY46" s="51"/>
      <c r="BZ46" s="51"/>
      <c r="CA46" s="51"/>
      <c r="CB46" s="51"/>
      <c r="CC46" s="51"/>
      <c r="CD46" s="51"/>
      <c r="CE46" s="51"/>
      <c r="CF46" s="51"/>
      <c r="CG46" s="57">
        <f t="shared" si="22"/>
        <v>80</v>
      </c>
      <c r="CH46" s="94" t="str">
        <f t="shared" si="23"/>
        <v>B</v>
      </c>
      <c r="CI46" s="95"/>
      <c r="CJ46" s="96">
        <v>3</v>
      </c>
      <c r="CK46" s="101" t="str">
        <f t="shared" si="25"/>
        <v>Sudah memahami tentang Interaksi Elektrostatik antara Dua Buah Muatan, Gaya Coulomb, Hukum Biot-Savart, Medan Magnetik di sekitar Kawat Melingkar Berarus, Medan Magnetik Solenoida dan Toroida, Gaya Lorentz, Gaya Magnetik pada Muatan Bergerak, Gaya Magnetik antara Dua Kawat Sejajar, Perlu tingkatkan pemahaman  Kuat Medan Listrik akibat Sebuah Muatan Titik dan Beberapa Muatan.</v>
      </c>
    </row>
    <row r="47" spans="1:89">
      <c r="A47" s="28"/>
      <c r="B47" s="29"/>
      <c r="C47" s="29"/>
      <c r="E47" s="29" t="str">
        <f t="shared" si="0"/>
        <v/>
      </c>
      <c r="G47" s="29" t="str">
        <f t="shared" si="1"/>
        <v/>
      </c>
      <c r="H47" s="29" t="str">
        <f t="shared" si="2"/>
        <v/>
      </c>
      <c r="I47" s="29" t="str">
        <f t="shared" si="3"/>
        <v/>
      </c>
      <c r="J47" s="29" t="str">
        <f t="shared" si="4"/>
        <v/>
      </c>
      <c r="L47" s="29" t="str">
        <f t="shared" si="5"/>
        <v/>
      </c>
      <c r="M47" s="29" t="str">
        <f t="shared" si="6"/>
        <v/>
      </c>
      <c r="N47" s="29" t="str">
        <f t="shared" si="7"/>
        <v/>
      </c>
      <c r="P47" s="51"/>
      <c r="Q47" s="51"/>
      <c r="R47" s="57" t="str">
        <f t="shared" si="8"/>
        <v/>
      </c>
      <c r="S47" s="51"/>
      <c r="T47" s="51"/>
      <c r="U47" s="57" t="str">
        <f t="shared" si="9"/>
        <v/>
      </c>
      <c r="V47" s="51"/>
      <c r="W47" s="51"/>
      <c r="X47" s="57" t="str">
        <f t="shared" si="10"/>
        <v/>
      </c>
      <c r="Y47" s="51"/>
      <c r="Z47" s="51"/>
      <c r="AA47" s="57" t="str">
        <f t="shared" si="11"/>
        <v/>
      </c>
      <c r="AB47" s="51"/>
      <c r="AC47" s="51"/>
      <c r="AD47" s="57" t="str">
        <f t="shared" si="12"/>
        <v/>
      </c>
      <c r="AE47" s="51"/>
      <c r="AF47" s="51"/>
      <c r="AG47" s="57" t="str">
        <f t="shared" si="13"/>
        <v/>
      </c>
      <c r="AH47" s="51"/>
      <c r="AI47" s="51"/>
      <c r="AJ47" s="57" t="str">
        <f t="shared" si="14"/>
        <v/>
      </c>
      <c r="AK47" s="51"/>
      <c r="AL47" s="51"/>
      <c r="AM47" s="57" t="str">
        <f t="shared" si="15"/>
        <v/>
      </c>
      <c r="AN47" s="51"/>
      <c r="AO47" s="51"/>
      <c r="AP47" s="57" t="str">
        <f t="shared" si="16"/>
        <v/>
      </c>
      <c r="AQ47" s="51"/>
      <c r="AR47" s="51"/>
      <c r="AS47" s="57" t="str">
        <f t="shared" si="17"/>
        <v/>
      </c>
      <c r="AT47" s="57" t="str">
        <f t="shared" si="18"/>
        <v/>
      </c>
      <c r="AU47" s="51"/>
      <c r="AV47" s="51"/>
      <c r="AW47" s="51"/>
      <c r="AX47" s="51"/>
      <c r="AY47" s="51"/>
      <c r="AZ47" s="51"/>
      <c r="BA47" s="51"/>
      <c r="BB47" s="51"/>
      <c r="BC47" s="51"/>
      <c r="BD47" s="51"/>
      <c r="BE47" s="57" t="str">
        <f t="shared" si="24"/>
        <v/>
      </c>
      <c r="BF47" s="51"/>
      <c r="BG47" s="51"/>
      <c r="BH47" s="81" t="str">
        <f t="shared" si="19"/>
        <v/>
      </c>
      <c r="BI47" s="82" t="str">
        <f t="shared" si="20"/>
        <v/>
      </c>
      <c r="BJ47" s="83"/>
      <c r="BK47" s="51"/>
      <c r="BL47" s="51"/>
      <c r="BM47" s="51"/>
      <c r="BN47" s="50"/>
      <c r="BO47" s="50"/>
      <c r="BP47" s="50"/>
      <c r="BQ47" s="50"/>
      <c r="BR47" s="50"/>
      <c r="BS47" s="50"/>
      <c r="BT47" s="50"/>
      <c r="BU47" s="90" t="str">
        <f t="shared" si="21"/>
        <v/>
      </c>
      <c r="BV47" s="83"/>
      <c r="BW47" s="51"/>
      <c r="BX47" s="51"/>
      <c r="BY47" s="51"/>
      <c r="BZ47" s="51"/>
      <c r="CA47" s="51"/>
      <c r="CB47" s="51"/>
      <c r="CC47" s="51"/>
      <c r="CD47" s="51"/>
      <c r="CE47" s="51"/>
      <c r="CF47" s="51"/>
      <c r="CG47" s="57" t="str">
        <f t="shared" si="22"/>
        <v/>
      </c>
      <c r="CH47" s="94" t="str">
        <f t="shared" si="23"/>
        <v/>
      </c>
      <c r="CI47" s="95"/>
      <c r="CJ47" s="96"/>
      <c r="CK47" s="101" t="str">
        <f t="shared" si="25"/>
        <v/>
      </c>
    </row>
    <row r="48" spans="1:89">
      <c r="A48" s="28"/>
      <c r="B48" s="29"/>
      <c r="C48" s="29"/>
      <c r="E48" s="29" t="str">
        <f t="shared" si="0"/>
        <v/>
      </c>
      <c r="G48" s="29" t="str">
        <f t="shared" si="1"/>
        <v/>
      </c>
      <c r="H48" s="29" t="str">
        <f t="shared" si="2"/>
        <v/>
      </c>
      <c r="I48" s="29" t="str">
        <f t="shared" si="3"/>
        <v/>
      </c>
      <c r="J48" s="29" t="str">
        <f t="shared" si="4"/>
        <v/>
      </c>
      <c r="L48" s="29" t="str">
        <f t="shared" si="5"/>
        <v/>
      </c>
      <c r="M48" s="29" t="str">
        <f t="shared" si="6"/>
        <v/>
      </c>
      <c r="N48" s="29" t="str">
        <f t="shared" si="7"/>
        <v/>
      </c>
      <c r="P48" s="51"/>
      <c r="Q48" s="51"/>
      <c r="R48" s="57" t="str">
        <f t="shared" si="8"/>
        <v/>
      </c>
      <c r="S48" s="51"/>
      <c r="T48" s="51"/>
      <c r="U48" s="57" t="str">
        <f t="shared" si="9"/>
        <v/>
      </c>
      <c r="V48" s="51"/>
      <c r="W48" s="51"/>
      <c r="X48" s="57" t="str">
        <f t="shared" si="10"/>
        <v/>
      </c>
      <c r="Y48" s="51"/>
      <c r="Z48" s="51"/>
      <c r="AA48" s="57" t="str">
        <f t="shared" si="11"/>
        <v/>
      </c>
      <c r="AB48" s="51"/>
      <c r="AC48" s="51"/>
      <c r="AD48" s="57" t="str">
        <f t="shared" si="12"/>
        <v/>
      </c>
      <c r="AE48" s="51"/>
      <c r="AF48" s="51"/>
      <c r="AG48" s="57" t="str">
        <f t="shared" si="13"/>
        <v/>
      </c>
      <c r="AH48" s="51"/>
      <c r="AI48" s="51"/>
      <c r="AJ48" s="57" t="str">
        <f t="shared" si="14"/>
        <v/>
      </c>
      <c r="AK48" s="51"/>
      <c r="AL48" s="51"/>
      <c r="AM48" s="57" t="str">
        <f t="shared" si="15"/>
        <v/>
      </c>
      <c r="AN48" s="51"/>
      <c r="AO48" s="51"/>
      <c r="AP48" s="57" t="str">
        <f t="shared" si="16"/>
        <v/>
      </c>
      <c r="AQ48" s="51"/>
      <c r="AR48" s="51"/>
      <c r="AS48" s="57" t="str">
        <f t="shared" si="17"/>
        <v/>
      </c>
      <c r="AT48" s="57" t="str">
        <f t="shared" si="18"/>
        <v/>
      </c>
      <c r="AU48" s="51"/>
      <c r="AV48" s="51"/>
      <c r="AW48" s="51"/>
      <c r="AX48" s="51"/>
      <c r="AY48" s="51"/>
      <c r="AZ48" s="51"/>
      <c r="BA48" s="51"/>
      <c r="BB48" s="51"/>
      <c r="BC48" s="51"/>
      <c r="BD48" s="51"/>
      <c r="BE48" s="57" t="str">
        <f t="shared" si="24"/>
        <v/>
      </c>
      <c r="BF48" s="51"/>
      <c r="BG48" s="51"/>
      <c r="BH48" s="81" t="str">
        <f t="shared" si="19"/>
        <v/>
      </c>
      <c r="BI48" s="82" t="str">
        <f t="shared" si="20"/>
        <v/>
      </c>
      <c r="BJ48" s="83"/>
      <c r="BK48" s="51"/>
      <c r="BL48" s="51"/>
      <c r="BM48" s="51"/>
      <c r="BN48" s="51"/>
      <c r="BO48" s="51"/>
      <c r="BP48" s="51"/>
      <c r="BQ48" s="51"/>
      <c r="BR48" s="51"/>
      <c r="BS48" s="51"/>
      <c r="BT48" s="51"/>
      <c r="BU48" s="90" t="str">
        <f t="shared" si="21"/>
        <v/>
      </c>
      <c r="BV48" s="83"/>
      <c r="BW48" s="51"/>
      <c r="BX48" s="51"/>
      <c r="BY48" s="51"/>
      <c r="BZ48" s="51"/>
      <c r="CA48" s="51"/>
      <c r="CB48" s="51"/>
      <c r="CC48" s="51"/>
      <c r="CD48" s="51"/>
      <c r="CE48" s="51"/>
      <c r="CF48" s="51"/>
      <c r="CG48" s="57" t="str">
        <f t="shared" si="22"/>
        <v/>
      </c>
      <c r="CH48" s="94" t="str">
        <f t="shared" si="23"/>
        <v/>
      </c>
      <c r="CI48" s="95"/>
      <c r="CJ48" s="96"/>
      <c r="CK48" s="101" t="str">
        <f t="shared" si="25"/>
        <v/>
      </c>
    </row>
    <row r="49" spans="1:89">
      <c r="A49" s="28"/>
      <c r="B49" s="29"/>
      <c r="C49" s="29"/>
      <c r="E49" s="29" t="str">
        <f t="shared" si="0"/>
        <v/>
      </c>
      <c r="G49" s="29" t="str">
        <f t="shared" si="1"/>
        <v/>
      </c>
      <c r="H49" s="29" t="str">
        <f t="shared" si="2"/>
        <v/>
      </c>
      <c r="I49" s="29" t="str">
        <f t="shared" si="3"/>
        <v/>
      </c>
      <c r="J49" s="29" t="str">
        <f t="shared" si="4"/>
        <v/>
      </c>
      <c r="L49" s="29" t="str">
        <f t="shared" si="5"/>
        <v/>
      </c>
      <c r="M49" s="29" t="str">
        <f t="shared" si="6"/>
        <v/>
      </c>
      <c r="N49" s="29" t="str">
        <f t="shared" si="7"/>
        <v/>
      </c>
      <c r="P49" s="51"/>
      <c r="Q49" s="51"/>
      <c r="R49" s="57" t="str">
        <f t="shared" si="8"/>
        <v/>
      </c>
      <c r="S49" s="51"/>
      <c r="T49" s="51"/>
      <c r="U49" s="57" t="str">
        <f t="shared" si="9"/>
        <v/>
      </c>
      <c r="V49" s="51"/>
      <c r="W49" s="51"/>
      <c r="X49" s="57" t="str">
        <f t="shared" si="10"/>
        <v/>
      </c>
      <c r="Y49" s="51"/>
      <c r="Z49" s="51"/>
      <c r="AA49" s="57" t="str">
        <f t="shared" si="11"/>
        <v/>
      </c>
      <c r="AB49" s="51"/>
      <c r="AC49" s="51"/>
      <c r="AD49" s="57" t="str">
        <f t="shared" si="12"/>
        <v/>
      </c>
      <c r="AE49" s="51"/>
      <c r="AF49" s="51"/>
      <c r="AG49" s="57" t="str">
        <f t="shared" si="13"/>
        <v/>
      </c>
      <c r="AH49" s="51"/>
      <c r="AI49" s="51"/>
      <c r="AJ49" s="57" t="str">
        <f t="shared" si="14"/>
        <v/>
      </c>
      <c r="AK49" s="51"/>
      <c r="AL49" s="51"/>
      <c r="AM49" s="57" t="str">
        <f t="shared" si="15"/>
        <v/>
      </c>
      <c r="AN49" s="51"/>
      <c r="AO49" s="51"/>
      <c r="AP49" s="57" t="str">
        <f t="shared" si="16"/>
        <v/>
      </c>
      <c r="AQ49" s="51"/>
      <c r="AR49" s="51"/>
      <c r="AS49" s="57" t="str">
        <f t="shared" si="17"/>
        <v/>
      </c>
      <c r="AT49" s="57" t="str">
        <f t="shared" si="18"/>
        <v/>
      </c>
      <c r="AU49" s="51"/>
      <c r="AV49" s="51"/>
      <c r="AW49" s="51"/>
      <c r="AX49" s="51"/>
      <c r="AY49" s="51"/>
      <c r="AZ49" s="51"/>
      <c r="BA49" s="51"/>
      <c r="BB49" s="51"/>
      <c r="BC49" s="51"/>
      <c r="BD49" s="51"/>
      <c r="BE49" s="57" t="str">
        <f t="shared" si="24"/>
        <v/>
      </c>
      <c r="BF49" s="51"/>
      <c r="BG49" s="51"/>
      <c r="BH49" s="81" t="str">
        <f t="shared" si="19"/>
        <v/>
      </c>
      <c r="BI49" s="82" t="str">
        <f t="shared" si="20"/>
        <v/>
      </c>
      <c r="BJ49" s="83"/>
      <c r="BK49" s="51"/>
      <c r="BL49" s="51"/>
      <c r="BM49" s="51"/>
      <c r="BN49" s="51"/>
      <c r="BO49" s="51"/>
      <c r="BP49" s="51"/>
      <c r="BQ49" s="51"/>
      <c r="BR49" s="51"/>
      <c r="BS49" s="51"/>
      <c r="BT49" s="51"/>
      <c r="BU49" s="90" t="str">
        <f t="shared" si="21"/>
        <v/>
      </c>
      <c r="BV49" s="83"/>
      <c r="BW49" s="51"/>
      <c r="BX49" s="51"/>
      <c r="BY49" s="51"/>
      <c r="BZ49" s="51"/>
      <c r="CA49" s="51"/>
      <c r="CB49" s="51"/>
      <c r="CC49" s="51"/>
      <c r="CD49" s="51"/>
      <c r="CE49" s="51"/>
      <c r="CF49" s="51"/>
      <c r="CG49" s="57" t="str">
        <f t="shared" si="22"/>
        <v/>
      </c>
      <c r="CH49" s="94" t="str">
        <f t="shared" si="23"/>
        <v/>
      </c>
      <c r="CI49" s="95"/>
      <c r="CJ49" s="96"/>
      <c r="CK49" s="101" t="str">
        <f t="shared" si="25"/>
        <v/>
      </c>
    </row>
    <row r="50" spans="1:89">
      <c r="A50" s="28"/>
      <c r="B50" s="29"/>
      <c r="C50" s="29"/>
      <c r="E50" s="29" t="str">
        <f t="shared" si="0"/>
        <v/>
      </c>
      <c r="G50" s="29" t="str">
        <f t="shared" si="1"/>
        <v/>
      </c>
      <c r="H50" s="29" t="str">
        <f t="shared" si="2"/>
        <v/>
      </c>
      <c r="I50" s="29" t="str">
        <f t="shared" si="3"/>
        <v/>
      </c>
      <c r="J50" s="29" t="str">
        <f t="shared" si="4"/>
        <v/>
      </c>
      <c r="L50" s="29" t="str">
        <f t="shared" si="5"/>
        <v/>
      </c>
      <c r="M50" s="29" t="str">
        <f t="shared" si="6"/>
        <v/>
      </c>
      <c r="N50" s="29" t="str">
        <f t="shared" si="7"/>
        <v/>
      </c>
      <c r="P50" s="51"/>
      <c r="Q50" s="51"/>
      <c r="R50" s="57" t="str">
        <f t="shared" si="8"/>
        <v/>
      </c>
      <c r="S50" s="51"/>
      <c r="T50" s="51"/>
      <c r="U50" s="57" t="str">
        <f t="shared" si="9"/>
        <v/>
      </c>
      <c r="V50" s="51"/>
      <c r="W50" s="51"/>
      <c r="X50" s="57" t="str">
        <f t="shared" si="10"/>
        <v/>
      </c>
      <c r="Y50" s="51"/>
      <c r="Z50" s="51"/>
      <c r="AA50" s="57" t="str">
        <f t="shared" si="11"/>
        <v/>
      </c>
      <c r="AB50" s="51"/>
      <c r="AC50" s="51"/>
      <c r="AD50" s="57" t="str">
        <f t="shared" si="12"/>
        <v/>
      </c>
      <c r="AE50" s="51"/>
      <c r="AF50" s="51"/>
      <c r="AG50" s="57" t="str">
        <f t="shared" si="13"/>
        <v/>
      </c>
      <c r="AH50" s="51"/>
      <c r="AI50" s="51"/>
      <c r="AJ50" s="57" t="str">
        <f t="shared" si="14"/>
        <v/>
      </c>
      <c r="AK50" s="51"/>
      <c r="AL50" s="51"/>
      <c r="AM50" s="57" t="str">
        <f t="shared" si="15"/>
        <v/>
      </c>
      <c r="AN50" s="51"/>
      <c r="AO50" s="51"/>
      <c r="AP50" s="57" t="str">
        <f t="shared" si="16"/>
        <v/>
      </c>
      <c r="AQ50" s="51"/>
      <c r="AR50" s="51"/>
      <c r="AS50" s="57" t="str">
        <f t="shared" si="17"/>
        <v/>
      </c>
      <c r="AT50" s="57" t="str">
        <f t="shared" si="18"/>
        <v/>
      </c>
      <c r="AU50" s="51"/>
      <c r="AV50" s="51"/>
      <c r="AW50" s="51"/>
      <c r="AX50" s="51"/>
      <c r="AY50" s="51"/>
      <c r="AZ50" s="51"/>
      <c r="BA50" s="51"/>
      <c r="BB50" s="51"/>
      <c r="BC50" s="51"/>
      <c r="BD50" s="51"/>
      <c r="BE50" s="57" t="str">
        <f t="shared" si="24"/>
        <v/>
      </c>
      <c r="BF50" s="51"/>
      <c r="BG50" s="51"/>
      <c r="BH50" s="81" t="str">
        <f t="shared" si="19"/>
        <v/>
      </c>
      <c r="BI50" s="82" t="str">
        <f t="shared" si="20"/>
        <v/>
      </c>
      <c r="BJ50" s="83"/>
      <c r="BK50" s="51"/>
      <c r="BL50" s="51"/>
      <c r="BM50" s="51"/>
      <c r="BN50" s="51"/>
      <c r="BO50" s="51"/>
      <c r="BP50" s="51"/>
      <c r="BQ50" s="51"/>
      <c r="BR50" s="51"/>
      <c r="BS50" s="51"/>
      <c r="BT50" s="51"/>
      <c r="BU50" s="90" t="str">
        <f t="shared" si="21"/>
        <v/>
      </c>
      <c r="BV50" s="83"/>
      <c r="BW50" s="51"/>
      <c r="BX50" s="51"/>
      <c r="BY50" s="51"/>
      <c r="BZ50" s="51"/>
      <c r="CA50" s="51"/>
      <c r="CB50" s="51"/>
      <c r="CC50" s="51"/>
      <c r="CD50" s="51"/>
      <c r="CE50" s="51"/>
      <c r="CF50" s="51"/>
      <c r="CG50" s="57" t="str">
        <f t="shared" si="22"/>
        <v/>
      </c>
      <c r="CH50" s="94" t="str">
        <f t="shared" si="23"/>
        <v/>
      </c>
      <c r="CI50" s="95"/>
      <c r="CJ50" s="96"/>
      <c r="CK50" s="101" t="str">
        <f t="shared" si="25"/>
        <v/>
      </c>
    </row>
    <row r="51" spans="1:88">
      <c r="A51" s="31"/>
      <c r="CJ51" s="31"/>
    </row>
    <row r="52" spans="1:88">
      <c r="A52" s="31"/>
      <c r="CJ52" s="31"/>
    </row>
    <row r="53" spans="88:88">
      <c r="CJ53" s="31"/>
    </row>
    <row r="54" spans="88:88">
      <c r="CJ54" s="31"/>
    </row>
    <row r="55" spans="88:88">
      <c r="CJ55" s="31"/>
    </row>
    <row r="56" spans="88:88">
      <c r="CJ56" s="31"/>
    </row>
    <row r="57" spans="88:88">
      <c r="CJ57" s="31"/>
    </row>
    <row r="58" spans="88:88">
      <c r="CJ58" s="31"/>
    </row>
    <row r="59" spans="88:88">
      <c r="CJ59" s="31"/>
    </row>
    <row r="60" spans="88:88">
      <c r="CJ60" s="31"/>
    </row>
    <row r="61" spans="88:88">
      <c r="CJ61" s="31"/>
    </row>
    <row r="62" spans="88:88">
      <c r="CJ62" s="31"/>
    </row>
    <row r="63" spans="88:88">
      <c r="CJ63" s="31"/>
    </row>
    <row r="64" spans="88:88">
      <c r="CJ64" s="31"/>
    </row>
    <row r="65" spans="88:88">
      <c r="CJ65" s="31"/>
    </row>
    <row r="66" spans="88:88">
      <c r="CJ66" s="31"/>
    </row>
    <row r="67" spans="88:88">
      <c r="CJ67" s="31"/>
    </row>
    <row r="68" spans="88:88">
      <c r="CJ68" s="31"/>
    </row>
    <row r="69" spans="88:88">
      <c r="CJ69" s="31"/>
    </row>
    <row r="70" spans="88:88">
      <c r="CJ70" s="31"/>
    </row>
    <row r="71" spans="88:88">
      <c r="CJ71" s="31"/>
    </row>
    <row r="72" spans="88:88">
      <c r="CJ72" s="31"/>
    </row>
    <row r="73" spans="88:88">
      <c r="CJ73" s="31"/>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P15">
    <cfRule type="cellIs" dxfId="955" priority="1" stopIfTrue="1" operator="lessThan">
      <formula>$C$4</formula>
    </cfRule>
  </conditionalFormatting>
  <conditionalFormatting sqref="P16">
    <cfRule type="cellIs" dxfId="956" priority="2" stopIfTrue="1" operator="lessThan">
      <formula>$C$4</formula>
    </cfRule>
  </conditionalFormatting>
  <conditionalFormatting sqref="P17">
    <cfRule type="cellIs" dxfId="957" priority="3" stopIfTrue="1" operator="lessThan">
      <formula>$C$4</formula>
    </cfRule>
  </conditionalFormatting>
  <conditionalFormatting sqref="P18">
    <cfRule type="cellIs" dxfId="958" priority="4" stopIfTrue="1" operator="lessThan">
      <formula>$C$4</formula>
    </cfRule>
  </conditionalFormatting>
  <conditionalFormatting sqref="P19">
    <cfRule type="cellIs" dxfId="959" priority="5" stopIfTrue="1" operator="lessThan">
      <formula>$C$4</formula>
    </cfRule>
  </conditionalFormatting>
  <conditionalFormatting sqref="P20">
    <cfRule type="cellIs" dxfId="960" priority="6" stopIfTrue="1" operator="lessThan">
      <formula>$C$4</formula>
    </cfRule>
  </conditionalFormatting>
  <conditionalFormatting sqref="P21">
    <cfRule type="cellIs" dxfId="961" priority="7" stopIfTrue="1" operator="lessThan">
      <formula>$C$4</formula>
    </cfRule>
  </conditionalFormatting>
  <conditionalFormatting sqref="P22">
    <cfRule type="cellIs" dxfId="962" priority="8" stopIfTrue="1" operator="lessThan">
      <formula>$C$4</formula>
    </cfRule>
  </conditionalFormatting>
  <conditionalFormatting sqref="P23">
    <cfRule type="cellIs" dxfId="963" priority="9" stopIfTrue="1" operator="lessThan">
      <formula>$C$4</formula>
    </cfRule>
  </conditionalFormatting>
  <conditionalFormatting sqref="P24">
    <cfRule type="cellIs" dxfId="964" priority="10" stopIfTrue="1" operator="lessThan">
      <formula>$C$4</formula>
    </cfRule>
  </conditionalFormatting>
  <conditionalFormatting sqref="P25">
    <cfRule type="cellIs" dxfId="965" priority="11" stopIfTrue="1" operator="lessThan">
      <formula>$C$4</formula>
    </cfRule>
  </conditionalFormatting>
  <conditionalFormatting sqref="P26">
    <cfRule type="cellIs" dxfId="966" priority="12" stopIfTrue="1" operator="lessThan">
      <formula>$C$4</formula>
    </cfRule>
  </conditionalFormatting>
  <conditionalFormatting sqref="P27">
    <cfRule type="cellIs" dxfId="967" priority="13" stopIfTrue="1" operator="lessThan">
      <formula>$C$4</formula>
    </cfRule>
  </conditionalFormatting>
  <conditionalFormatting sqref="P28">
    <cfRule type="cellIs" dxfId="968" priority="14" stopIfTrue="1" operator="lessThan">
      <formula>$C$4</formula>
    </cfRule>
  </conditionalFormatting>
  <conditionalFormatting sqref="P29">
    <cfRule type="cellIs" dxfId="969" priority="15" stopIfTrue="1" operator="lessThan">
      <formula>$C$4</formula>
    </cfRule>
  </conditionalFormatting>
  <conditionalFormatting sqref="P30">
    <cfRule type="cellIs" dxfId="970" priority="16" stopIfTrue="1" operator="lessThan">
      <formula>$C$4</formula>
    </cfRule>
  </conditionalFormatting>
  <conditionalFormatting sqref="P31">
    <cfRule type="cellIs" dxfId="971" priority="17" stopIfTrue="1" operator="lessThan">
      <formula>$C$4</formula>
    </cfRule>
  </conditionalFormatting>
  <conditionalFormatting sqref="P32">
    <cfRule type="cellIs" dxfId="972" priority="18" stopIfTrue="1" operator="lessThan">
      <formula>$C$4</formula>
    </cfRule>
  </conditionalFormatting>
  <conditionalFormatting sqref="P33">
    <cfRule type="cellIs" dxfId="973" priority="19" stopIfTrue="1" operator="lessThan">
      <formula>$C$4</formula>
    </cfRule>
  </conditionalFormatting>
  <conditionalFormatting sqref="P34">
    <cfRule type="cellIs" dxfId="974" priority="20" stopIfTrue="1" operator="lessThan">
      <formula>$C$4</formula>
    </cfRule>
  </conditionalFormatting>
  <conditionalFormatting sqref="P35">
    <cfRule type="cellIs" dxfId="975" priority="21" stopIfTrue="1" operator="lessThan">
      <formula>$C$4</formula>
    </cfRule>
  </conditionalFormatting>
  <conditionalFormatting sqref="P36">
    <cfRule type="cellIs" dxfId="976" priority="22" stopIfTrue="1" operator="lessThan">
      <formula>$C$4</formula>
    </cfRule>
  </conditionalFormatting>
  <conditionalFormatting sqref="P37">
    <cfRule type="cellIs" dxfId="977" priority="23" stopIfTrue="1" operator="lessThan">
      <formula>$C$4</formula>
    </cfRule>
  </conditionalFormatting>
  <conditionalFormatting sqref="P38">
    <cfRule type="cellIs" dxfId="978" priority="24" stopIfTrue="1" operator="lessThan">
      <formula>$C$4</formula>
    </cfRule>
  </conditionalFormatting>
  <conditionalFormatting sqref="P39">
    <cfRule type="cellIs" dxfId="979" priority="25" stopIfTrue="1" operator="lessThan">
      <formula>$C$4</formula>
    </cfRule>
  </conditionalFormatting>
  <conditionalFormatting sqref="P40">
    <cfRule type="cellIs" dxfId="980" priority="26" stopIfTrue="1" operator="lessThan">
      <formula>$C$4</formula>
    </cfRule>
  </conditionalFormatting>
  <conditionalFormatting sqref="P41">
    <cfRule type="cellIs" dxfId="981" priority="27" stopIfTrue="1" operator="lessThan">
      <formula>$C$4</formula>
    </cfRule>
  </conditionalFormatting>
  <conditionalFormatting sqref="P42">
    <cfRule type="cellIs" dxfId="982" priority="28" stopIfTrue="1" operator="lessThan">
      <formula>$C$4</formula>
    </cfRule>
  </conditionalFormatting>
  <conditionalFormatting sqref="P43">
    <cfRule type="cellIs" dxfId="983" priority="29" stopIfTrue="1" operator="lessThan">
      <formula>$C$4</formula>
    </cfRule>
  </conditionalFormatting>
  <conditionalFormatting sqref="P44">
    <cfRule type="cellIs" dxfId="984" priority="30" stopIfTrue="1" operator="lessThan">
      <formula>$C$4</formula>
    </cfRule>
  </conditionalFormatting>
  <conditionalFormatting sqref="P45">
    <cfRule type="cellIs" dxfId="985" priority="31" stopIfTrue="1" operator="lessThan">
      <formula>$C$4</formula>
    </cfRule>
  </conditionalFormatting>
  <conditionalFormatting sqref="P46">
    <cfRule type="cellIs" dxfId="986" priority="32" stopIfTrue="1" operator="lessThan">
      <formula>$C$4</formula>
    </cfRule>
  </conditionalFormatting>
  <conditionalFormatting sqref="P47">
    <cfRule type="cellIs" dxfId="987" priority="33" stopIfTrue="1" operator="lessThan">
      <formula>$C$4</formula>
    </cfRule>
  </conditionalFormatting>
  <conditionalFormatting sqref="P48">
    <cfRule type="cellIs" dxfId="988" priority="34" stopIfTrue="1" operator="lessThan">
      <formula>$C$4</formula>
    </cfRule>
  </conditionalFormatting>
  <conditionalFormatting sqref="P49">
    <cfRule type="cellIs" dxfId="989" priority="35" stopIfTrue="1" operator="lessThan">
      <formula>$C$4</formula>
    </cfRule>
  </conditionalFormatting>
  <conditionalFormatting sqref="P50">
    <cfRule type="cellIs" dxfId="990" priority="36" stopIfTrue="1" operator="lessThan">
      <formula>$C$4</formula>
    </cfRule>
  </conditionalFormatting>
  <conditionalFormatting sqref="Q15">
    <cfRule type="cellIs" dxfId="991" priority="37" stopIfTrue="1" operator="lessThan">
      <formula>$C$4</formula>
    </cfRule>
  </conditionalFormatting>
  <conditionalFormatting sqref="Q16">
    <cfRule type="cellIs" dxfId="992" priority="38" stopIfTrue="1" operator="lessThan">
      <formula>$C$4</formula>
    </cfRule>
  </conditionalFormatting>
  <conditionalFormatting sqref="Q17">
    <cfRule type="cellIs" dxfId="993" priority="39" stopIfTrue="1" operator="lessThan">
      <formula>$C$4</formula>
    </cfRule>
  </conditionalFormatting>
  <conditionalFormatting sqref="Q18">
    <cfRule type="cellIs" dxfId="994" priority="40" stopIfTrue="1" operator="lessThan">
      <formula>$C$4</formula>
    </cfRule>
  </conditionalFormatting>
  <conditionalFormatting sqref="Q19">
    <cfRule type="cellIs" dxfId="995" priority="41" stopIfTrue="1" operator="lessThan">
      <formula>$C$4</formula>
    </cfRule>
  </conditionalFormatting>
  <conditionalFormatting sqref="Q20">
    <cfRule type="cellIs" dxfId="996" priority="42" stopIfTrue="1" operator="lessThan">
      <formula>$C$4</formula>
    </cfRule>
  </conditionalFormatting>
  <conditionalFormatting sqref="Q21">
    <cfRule type="cellIs" dxfId="997" priority="43" stopIfTrue="1" operator="lessThan">
      <formula>$C$4</formula>
    </cfRule>
  </conditionalFormatting>
  <conditionalFormatting sqref="Q23">
    <cfRule type="cellIs" dxfId="998" priority="44" stopIfTrue="1" operator="lessThan">
      <formula>$C$4</formula>
    </cfRule>
  </conditionalFormatting>
  <conditionalFormatting sqref="Q24">
    <cfRule type="cellIs" dxfId="999" priority="45" stopIfTrue="1" operator="lessThan">
      <formula>$C$4</formula>
    </cfRule>
  </conditionalFormatting>
  <conditionalFormatting sqref="Q25">
    <cfRule type="cellIs" dxfId="1000" priority="46" stopIfTrue="1" operator="lessThan">
      <formula>$C$4</formula>
    </cfRule>
  </conditionalFormatting>
  <conditionalFormatting sqref="Q26">
    <cfRule type="cellIs" dxfId="1001" priority="47" stopIfTrue="1" operator="lessThan">
      <formula>$C$4</formula>
    </cfRule>
  </conditionalFormatting>
  <conditionalFormatting sqref="Q27">
    <cfRule type="cellIs" dxfId="1002" priority="48" stopIfTrue="1" operator="lessThan">
      <formula>$C$4</formula>
    </cfRule>
  </conditionalFormatting>
  <conditionalFormatting sqref="Q28">
    <cfRule type="cellIs" dxfId="1003" priority="49" stopIfTrue="1" operator="lessThan">
      <formula>$C$4</formula>
    </cfRule>
  </conditionalFormatting>
  <conditionalFormatting sqref="Q29">
    <cfRule type="cellIs" dxfId="1004" priority="50" stopIfTrue="1" operator="lessThan">
      <formula>$C$4</formula>
    </cfRule>
  </conditionalFormatting>
  <conditionalFormatting sqref="Q31">
    <cfRule type="cellIs" dxfId="1005" priority="51" stopIfTrue="1" operator="lessThan">
      <formula>$C$4</formula>
    </cfRule>
  </conditionalFormatting>
  <conditionalFormatting sqref="Q32">
    <cfRule type="cellIs" dxfId="1006" priority="52" stopIfTrue="1" operator="lessThan">
      <formula>$C$4</formula>
    </cfRule>
  </conditionalFormatting>
  <conditionalFormatting sqref="Q33">
    <cfRule type="cellIs" dxfId="1007" priority="53" stopIfTrue="1" operator="lessThan">
      <formula>$C$4</formula>
    </cfRule>
  </conditionalFormatting>
  <conditionalFormatting sqref="Q34">
    <cfRule type="cellIs" dxfId="1008" priority="54" stopIfTrue="1" operator="lessThan">
      <formula>$C$4</formula>
    </cfRule>
  </conditionalFormatting>
  <conditionalFormatting sqref="Q35">
    <cfRule type="cellIs" dxfId="1009" priority="55" stopIfTrue="1" operator="lessThan">
      <formula>$C$4</formula>
    </cfRule>
  </conditionalFormatting>
  <conditionalFormatting sqref="Q36">
    <cfRule type="cellIs" dxfId="1010" priority="56" stopIfTrue="1" operator="lessThan">
      <formula>$C$4</formula>
    </cfRule>
  </conditionalFormatting>
  <conditionalFormatting sqref="Q37">
    <cfRule type="cellIs" dxfId="1011" priority="57" stopIfTrue="1" operator="lessThan">
      <formula>$C$4</formula>
    </cfRule>
  </conditionalFormatting>
  <conditionalFormatting sqref="Q38">
    <cfRule type="cellIs" dxfId="1012" priority="58" stopIfTrue="1" operator="lessThan">
      <formula>$C$4</formula>
    </cfRule>
  </conditionalFormatting>
  <conditionalFormatting sqref="Q39">
    <cfRule type="cellIs" dxfId="1013" priority="59" stopIfTrue="1" operator="lessThan">
      <formula>$C$4</formula>
    </cfRule>
  </conditionalFormatting>
  <conditionalFormatting sqref="Q40">
    <cfRule type="cellIs" dxfId="1014" priority="60" stopIfTrue="1" operator="lessThan">
      <formula>$C$4</formula>
    </cfRule>
  </conditionalFormatting>
  <conditionalFormatting sqref="Q41">
    <cfRule type="cellIs" dxfId="1015" priority="61" stopIfTrue="1" operator="lessThan">
      <formula>$C$4</formula>
    </cfRule>
  </conditionalFormatting>
  <conditionalFormatting sqref="Q42">
    <cfRule type="cellIs" dxfId="1016" priority="62" stopIfTrue="1" operator="lessThan">
      <formula>$C$4</formula>
    </cfRule>
  </conditionalFormatting>
  <conditionalFormatting sqref="Q43">
    <cfRule type="cellIs" dxfId="1017" priority="63" stopIfTrue="1" operator="lessThan">
      <formula>$C$4</formula>
    </cfRule>
  </conditionalFormatting>
  <conditionalFormatting sqref="Q44">
    <cfRule type="cellIs" dxfId="1018" priority="64" stopIfTrue="1" operator="lessThan">
      <formula>$C$4</formula>
    </cfRule>
  </conditionalFormatting>
  <conditionalFormatting sqref="Q45">
    <cfRule type="cellIs" dxfId="1019" priority="65" stopIfTrue="1" operator="lessThan">
      <formula>$C$4</formula>
    </cfRule>
  </conditionalFormatting>
  <conditionalFormatting sqref="Q46">
    <cfRule type="cellIs" dxfId="1020" priority="66" stopIfTrue="1" operator="lessThan">
      <formula>$C$4</formula>
    </cfRule>
  </conditionalFormatting>
  <conditionalFormatting sqref="Q47">
    <cfRule type="cellIs" dxfId="1021" priority="67" stopIfTrue="1" operator="lessThan">
      <formula>$C$4</formula>
    </cfRule>
  </conditionalFormatting>
  <conditionalFormatting sqref="Q48">
    <cfRule type="cellIs" dxfId="1022" priority="68" stopIfTrue="1" operator="lessThan">
      <formula>$C$4</formula>
    </cfRule>
  </conditionalFormatting>
  <conditionalFormatting sqref="Q49">
    <cfRule type="cellIs" dxfId="1023" priority="69" stopIfTrue="1" operator="lessThan">
      <formula>$C$4</formula>
    </cfRule>
  </conditionalFormatting>
  <conditionalFormatting sqref="Q50">
    <cfRule type="cellIs" dxfId="1024" priority="70" stopIfTrue="1" operator="lessThan">
      <formula>$C$4</formula>
    </cfRule>
  </conditionalFormatting>
  <conditionalFormatting sqref="R21">
    <cfRule type="cellIs" dxfId="1025" priority="71" stopIfTrue="1" operator="lessThan">
      <formula>$C$4</formula>
    </cfRule>
  </conditionalFormatting>
  <conditionalFormatting sqref="R22">
    <cfRule type="cellIs" dxfId="1026" priority="72" stopIfTrue="1" operator="lessThan">
      <formula>$C$4</formula>
    </cfRule>
  </conditionalFormatting>
  <conditionalFormatting sqref="R23">
    <cfRule type="cellIs" dxfId="1027" priority="73" stopIfTrue="1" operator="lessThan">
      <formula>$C$4</formula>
    </cfRule>
  </conditionalFormatting>
  <conditionalFormatting sqref="R24">
    <cfRule type="cellIs" dxfId="1028" priority="74" stopIfTrue="1" operator="lessThan">
      <formula>$C$4</formula>
    </cfRule>
  </conditionalFormatting>
  <conditionalFormatting sqref="R25">
    <cfRule type="cellIs" dxfId="1029" priority="75" stopIfTrue="1" operator="lessThan">
      <formula>$C$4</formula>
    </cfRule>
  </conditionalFormatting>
  <conditionalFormatting sqref="R26">
    <cfRule type="cellIs" dxfId="1030" priority="76" stopIfTrue="1" operator="lessThan">
      <formula>$C$4</formula>
    </cfRule>
  </conditionalFormatting>
  <conditionalFormatting sqref="R27">
    <cfRule type="cellIs" dxfId="1031" priority="77" stopIfTrue="1" operator="lessThan">
      <formula>$C$4</formula>
    </cfRule>
  </conditionalFormatting>
  <conditionalFormatting sqref="R28">
    <cfRule type="cellIs" dxfId="1032" priority="78" stopIfTrue="1" operator="lessThan">
      <formula>$C$4</formula>
    </cfRule>
  </conditionalFormatting>
  <conditionalFormatting sqref="R29">
    <cfRule type="cellIs" dxfId="1033" priority="79" stopIfTrue="1" operator="lessThan">
      <formula>$C$4</formula>
    </cfRule>
  </conditionalFormatting>
  <conditionalFormatting sqref="R30">
    <cfRule type="cellIs" dxfId="1034" priority="80" stopIfTrue="1" operator="lessThan">
      <formula>$C$4</formula>
    </cfRule>
  </conditionalFormatting>
  <conditionalFormatting sqref="R31">
    <cfRule type="cellIs" dxfId="1035" priority="81" stopIfTrue="1" operator="lessThan">
      <formula>$C$4</formula>
    </cfRule>
  </conditionalFormatting>
  <conditionalFormatting sqref="R32">
    <cfRule type="cellIs" dxfId="1036" priority="82" stopIfTrue="1" operator="lessThan">
      <formula>$C$4</formula>
    </cfRule>
  </conditionalFormatting>
  <conditionalFormatting sqref="R33">
    <cfRule type="cellIs" dxfId="1037" priority="83" stopIfTrue="1" operator="lessThan">
      <formula>$C$4</formula>
    </cfRule>
  </conditionalFormatting>
  <conditionalFormatting sqref="R34">
    <cfRule type="cellIs" dxfId="1038" priority="84" stopIfTrue="1" operator="lessThan">
      <formula>$C$4</formula>
    </cfRule>
  </conditionalFormatting>
  <conditionalFormatting sqref="R35">
    <cfRule type="cellIs" dxfId="1039" priority="85" stopIfTrue="1" operator="lessThan">
      <formula>$C$4</formula>
    </cfRule>
  </conditionalFormatting>
  <conditionalFormatting sqref="R36">
    <cfRule type="cellIs" dxfId="1040" priority="86" stopIfTrue="1" operator="lessThan">
      <formula>$C$4</formula>
    </cfRule>
  </conditionalFormatting>
  <conditionalFormatting sqref="R37">
    <cfRule type="cellIs" dxfId="1041" priority="87" stopIfTrue="1" operator="lessThan">
      <formula>$C$4</formula>
    </cfRule>
  </conditionalFormatting>
  <conditionalFormatting sqref="R38">
    <cfRule type="cellIs" dxfId="1042" priority="88" stopIfTrue="1" operator="lessThan">
      <formula>$C$4</formula>
    </cfRule>
  </conditionalFormatting>
  <conditionalFormatting sqref="R39">
    <cfRule type="cellIs" dxfId="1043" priority="89" stopIfTrue="1" operator="lessThan">
      <formula>$C$4</formula>
    </cfRule>
  </conditionalFormatting>
  <conditionalFormatting sqref="R40">
    <cfRule type="cellIs" dxfId="1044" priority="90" stopIfTrue="1" operator="lessThan">
      <formula>$C$4</formula>
    </cfRule>
  </conditionalFormatting>
  <conditionalFormatting sqref="R41">
    <cfRule type="cellIs" dxfId="1045" priority="91" stopIfTrue="1" operator="lessThan">
      <formula>$C$4</formula>
    </cfRule>
  </conditionalFormatting>
  <conditionalFormatting sqref="R42">
    <cfRule type="cellIs" dxfId="1046" priority="92" stopIfTrue="1" operator="lessThan">
      <formula>$C$4</formula>
    </cfRule>
  </conditionalFormatting>
  <conditionalFormatting sqref="R43">
    <cfRule type="cellIs" dxfId="1047" priority="93" stopIfTrue="1" operator="lessThan">
      <formula>$C$4</formula>
    </cfRule>
  </conditionalFormatting>
  <conditionalFormatting sqref="R44">
    <cfRule type="cellIs" dxfId="1048" priority="94" stopIfTrue="1" operator="lessThan">
      <formula>$C$4</formula>
    </cfRule>
  </conditionalFormatting>
  <conditionalFormatting sqref="R45">
    <cfRule type="cellIs" dxfId="1049" priority="95" stopIfTrue="1" operator="lessThan">
      <formula>$C$4</formula>
    </cfRule>
  </conditionalFormatting>
  <conditionalFormatting sqref="R46">
    <cfRule type="cellIs" dxfId="1050" priority="96" stopIfTrue="1" operator="lessThan">
      <formula>$C$4</formula>
    </cfRule>
  </conditionalFormatting>
  <conditionalFormatting sqref="R47">
    <cfRule type="cellIs" dxfId="1051" priority="97" stopIfTrue="1" operator="lessThan">
      <formula>$C$4</formula>
    </cfRule>
  </conditionalFormatting>
  <conditionalFormatting sqref="R48">
    <cfRule type="cellIs" dxfId="1052" priority="98" stopIfTrue="1" operator="lessThan">
      <formula>$C$4</formula>
    </cfRule>
  </conditionalFormatting>
  <conditionalFormatting sqref="R49">
    <cfRule type="cellIs" dxfId="1053" priority="99" stopIfTrue="1" operator="lessThan">
      <formula>$C$4</formula>
    </cfRule>
  </conditionalFormatting>
  <conditionalFormatting sqref="R50">
    <cfRule type="cellIs" dxfId="1054" priority="100" stopIfTrue="1" operator="lessThan">
      <formula>$C$4</formula>
    </cfRule>
  </conditionalFormatting>
  <conditionalFormatting sqref="U47">
    <cfRule type="cellIs" dxfId="1055" priority="101" stopIfTrue="1" operator="lessThan">
      <formula>$C$4</formula>
    </cfRule>
  </conditionalFormatting>
  <conditionalFormatting sqref="U48">
    <cfRule type="cellIs" dxfId="1056" priority="102" stopIfTrue="1" operator="lessThan">
      <formula>$C$4</formula>
    </cfRule>
  </conditionalFormatting>
  <conditionalFormatting sqref="U49">
    <cfRule type="cellIs" dxfId="1057" priority="103" stopIfTrue="1" operator="lessThan">
      <formula>$C$4</formula>
    </cfRule>
  </conditionalFormatting>
  <conditionalFormatting sqref="U50">
    <cfRule type="cellIs" dxfId="1058" priority="104" stopIfTrue="1" operator="lessThan">
      <formula>$C$4</formula>
    </cfRule>
  </conditionalFormatting>
  <conditionalFormatting sqref="X47">
    <cfRule type="cellIs" dxfId="1059" priority="105" stopIfTrue="1" operator="lessThan">
      <formula>$C$4</formula>
    </cfRule>
  </conditionalFormatting>
  <conditionalFormatting sqref="X48">
    <cfRule type="cellIs" dxfId="1060" priority="106" stopIfTrue="1" operator="lessThan">
      <formula>$C$4</formula>
    </cfRule>
  </conditionalFormatting>
  <conditionalFormatting sqref="X49">
    <cfRule type="cellIs" dxfId="1061" priority="107" stopIfTrue="1" operator="lessThan">
      <formula>$C$4</formula>
    </cfRule>
  </conditionalFormatting>
  <conditionalFormatting sqref="X50">
    <cfRule type="cellIs" dxfId="1062" priority="108" stopIfTrue="1" operator="lessThan">
      <formula>$C$4</formula>
    </cfRule>
  </conditionalFormatting>
  <conditionalFormatting sqref="Y47">
    <cfRule type="cellIs" dxfId="1063" priority="109" stopIfTrue="1" operator="lessThan">
      <formula>$C$4</formula>
    </cfRule>
  </conditionalFormatting>
  <conditionalFormatting sqref="Y48">
    <cfRule type="cellIs" dxfId="1064" priority="110" stopIfTrue="1" operator="lessThan">
      <formula>$C$4</formula>
    </cfRule>
  </conditionalFormatting>
  <conditionalFormatting sqref="Y49">
    <cfRule type="cellIs" dxfId="1065" priority="111" stopIfTrue="1" operator="lessThan">
      <formula>$C$4</formula>
    </cfRule>
  </conditionalFormatting>
  <conditionalFormatting sqref="Y50">
    <cfRule type="cellIs" dxfId="1066" priority="112" stopIfTrue="1" operator="lessThan">
      <formula>$C$4</formula>
    </cfRule>
  </conditionalFormatting>
  <conditionalFormatting sqref="Z47">
    <cfRule type="cellIs" dxfId="1067" priority="113" stopIfTrue="1" operator="lessThan">
      <formula>$C$4</formula>
    </cfRule>
  </conditionalFormatting>
  <conditionalFormatting sqref="Z48">
    <cfRule type="cellIs" dxfId="1068" priority="114" stopIfTrue="1" operator="lessThan">
      <formula>$C$4</formula>
    </cfRule>
  </conditionalFormatting>
  <conditionalFormatting sqref="Z49">
    <cfRule type="cellIs" dxfId="1069" priority="115" stopIfTrue="1" operator="lessThan">
      <formula>$C$4</formula>
    </cfRule>
  </conditionalFormatting>
  <conditionalFormatting sqref="Z50">
    <cfRule type="cellIs" dxfId="1070" priority="116" stopIfTrue="1" operator="lessThan">
      <formula>$C$4</formula>
    </cfRule>
  </conditionalFormatting>
  <conditionalFormatting sqref="AA47">
    <cfRule type="cellIs" dxfId="1071" priority="117" stopIfTrue="1" operator="lessThan">
      <formula>$C$4</formula>
    </cfRule>
  </conditionalFormatting>
  <conditionalFormatting sqref="AA48">
    <cfRule type="cellIs" dxfId="1072" priority="118" stopIfTrue="1" operator="lessThan">
      <formula>$C$4</formula>
    </cfRule>
  </conditionalFormatting>
  <conditionalFormatting sqref="AA49">
    <cfRule type="cellIs" dxfId="1073" priority="119" stopIfTrue="1" operator="lessThan">
      <formula>$C$4</formula>
    </cfRule>
  </conditionalFormatting>
  <conditionalFormatting sqref="AA50">
    <cfRule type="cellIs" dxfId="1074" priority="120" stopIfTrue="1" operator="lessThan">
      <formula>$C$4</formula>
    </cfRule>
  </conditionalFormatting>
  <conditionalFormatting sqref="AB47">
    <cfRule type="cellIs" dxfId="1075" priority="121" stopIfTrue="1" operator="lessThan">
      <formula>$C$4</formula>
    </cfRule>
  </conditionalFormatting>
  <conditionalFormatting sqref="AB48">
    <cfRule type="cellIs" dxfId="1076" priority="122" stopIfTrue="1" operator="lessThan">
      <formula>$C$4</formula>
    </cfRule>
  </conditionalFormatting>
  <conditionalFormatting sqref="AB49">
    <cfRule type="cellIs" dxfId="1077" priority="123" stopIfTrue="1" operator="lessThan">
      <formula>$C$4</formula>
    </cfRule>
  </conditionalFormatting>
  <conditionalFormatting sqref="AB50">
    <cfRule type="cellIs" dxfId="1078" priority="124" stopIfTrue="1" operator="lessThan">
      <formula>$C$4</formula>
    </cfRule>
  </conditionalFormatting>
  <conditionalFormatting sqref="AC47">
    <cfRule type="cellIs" dxfId="1079" priority="125" stopIfTrue="1" operator="lessThan">
      <formula>$C$4</formula>
    </cfRule>
  </conditionalFormatting>
  <conditionalFormatting sqref="AC48">
    <cfRule type="cellIs" dxfId="1080" priority="126" stopIfTrue="1" operator="lessThan">
      <formula>$C$4</formula>
    </cfRule>
  </conditionalFormatting>
  <conditionalFormatting sqref="AC49">
    <cfRule type="cellIs" dxfId="1081" priority="127" stopIfTrue="1" operator="lessThan">
      <formula>$C$4</formula>
    </cfRule>
  </conditionalFormatting>
  <conditionalFormatting sqref="AC50">
    <cfRule type="cellIs" dxfId="1082" priority="128" stopIfTrue="1" operator="lessThan">
      <formula>$C$4</formula>
    </cfRule>
  </conditionalFormatting>
  <conditionalFormatting sqref="AD47">
    <cfRule type="cellIs" dxfId="1083" priority="129" stopIfTrue="1" operator="lessThan">
      <formula>$C$4</formula>
    </cfRule>
  </conditionalFormatting>
  <conditionalFormatting sqref="AD48">
    <cfRule type="cellIs" dxfId="1084" priority="130" stopIfTrue="1" operator="lessThan">
      <formula>$C$4</formula>
    </cfRule>
  </conditionalFormatting>
  <conditionalFormatting sqref="AD49">
    <cfRule type="cellIs" dxfId="1085" priority="131" stopIfTrue="1" operator="lessThan">
      <formula>$C$4</formula>
    </cfRule>
  </conditionalFormatting>
  <conditionalFormatting sqref="AD50">
    <cfRule type="cellIs" dxfId="1086" priority="132" stopIfTrue="1" operator="lessThan">
      <formula>$C$4</formula>
    </cfRule>
  </conditionalFormatting>
  <conditionalFormatting sqref="AE47">
    <cfRule type="cellIs" dxfId="1087" priority="133" stopIfTrue="1" operator="lessThan">
      <formula>$C$4</formula>
    </cfRule>
  </conditionalFormatting>
  <conditionalFormatting sqref="AE48">
    <cfRule type="cellIs" dxfId="1088" priority="134" stopIfTrue="1" operator="lessThan">
      <formula>$C$4</formula>
    </cfRule>
  </conditionalFormatting>
  <conditionalFormatting sqref="AE49">
    <cfRule type="cellIs" dxfId="1089" priority="135" stopIfTrue="1" operator="lessThan">
      <formula>$C$4</formula>
    </cfRule>
  </conditionalFormatting>
  <conditionalFormatting sqref="AE50">
    <cfRule type="cellIs" dxfId="1090" priority="136" stopIfTrue="1" operator="lessThan">
      <formula>$C$4</formula>
    </cfRule>
  </conditionalFormatting>
  <conditionalFormatting sqref="AF47">
    <cfRule type="cellIs" dxfId="1091" priority="137" stopIfTrue="1" operator="lessThan">
      <formula>$C$4</formula>
    </cfRule>
  </conditionalFormatting>
  <conditionalFormatting sqref="AF48">
    <cfRule type="cellIs" dxfId="1092" priority="138" stopIfTrue="1" operator="lessThan">
      <formula>$C$4</formula>
    </cfRule>
  </conditionalFormatting>
  <conditionalFormatting sqref="AF49">
    <cfRule type="cellIs" dxfId="1093" priority="139" stopIfTrue="1" operator="lessThan">
      <formula>$C$4</formula>
    </cfRule>
  </conditionalFormatting>
  <conditionalFormatting sqref="AF50">
    <cfRule type="cellIs" dxfId="1094" priority="140" stopIfTrue="1" operator="lessThan">
      <formula>$C$4</formula>
    </cfRule>
  </conditionalFormatting>
  <conditionalFormatting sqref="AG47">
    <cfRule type="cellIs" dxfId="1095" priority="141" stopIfTrue="1" operator="lessThan">
      <formula>$C$4</formula>
    </cfRule>
  </conditionalFormatting>
  <conditionalFormatting sqref="AG48">
    <cfRule type="cellIs" dxfId="1096" priority="142" stopIfTrue="1" operator="lessThan">
      <formula>$C$4</formula>
    </cfRule>
  </conditionalFormatting>
  <conditionalFormatting sqref="AG49">
    <cfRule type="cellIs" dxfId="1097" priority="143" stopIfTrue="1" operator="lessThan">
      <formula>$C$4</formula>
    </cfRule>
  </conditionalFormatting>
  <conditionalFormatting sqref="AG50">
    <cfRule type="cellIs" dxfId="1098" priority="144" stopIfTrue="1" operator="lessThan">
      <formula>$C$4</formula>
    </cfRule>
  </conditionalFormatting>
  <conditionalFormatting sqref="AH47">
    <cfRule type="cellIs" dxfId="1099" priority="145" stopIfTrue="1" operator="lessThan">
      <formula>$C$4</formula>
    </cfRule>
  </conditionalFormatting>
  <conditionalFormatting sqref="AH48">
    <cfRule type="cellIs" dxfId="1100" priority="146" stopIfTrue="1" operator="lessThan">
      <formula>$C$4</formula>
    </cfRule>
  </conditionalFormatting>
  <conditionalFormatting sqref="AH49">
    <cfRule type="cellIs" dxfId="1101" priority="147" stopIfTrue="1" operator="lessThan">
      <formula>$C$4</formula>
    </cfRule>
  </conditionalFormatting>
  <conditionalFormatting sqref="AH50">
    <cfRule type="cellIs" dxfId="1102" priority="148" stopIfTrue="1" operator="lessThan">
      <formula>$C$4</formula>
    </cfRule>
  </conditionalFormatting>
  <conditionalFormatting sqref="AI47">
    <cfRule type="cellIs" dxfId="1103" priority="149" stopIfTrue="1" operator="lessThan">
      <formula>$C$4</formula>
    </cfRule>
  </conditionalFormatting>
  <conditionalFormatting sqref="AI48">
    <cfRule type="cellIs" dxfId="1104" priority="150" stopIfTrue="1" operator="lessThan">
      <formula>$C$4</formula>
    </cfRule>
  </conditionalFormatting>
  <conditionalFormatting sqref="AI49">
    <cfRule type="cellIs" dxfId="1105" priority="151" stopIfTrue="1" operator="lessThan">
      <formula>$C$4</formula>
    </cfRule>
  </conditionalFormatting>
  <conditionalFormatting sqref="AI50">
    <cfRule type="cellIs" dxfId="1106" priority="152" stopIfTrue="1" operator="lessThan">
      <formula>$C$4</formula>
    </cfRule>
  </conditionalFormatting>
  <conditionalFormatting sqref="AJ11">
    <cfRule type="cellIs" dxfId="1107" priority="153" stopIfTrue="1" operator="lessThan">
      <formula>$C$4</formula>
    </cfRule>
  </conditionalFormatting>
  <conditionalFormatting sqref="AJ12">
    <cfRule type="cellIs" dxfId="1108" priority="154" stopIfTrue="1" operator="lessThan">
      <formula>$C$4</formula>
    </cfRule>
  </conditionalFormatting>
  <conditionalFormatting sqref="AJ13">
    <cfRule type="cellIs" dxfId="1109" priority="155" stopIfTrue="1" operator="lessThan">
      <formula>$C$4</formula>
    </cfRule>
  </conditionalFormatting>
  <conditionalFormatting sqref="AJ14">
    <cfRule type="cellIs" dxfId="1110" priority="156" stopIfTrue="1" operator="lessThan">
      <formula>$C$4</formula>
    </cfRule>
  </conditionalFormatting>
  <conditionalFormatting sqref="AJ15">
    <cfRule type="cellIs" dxfId="1111" priority="157" stopIfTrue="1" operator="lessThan">
      <formula>$C$4</formula>
    </cfRule>
  </conditionalFormatting>
  <conditionalFormatting sqref="AJ16">
    <cfRule type="cellIs" dxfId="1112" priority="158" stopIfTrue="1" operator="lessThan">
      <formula>$C$4</formula>
    </cfRule>
  </conditionalFormatting>
  <conditionalFormatting sqref="AJ17">
    <cfRule type="cellIs" dxfId="1113" priority="159" stopIfTrue="1" operator="lessThan">
      <formula>$C$4</formula>
    </cfRule>
  </conditionalFormatting>
  <conditionalFormatting sqref="AJ18">
    <cfRule type="cellIs" dxfId="1114" priority="160" stopIfTrue="1" operator="lessThan">
      <formula>$C$4</formula>
    </cfRule>
  </conditionalFormatting>
  <conditionalFormatting sqref="AJ19">
    <cfRule type="cellIs" dxfId="1115" priority="161" stopIfTrue="1" operator="lessThan">
      <formula>$C$4</formula>
    </cfRule>
  </conditionalFormatting>
  <conditionalFormatting sqref="AJ20">
    <cfRule type="cellIs" dxfId="1116" priority="162" stopIfTrue="1" operator="lessThan">
      <formula>$C$4</formula>
    </cfRule>
  </conditionalFormatting>
  <conditionalFormatting sqref="AJ21">
    <cfRule type="cellIs" dxfId="1117" priority="163" stopIfTrue="1" operator="lessThan">
      <formula>$C$4</formula>
    </cfRule>
  </conditionalFormatting>
  <conditionalFormatting sqref="AJ22">
    <cfRule type="cellIs" dxfId="1118" priority="164" stopIfTrue="1" operator="lessThan">
      <formula>$C$4</formula>
    </cfRule>
  </conditionalFormatting>
  <conditionalFormatting sqref="AJ23">
    <cfRule type="cellIs" dxfId="1119" priority="165" stopIfTrue="1" operator="lessThan">
      <formula>$C$4</formula>
    </cfRule>
  </conditionalFormatting>
  <conditionalFormatting sqref="AJ24">
    <cfRule type="cellIs" dxfId="1120" priority="166" stopIfTrue="1" operator="lessThan">
      <formula>$C$4</formula>
    </cfRule>
  </conditionalFormatting>
  <conditionalFormatting sqref="AJ25">
    <cfRule type="cellIs" dxfId="1121" priority="167" stopIfTrue="1" operator="lessThan">
      <formula>$C$4</formula>
    </cfRule>
  </conditionalFormatting>
  <conditionalFormatting sqref="AJ26">
    <cfRule type="cellIs" dxfId="1122" priority="168" stopIfTrue="1" operator="lessThan">
      <formula>$C$4</formula>
    </cfRule>
  </conditionalFormatting>
  <conditionalFormatting sqref="AJ27">
    <cfRule type="cellIs" dxfId="1123" priority="169" stopIfTrue="1" operator="lessThan">
      <formula>$C$4</formula>
    </cfRule>
  </conditionalFormatting>
  <conditionalFormatting sqref="AJ28">
    <cfRule type="cellIs" dxfId="1124" priority="170" stopIfTrue="1" operator="lessThan">
      <formula>$C$4</formula>
    </cfRule>
  </conditionalFormatting>
  <conditionalFormatting sqref="AJ29">
    <cfRule type="cellIs" dxfId="1125" priority="171" stopIfTrue="1" operator="lessThan">
      <formula>$C$4</formula>
    </cfRule>
  </conditionalFormatting>
  <conditionalFormatting sqref="AJ30">
    <cfRule type="cellIs" dxfId="1126" priority="172" stopIfTrue="1" operator="lessThan">
      <formula>$C$4</formula>
    </cfRule>
  </conditionalFormatting>
  <conditionalFormatting sqref="AJ31">
    <cfRule type="cellIs" dxfId="1127" priority="173" stopIfTrue="1" operator="lessThan">
      <formula>$C$4</formula>
    </cfRule>
  </conditionalFormatting>
  <conditionalFormatting sqref="AJ32">
    <cfRule type="cellIs" dxfId="1128" priority="174" stopIfTrue="1" operator="lessThan">
      <formula>$C$4</formula>
    </cfRule>
  </conditionalFormatting>
  <conditionalFormatting sqref="AJ33">
    <cfRule type="cellIs" dxfId="1129" priority="175" stopIfTrue="1" operator="lessThan">
      <formula>$C$4</formula>
    </cfRule>
  </conditionalFormatting>
  <conditionalFormatting sqref="AJ34">
    <cfRule type="cellIs" dxfId="1130" priority="176" stopIfTrue="1" operator="lessThan">
      <formula>$C$4</formula>
    </cfRule>
  </conditionalFormatting>
  <conditionalFormatting sqref="AJ35">
    <cfRule type="cellIs" dxfId="1131" priority="177" stopIfTrue="1" operator="lessThan">
      <formula>$C$4</formula>
    </cfRule>
  </conditionalFormatting>
  <conditionalFormatting sqref="AJ36">
    <cfRule type="cellIs" dxfId="1132" priority="178" stopIfTrue="1" operator="lessThan">
      <formula>$C$4</formula>
    </cfRule>
  </conditionalFormatting>
  <conditionalFormatting sqref="AJ37">
    <cfRule type="cellIs" dxfId="1133" priority="179" stopIfTrue="1" operator="lessThan">
      <formula>$C$4</formula>
    </cfRule>
  </conditionalFormatting>
  <conditionalFormatting sqref="AJ38">
    <cfRule type="cellIs" dxfId="1134" priority="180" stopIfTrue="1" operator="lessThan">
      <formula>$C$4</formula>
    </cfRule>
  </conditionalFormatting>
  <conditionalFormatting sqref="AJ39">
    <cfRule type="cellIs" dxfId="1135" priority="181" stopIfTrue="1" operator="lessThan">
      <formula>$C$4</formula>
    </cfRule>
  </conditionalFormatting>
  <conditionalFormatting sqref="AJ40">
    <cfRule type="cellIs" dxfId="1136" priority="182" stopIfTrue="1" operator="lessThan">
      <formula>$C$4</formula>
    </cfRule>
  </conditionalFormatting>
  <conditionalFormatting sqref="AJ41">
    <cfRule type="cellIs" dxfId="1137" priority="183" stopIfTrue="1" operator="lessThan">
      <formula>$C$4</formula>
    </cfRule>
  </conditionalFormatting>
  <conditionalFormatting sqref="AJ42">
    <cfRule type="cellIs" dxfId="1138" priority="184" stopIfTrue="1" operator="lessThan">
      <formula>$C$4</formula>
    </cfRule>
  </conditionalFormatting>
  <conditionalFormatting sqref="AJ43">
    <cfRule type="cellIs" dxfId="1139" priority="185" stopIfTrue="1" operator="lessThan">
      <formula>$C$4</formula>
    </cfRule>
  </conditionalFormatting>
  <conditionalFormatting sqref="AJ44">
    <cfRule type="cellIs" dxfId="1140" priority="186" stopIfTrue="1" operator="lessThan">
      <formula>$C$4</formula>
    </cfRule>
  </conditionalFormatting>
  <conditionalFormatting sqref="AJ45">
    <cfRule type="cellIs" dxfId="1141" priority="187" stopIfTrue="1" operator="lessThan">
      <formula>$C$4</formula>
    </cfRule>
  </conditionalFormatting>
  <conditionalFormatting sqref="AJ46">
    <cfRule type="cellIs" dxfId="1142" priority="188" stopIfTrue="1" operator="lessThan">
      <formula>$C$4</formula>
    </cfRule>
  </conditionalFormatting>
  <conditionalFormatting sqref="AJ47">
    <cfRule type="cellIs" dxfId="1143" priority="189" stopIfTrue="1" operator="lessThan">
      <formula>$C$4</formula>
    </cfRule>
  </conditionalFormatting>
  <conditionalFormatting sqref="AJ48">
    <cfRule type="cellIs" dxfId="1144" priority="190" stopIfTrue="1" operator="lessThan">
      <formula>$C$4</formula>
    </cfRule>
  </conditionalFormatting>
  <conditionalFormatting sqref="AJ49">
    <cfRule type="cellIs" dxfId="1145" priority="191" stopIfTrue="1" operator="lessThan">
      <formula>$C$4</formula>
    </cfRule>
  </conditionalFormatting>
  <conditionalFormatting sqref="AJ50">
    <cfRule type="cellIs" dxfId="1146" priority="192" stopIfTrue="1" operator="lessThan">
      <formula>$C$4</formula>
    </cfRule>
  </conditionalFormatting>
  <conditionalFormatting sqref="AK47">
    <cfRule type="cellIs" dxfId="1147" priority="193" stopIfTrue="1" operator="lessThan">
      <formula>$C$4</formula>
    </cfRule>
  </conditionalFormatting>
  <conditionalFormatting sqref="AK48">
    <cfRule type="cellIs" dxfId="1148" priority="194" stopIfTrue="1" operator="lessThan">
      <formula>$C$4</formula>
    </cfRule>
  </conditionalFormatting>
  <conditionalFormatting sqref="AK49">
    <cfRule type="cellIs" dxfId="1149" priority="195" stopIfTrue="1" operator="lessThan">
      <formula>$C$4</formula>
    </cfRule>
  </conditionalFormatting>
  <conditionalFormatting sqref="AK50">
    <cfRule type="cellIs" dxfId="1150" priority="196" stopIfTrue="1" operator="lessThan">
      <formula>$C$4</formula>
    </cfRule>
  </conditionalFormatting>
  <conditionalFormatting sqref="AL47">
    <cfRule type="cellIs" dxfId="1151" priority="197" stopIfTrue="1" operator="lessThan">
      <formula>$C$4</formula>
    </cfRule>
  </conditionalFormatting>
  <conditionalFormatting sqref="AL48">
    <cfRule type="cellIs" dxfId="1152" priority="198" stopIfTrue="1" operator="lessThan">
      <formula>$C$4</formula>
    </cfRule>
  </conditionalFormatting>
  <conditionalFormatting sqref="AL49">
    <cfRule type="cellIs" dxfId="1153" priority="199" stopIfTrue="1" operator="lessThan">
      <formula>$C$4</formula>
    </cfRule>
  </conditionalFormatting>
  <conditionalFormatting sqref="AL50">
    <cfRule type="cellIs" dxfId="1154" priority="200" stopIfTrue="1" operator="lessThan">
      <formula>$C$4</formula>
    </cfRule>
  </conditionalFormatting>
  <conditionalFormatting sqref="AM47">
    <cfRule type="cellIs" dxfId="1155" priority="201" stopIfTrue="1" operator="lessThan">
      <formula>$C$4</formula>
    </cfRule>
  </conditionalFormatting>
  <conditionalFormatting sqref="AM48">
    <cfRule type="cellIs" dxfId="1156" priority="202" stopIfTrue="1" operator="lessThan">
      <formula>$C$4</formula>
    </cfRule>
  </conditionalFormatting>
  <conditionalFormatting sqref="AM49">
    <cfRule type="cellIs" dxfId="1157" priority="203" stopIfTrue="1" operator="lessThan">
      <formula>$C$4</formula>
    </cfRule>
  </conditionalFormatting>
  <conditionalFormatting sqref="AM50">
    <cfRule type="cellIs" dxfId="1158" priority="204" stopIfTrue="1" operator="lessThan">
      <formula>$C$4</formula>
    </cfRule>
  </conditionalFormatting>
  <conditionalFormatting sqref="AN47">
    <cfRule type="cellIs" dxfId="1159" priority="205" stopIfTrue="1" operator="lessThan">
      <formula>$C$4</formula>
    </cfRule>
  </conditionalFormatting>
  <conditionalFormatting sqref="AN48">
    <cfRule type="cellIs" dxfId="1160" priority="206" stopIfTrue="1" operator="lessThan">
      <formula>$C$4</formula>
    </cfRule>
  </conditionalFormatting>
  <conditionalFormatting sqref="AN49">
    <cfRule type="cellIs" dxfId="1161" priority="207" stopIfTrue="1" operator="lessThan">
      <formula>$C$4</formula>
    </cfRule>
  </conditionalFormatting>
  <conditionalFormatting sqref="AN50">
    <cfRule type="cellIs" dxfId="1162" priority="208" stopIfTrue="1" operator="lessThan">
      <formula>$C$4</formula>
    </cfRule>
  </conditionalFormatting>
  <conditionalFormatting sqref="AO47">
    <cfRule type="cellIs" dxfId="1163" priority="209" stopIfTrue="1" operator="lessThan">
      <formula>$C$4</formula>
    </cfRule>
  </conditionalFormatting>
  <conditionalFormatting sqref="AO48">
    <cfRule type="cellIs" dxfId="1164" priority="210" stopIfTrue="1" operator="lessThan">
      <formula>$C$4</formula>
    </cfRule>
  </conditionalFormatting>
  <conditionalFormatting sqref="AO49">
    <cfRule type="cellIs" dxfId="1165" priority="211" stopIfTrue="1" operator="lessThan">
      <formula>$C$4</formula>
    </cfRule>
  </conditionalFormatting>
  <conditionalFormatting sqref="AO50">
    <cfRule type="cellIs" dxfId="1166" priority="212" stopIfTrue="1" operator="lessThan">
      <formula>$C$4</formula>
    </cfRule>
  </conditionalFormatting>
  <conditionalFormatting sqref="AP47">
    <cfRule type="cellIs" dxfId="1167" priority="213" stopIfTrue="1" operator="lessThan">
      <formula>$C$4</formula>
    </cfRule>
  </conditionalFormatting>
  <conditionalFormatting sqref="AP48">
    <cfRule type="cellIs" dxfId="1168" priority="214" stopIfTrue="1" operator="lessThan">
      <formula>$C$4</formula>
    </cfRule>
  </conditionalFormatting>
  <conditionalFormatting sqref="AP49">
    <cfRule type="cellIs" dxfId="1169" priority="215" stopIfTrue="1" operator="lessThan">
      <formula>$C$4</formula>
    </cfRule>
  </conditionalFormatting>
  <conditionalFormatting sqref="AP50">
    <cfRule type="cellIs" dxfId="1170" priority="216" stopIfTrue="1" operator="lessThan">
      <formula>$C$4</formula>
    </cfRule>
  </conditionalFormatting>
  <conditionalFormatting sqref="AQ47">
    <cfRule type="cellIs" dxfId="1171" priority="217" stopIfTrue="1" operator="lessThan">
      <formula>$C$4</formula>
    </cfRule>
  </conditionalFormatting>
  <conditionalFormatting sqref="AQ48">
    <cfRule type="cellIs" dxfId="1172" priority="218" stopIfTrue="1" operator="lessThan">
      <formula>$C$4</formula>
    </cfRule>
  </conditionalFormatting>
  <conditionalFormatting sqref="AQ49">
    <cfRule type="cellIs" dxfId="1173" priority="219" stopIfTrue="1" operator="lessThan">
      <formula>$C$4</formula>
    </cfRule>
  </conditionalFormatting>
  <conditionalFormatting sqref="AQ50">
    <cfRule type="cellIs" dxfId="1174" priority="220" stopIfTrue="1" operator="lessThan">
      <formula>$C$4</formula>
    </cfRule>
  </conditionalFormatting>
  <conditionalFormatting sqref="AR47">
    <cfRule type="cellIs" dxfId="1175" priority="221" stopIfTrue="1" operator="lessThan">
      <formula>$C$4</formula>
    </cfRule>
  </conditionalFormatting>
  <conditionalFormatting sqref="AR48">
    <cfRule type="cellIs" dxfId="1176" priority="222" stopIfTrue="1" operator="lessThan">
      <formula>$C$4</formula>
    </cfRule>
  </conditionalFormatting>
  <conditionalFormatting sqref="AR49">
    <cfRule type="cellIs" dxfId="1177" priority="223" stopIfTrue="1" operator="lessThan">
      <formula>$C$4</formula>
    </cfRule>
  </conditionalFormatting>
  <conditionalFormatting sqref="AR50">
    <cfRule type="cellIs" dxfId="1178" priority="224" stopIfTrue="1" operator="lessThan">
      <formula>$C$4</formula>
    </cfRule>
  </conditionalFormatting>
  <conditionalFormatting sqref="AS11">
    <cfRule type="cellIs" dxfId="1179" priority="225" stopIfTrue="1" operator="lessThan">
      <formula>$C$4</formula>
    </cfRule>
  </conditionalFormatting>
  <conditionalFormatting sqref="AS12">
    <cfRule type="cellIs" dxfId="1180" priority="226" stopIfTrue="1" operator="lessThan">
      <formula>$C$4</formula>
    </cfRule>
  </conditionalFormatting>
  <conditionalFormatting sqref="AS13">
    <cfRule type="cellIs" dxfId="1181" priority="227" stopIfTrue="1" operator="lessThan">
      <formula>$C$4</formula>
    </cfRule>
  </conditionalFormatting>
  <conditionalFormatting sqref="AS14">
    <cfRule type="cellIs" dxfId="1182" priority="228" stopIfTrue="1" operator="lessThan">
      <formula>$C$4</formula>
    </cfRule>
  </conditionalFormatting>
  <conditionalFormatting sqref="AS15">
    <cfRule type="cellIs" dxfId="1183" priority="229" stopIfTrue="1" operator="lessThan">
      <formula>$C$4</formula>
    </cfRule>
  </conditionalFormatting>
  <conditionalFormatting sqref="AS16">
    <cfRule type="cellIs" dxfId="1184" priority="230" stopIfTrue="1" operator="lessThan">
      <formula>$C$4</formula>
    </cfRule>
  </conditionalFormatting>
  <conditionalFormatting sqref="AS17">
    <cfRule type="cellIs" dxfId="1185" priority="231" stopIfTrue="1" operator="lessThan">
      <formula>$C$4</formula>
    </cfRule>
  </conditionalFormatting>
  <conditionalFormatting sqref="AS18">
    <cfRule type="cellIs" dxfId="1186" priority="232" stopIfTrue="1" operator="lessThan">
      <formula>$C$4</formula>
    </cfRule>
  </conditionalFormatting>
  <conditionalFormatting sqref="AS19">
    <cfRule type="cellIs" dxfId="1187" priority="233" stopIfTrue="1" operator="lessThan">
      <formula>$C$4</formula>
    </cfRule>
  </conditionalFormatting>
  <conditionalFormatting sqref="AS20">
    <cfRule type="cellIs" dxfId="1188" priority="234" stopIfTrue="1" operator="lessThan">
      <formula>$C$4</formula>
    </cfRule>
  </conditionalFormatting>
  <conditionalFormatting sqref="AS21">
    <cfRule type="cellIs" dxfId="1189" priority="235" stopIfTrue="1" operator="lessThan">
      <formula>$C$4</formula>
    </cfRule>
  </conditionalFormatting>
  <conditionalFormatting sqref="AS22">
    <cfRule type="cellIs" dxfId="1190" priority="236" stopIfTrue="1" operator="lessThan">
      <formula>$C$4</formula>
    </cfRule>
  </conditionalFormatting>
  <conditionalFormatting sqref="AS23">
    <cfRule type="cellIs" dxfId="1191" priority="237" stopIfTrue="1" operator="lessThan">
      <formula>$C$4</formula>
    </cfRule>
  </conditionalFormatting>
  <conditionalFormatting sqref="AS24">
    <cfRule type="cellIs" dxfId="1192" priority="238" stopIfTrue="1" operator="lessThan">
      <formula>$C$4</formula>
    </cfRule>
  </conditionalFormatting>
  <conditionalFormatting sqref="AS25">
    <cfRule type="cellIs" dxfId="1193" priority="239" stopIfTrue="1" operator="lessThan">
      <formula>$C$4</formula>
    </cfRule>
  </conditionalFormatting>
  <conditionalFormatting sqref="AS26">
    <cfRule type="cellIs" dxfId="1194" priority="240" stopIfTrue="1" operator="lessThan">
      <formula>$C$4</formula>
    </cfRule>
  </conditionalFormatting>
  <conditionalFormatting sqref="AS27">
    <cfRule type="cellIs" dxfId="1195" priority="241" stopIfTrue="1" operator="lessThan">
      <formula>$C$4</formula>
    </cfRule>
  </conditionalFormatting>
  <conditionalFormatting sqref="AS28">
    <cfRule type="cellIs" dxfId="1196" priority="242" stopIfTrue="1" operator="lessThan">
      <formula>$C$4</formula>
    </cfRule>
  </conditionalFormatting>
  <conditionalFormatting sqref="AS29">
    <cfRule type="cellIs" dxfId="1197" priority="243" stopIfTrue="1" operator="lessThan">
      <formula>$C$4</formula>
    </cfRule>
  </conditionalFormatting>
  <conditionalFormatting sqref="AS30">
    <cfRule type="cellIs" dxfId="1198" priority="244" stopIfTrue="1" operator="lessThan">
      <formula>$C$4</formula>
    </cfRule>
  </conditionalFormatting>
  <conditionalFormatting sqref="AS31">
    <cfRule type="cellIs" dxfId="1199" priority="245" stopIfTrue="1" operator="lessThan">
      <formula>$C$4</formula>
    </cfRule>
  </conditionalFormatting>
  <conditionalFormatting sqref="AS32">
    <cfRule type="cellIs" dxfId="1200" priority="246" stopIfTrue="1" operator="lessThan">
      <formula>$C$4</formula>
    </cfRule>
  </conditionalFormatting>
  <conditionalFormatting sqref="AS33">
    <cfRule type="cellIs" dxfId="1201" priority="247" stopIfTrue="1" operator="lessThan">
      <formula>$C$4</formula>
    </cfRule>
  </conditionalFormatting>
  <conditionalFormatting sqref="AS34">
    <cfRule type="cellIs" dxfId="1202" priority="248" stopIfTrue="1" operator="lessThan">
      <formula>$C$4</formula>
    </cfRule>
  </conditionalFormatting>
  <conditionalFormatting sqref="AS35">
    <cfRule type="cellIs" dxfId="1203" priority="249" stopIfTrue="1" operator="lessThan">
      <formula>$C$4</formula>
    </cfRule>
  </conditionalFormatting>
  <conditionalFormatting sqref="AS36">
    <cfRule type="cellIs" dxfId="1204" priority="250" stopIfTrue="1" operator="lessThan">
      <formula>$C$4</formula>
    </cfRule>
  </conditionalFormatting>
  <conditionalFormatting sqref="AS37">
    <cfRule type="cellIs" dxfId="1205" priority="251" stopIfTrue="1" operator="lessThan">
      <formula>$C$4</formula>
    </cfRule>
  </conditionalFormatting>
  <conditionalFormatting sqref="AS38">
    <cfRule type="cellIs" dxfId="1206" priority="252" stopIfTrue="1" operator="lessThan">
      <formula>$C$4</formula>
    </cfRule>
  </conditionalFormatting>
  <conditionalFormatting sqref="AS39">
    <cfRule type="cellIs" dxfId="1207" priority="253" stopIfTrue="1" operator="lessThan">
      <formula>$C$4</formula>
    </cfRule>
  </conditionalFormatting>
  <conditionalFormatting sqref="AS40">
    <cfRule type="cellIs" dxfId="1208" priority="254" stopIfTrue="1" operator="lessThan">
      <formula>$C$4</formula>
    </cfRule>
  </conditionalFormatting>
  <conditionalFormatting sqref="AS41">
    <cfRule type="cellIs" dxfId="1209" priority="255" stopIfTrue="1" operator="lessThan">
      <formula>$C$4</formula>
    </cfRule>
  </conditionalFormatting>
  <conditionalFormatting sqref="AS42">
    <cfRule type="cellIs" dxfId="1210" priority="256" stopIfTrue="1" operator="lessThan">
      <formula>$C$4</formula>
    </cfRule>
  </conditionalFormatting>
  <conditionalFormatting sqref="AS43">
    <cfRule type="cellIs" dxfId="1211" priority="257" stopIfTrue="1" operator="lessThan">
      <formula>$C$4</formula>
    </cfRule>
  </conditionalFormatting>
  <conditionalFormatting sqref="AS44">
    <cfRule type="cellIs" dxfId="1212" priority="258" stopIfTrue="1" operator="lessThan">
      <formula>$C$4</formula>
    </cfRule>
  </conditionalFormatting>
  <conditionalFormatting sqref="AS45">
    <cfRule type="cellIs" dxfId="1213" priority="259" stopIfTrue="1" operator="lessThan">
      <formula>$C$4</formula>
    </cfRule>
  </conditionalFormatting>
  <conditionalFormatting sqref="AS46">
    <cfRule type="cellIs" dxfId="1214" priority="260" stopIfTrue="1" operator="lessThan">
      <formula>$C$4</formula>
    </cfRule>
  </conditionalFormatting>
  <conditionalFormatting sqref="AS47">
    <cfRule type="cellIs" dxfId="1215" priority="261" stopIfTrue="1" operator="lessThan">
      <formula>$C$4</formula>
    </cfRule>
  </conditionalFormatting>
  <conditionalFormatting sqref="AS48">
    <cfRule type="cellIs" dxfId="1216" priority="262" stopIfTrue="1" operator="lessThan">
      <formula>$C$4</formula>
    </cfRule>
  </conditionalFormatting>
  <conditionalFormatting sqref="AS49">
    <cfRule type="cellIs" dxfId="1217" priority="263" stopIfTrue="1" operator="lessThan">
      <formula>$C$4</formula>
    </cfRule>
  </conditionalFormatting>
  <conditionalFormatting sqref="AS50">
    <cfRule type="cellIs" dxfId="1218" priority="264" stopIfTrue="1" operator="lessThan">
      <formula>$C$4</formula>
    </cfRule>
  </conditionalFormatting>
  <conditionalFormatting sqref="AT11">
    <cfRule type="cellIs" dxfId="1219" priority="265" stopIfTrue="1" operator="lessThan">
      <formula>$C$4</formula>
    </cfRule>
  </conditionalFormatting>
  <conditionalFormatting sqref="AT12">
    <cfRule type="cellIs" dxfId="1220" priority="266" stopIfTrue="1" operator="lessThan">
      <formula>$C$4</formula>
    </cfRule>
  </conditionalFormatting>
  <conditionalFormatting sqref="AT13">
    <cfRule type="cellIs" dxfId="1221" priority="267" stopIfTrue="1" operator="lessThan">
      <formula>$C$4</formula>
    </cfRule>
  </conditionalFormatting>
  <conditionalFormatting sqref="AT14">
    <cfRule type="cellIs" dxfId="1222" priority="268" stopIfTrue="1" operator="lessThan">
      <formula>$C$4</formula>
    </cfRule>
  </conditionalFormatting>
  <conditionalFormatting sqref="AT15">
    <cfRule type="cellIs" dxfId="1223" priority="269" stopIfTrue="1" operator="lessThan">
      <formula>$C$4</formula>
    </cfRule>
  </conditionalFormatting>
  <conditionalFormatting sqref="AT16">
    <cfRule type="cellIs" dxfId="1224" priority="270" stopIfTrue="1" operator="lessThan">
      <formula>$C$4</formula>
    </cfRule>
  </conditionalFormatting>
  <conditionalFormatting sqref="AT17">
    <cfRule type="cellIs" dxfId="1225" priority="271" stopIfTrue="1" operator="lessThan">
      <formula>$C$4</formula>
    </cfRule>
  </conditionalFormatting>
  <conditionalFormatting sqref="AT18">
    <cfRule type="cellIs" dxfId="1226" priority="272" stopIfTrue="1" operator="lessThan">
      <formula>$C$4</formula>
    </cfRule>
  </conditionalFormatting>
  <conditionalFormatting sqref="AT19">
    <cfRule type="cellIs" dxfId="1227" priority="273" stopIfTrue="1" operator="lessThan">
      <formula>$C$4</formula>
    </cfRule>
  </conditionalFormatting>
  <conditionalFormatting sqref="AT20">
    <cfRule type="cellIs" dxfId="1228" priority="274" stopIfTrue="1" operator="lessThan">
      <formula>$C$4</formula>
    </cfRule>
  </conditionalFormatting>
  <conditionalFormatting sqref="AT21">
    <cfRule type="cellIs" dxfId="1229" priority="275" stopIfTrue="1" operator="lessThan">
      <formula>$C$4</formula>
    </cfRule>
  </conditionalFormatting>
  <conditionalFormatting sqref="AT22">
    <cfRule type="cellIs" dxfId="1230" priority="276" stopIfTrue="1" operator="lessThan">
      <formula>$C$4</formula>
    </cfRule>
  </conditionalFormatting>
  <conditionalFormatting sqref="AT23">
    <cfRule type="cellIs" dxfId="1231" priority="277" stopIfTrue="1" operator="lessThan">
      <formula>$C$4</formula>
    </cfRule>
  </conditionalFormatting>
  <conditionalFormatting sqref="AT24">
    <cfRule type="cellIs" dxfId="1232" priority="278" stopIfTrue="1" operator="lessThan">
      <formula>$C$4</formula>
    </cfRule>
  </conditionalFormatting>
  <conditionalFormatting sqref="AT25">
    <cfRule type="cellIs" dxfId="1233" priority="279" stopIfTrue="1" operator="lessThan">
      <formula>$C$4</formula>
    </cfRule>
  </conditionalFormatting>
  <conditionalFormatting sqref="AT26">
    <cfRule type="cellIs" dxfId="1234" priority="280" stopIfTrue="1" operator="lessThan">
      <formula>$C$4</formula>
    </cfRule>
  </conditionalFormatting>
  <conditionalFormatting sqref="AT27">
    <cfRule type="cellIs" dxfId="1235" priority="281" stopIfTrue="1" operator="lessThan">
      <formula>$C$4</formula>
    </cfRule>
  </conditionalFormatting>
  <conditionalFormatting sqref="AT28">
    <cfRule type="cellIs" dxfId="1236" priority="282" stopIfTrue="1" operator="lessThan">
      <formula>$C$4</formula>
    </cfRule>
  </conditionalFormatting>
  <conditionalFormatting sqref="AT29">
    <cfRule type="cellIs" dxfId="1237" priority="283" stopIfTrue="1" operator="lessThan">
      <formula>$C$4</formula>
    </cfRule>
  </conditionalFormatting>
  <conditionalFormatting sqref="AT30">
    <cfRule type="cellIs" dxfId="1238" priority="284" stopIfTrue="1" operator="lessThan">
      <formula>$C$4</formula>
    </cfRule>
  </conditionalFormatting>
  <conditionalFormatting sqref="AT31">
    <cfRule type="cellIs" dxfId="1239" priority="285" stopIfTrue="1" operator="lessThan">
      <formula>$C$4</formula>
    </cfRule>
  </conditionalFormatting>
  <conditionalFormatting sqref="AT32">
    <cfRule type="cellIs" dxfId="1240" priority="286" stopIfTrue="1" operator="lessThan">
      <formula>$C$4</formula>
    </cfRule>
  </conditionalFormatting>
  <conditionalFormatting sqref="AT33">
    <cfRule type="cellIs" dxfId="1241" priority="287" stopIfTrue="1" operator="lessThan">
      <formula>$C$4</formula>
    </cfRule>
  </conditionalFormatting>
  <conditionalFormatting sqref="AT34">
    <cfRule type="cellIs" dxfId="1242" priority="288" stopIfTrue="1" operator="lessThan">
      <formula>$C$4</formula>
    </cfRule>
  </conditionalFormatting>
  <conditionalFormatting sqref="AT35">
    <cfRule type="cellIs" dxfId="1243" priority="289" stopIfTrue="1" operator="lessThan">
      <formula>$C$4</formula>
    </cfRule>
  </conditionalFormatting>
  <conditionalFormatting sqref="AT36">
    <cfRule type="cellIs" dxfId="1244" priority="290" stopIfTrue="1" operator="lessThan">
      <formula>$C$4</formula>
    </cfRule>
  </conditionalFormatting>
  <conditionalFormatting sqref="AT37">
    <cfRule type="cellIs" dxfId="1245" priority="291" stopIfTrue="1" operator="lessThan">
      <formula>$C$4</formula>
    </cfRule>
  </conditionalFormatting>
  <conditionalFormatting sqref="AT38">
    <cfRule type="cellIs" dxfId="1246" priority="292" stopIfTrue="1" operator="lessThan">
      <formula>$C$4</formula>
    </cfRule>
  </conditionalFormatting>
  <conditionalFormatting sqref="AT39">
    <cfRule type="cellIs" dxfId="1247" priority="293" stopIfTrue="1" operator="lessThan">
      <formula>$C$4</formula>
    </cfRule>
  </conditionalFormatting>
  <conditionalFormatting sqref="AT40">
    <cfRule type="cellIs" dxfId="1248" priority="294" stopIfTrue="1" operator="lessThan">
      <formula>$C$4</formula>
    </cfRule>
  </conditionalFormatting>
  <conditionalFormatting sqref="AT41">
    <cfRule type="cellIs" dxfId="1249" priority="295" stopIfTrue="1" operator="lessThan">
      <formula>$C$4</formula>
    </cfRule>
  </conditionalFormatting>
  <conditionalFormatting sqref="AT42">
    <cfRule type="cellIs" dxfId="1250" priority="296" stopIfTrue="1" operator="lessThan">
      <formula>$C$4</formula>
    </cfRule>
  </conditionalFormatting>
  <conditionalFormatting sqref="AT43">
    <cfRule type="cellIs" dxfId="1251" priority="297" stopIfTrue="1" operator="lessThan">
      <formula>$C$4</formula>
    </cfRule>
  </conditionalFormatting>
  <conditionalFormatting sqref="AT44">
    <cfRule type="cellIs" dxfId="1252" priority="298" stopIfTrue="1" operator="lessThan">
      <formula>$C$4</formula>
    </cfRule>
  </conditionalFormatting>
  <conditionalFormatting sqref="AT45">
    <cfRule type="cellIs" dxfId="1253" priority="299" stopIfTrue="1" operator="lessThan">
      <formula>$C$4</formula>
    </cfRule>
  </conditionalFormatting>
  <conditionalFormatting sqref="AT46">
    <cfRule type="cellIs" dxfId="1254" priority="300" stopIfTrue="1" operator="lessThan">
      <formula>$C$4</formula>
    </cfRule>
  </conditionalFormatting>
  <conditionalFormatting sqref="AT47">
    <cfRule type="cellIs" dxfId="1255" priority="301" stopIfTrue="1" operator="lessThan">
      <formula>$C$4</formula>
    </cfRule>
  </conditionalFormatting>
  <conditionalFormatting sqref="AT48">
    <cfRule type="cellIs" dxfId="1256" priority="302" stopIfTrue="1" operator="lessThan">
      <formula>$C$4</formula>
    </cfRule>
  </conditionalFormatting>
  <conditionalFormatting sqref="AT49">
    <cfRule type="cellIs" dxfId="1257" priority="303" stopIfTrue="1" operator="lessThan">
      <formula>$C$4</formula>
    </cfRule>
  </conditionalFormatting>
  <conditionalFormatting sqref="AT50">
    <cfRule type="cellIs" dxfId="1258" priority="304" stopIfTrue="1" operator="lessThan">
      <formula>$C$4</formula>
    </cfRule>
  </conditionalFormatting>
  <conditionalFormatting sqref="AU11">
    <cfRule type="cellIs" dxfId="1259" priority="305" stopIfTrue="1" operator="lessThan">
      <formula>$C$4</formula>
    </cfRule>
  </conditionalFormatting>
  <conditionalFormatting sqref="AU12">
    <cfRule type="cellIs" dxfId="1260" priority="306" stopIfTrue="1" operator="lessThan">
      <formula>$C$4</formula>
    </cfRule>
  </conditionalFormatting>
  <conditionalFormatting sqref="AU13">
    <cfRule type="cellIs" dxfId="1261" priority="307" stopIfTrue="1" operator="lessThan">
      <formula>$C$4</formula>
    </cfRule>
  </conditionalFormatting>
  <conditionalFormatting sqref="AU14">
    <cfRule type="cellIs" dxfId="1262" priority="308" stopIfTrue="1" operator="lessThan">
      <formula>$C$4</formula>
    </cfRule>
  </conditionalFormatting>
  <conditionalFormatting sqref="AU15">
    <cfRule type="cellIs" dxfId="1263" priority="309" stopIfTrue="1" operator="lessThan">
      <formula>$C$4</formula>
    </cfRule>
  </conditionalFormatting>
  <conditionalFormatting sqref="AU16">
    <cfRule type="cellIs" dxfId="1264" priority="310" stopIfTrue="1" operator="lessThan">
      <formula>$C$4</formula>
    </cfRule>
  </conditionalFormatting>
  <conditionalFormatting sqref="AU17">
    <cfRule type="cellIs" dxfId="1265" priority="311" stopIfTrue="1" operator="lessThan">
      <formula>$C$4</formula>
    </cfRule>
  </conditionalFormatting>
  <conditionalFormatting sqref="AU18">
    <cfRule type="cellIs" dxfId="1266" priority="312" stopIfTrue="1" operator="lessThan">
      <formula>$C$4</formula>
    </cfRule>
  </conditionalFormatting>
  <conditionalFormatting sqref="AU19">
    <cfRule type="cellIs" dxfId="1267" priority="313" stopIfTrue="1" operator="lessThan">
      <formula>$C$4</formula>
    </cfRule>
  </conditionalFormatting>
  <conditionalFormatting sqref="AU20">
    <cfRule type="cellIs" dxfId="1268" priority="314" stopIfTrue="1" operator="lessThan">
      <formula>$C$4</formula>
    </cfRule>
  </conditionalFormatting>
  <conditionalFormatting sqref="AU21">
    <cfRule type="cellIs" dxfId="1269" priority="315" stopIfTrue="1" operator="lessThan">
      <formula>$C$4</formula>
    </cfRule>
  </conditionalFormatting>
  <conditionalFormatting sqref="AU22">
    <cfRule type="cellIs" dxfId="1270" priority="316" stopIfTrue="1" operator="lessThan">
      <formula>$C$4</formula>
    </cfRule>
  </conditionalFormatting>
  <conditionalFormatting sqref="AU23">
    <cfRule type="cellIs" dxfId="1271" priority="317" stopIfTrue="1" operator="lessThan">
      <formula>$C$4</formula>
    </cfRule>
  </conditionalFormatting>
  <conditionalFormatting sqref="AU24">
    <cfRule type="cellIs" dxfId="1272" priority="318" stopIfTrue="1" operator="lessThan">
      <formula>$C$4</formula>
    </cfRule>
  </conditionalFormatting>
  <conditionalFormatting sqref="AU25">
    <cfRule type="cellIs" dxfId="1273" priority="319" stopIfTrue="1" operator="lessThan">
      <formula>$C$4</formula>
    </cfRule>
  </conditionalFormatting>
  <conditionalFormatting sqref="AU26">
    <cfRule type="cellIs" dxfId="1274" priority="320" stopIfTrue="1" operator="lessThan">
      <formula>$C$4</formula>
    </cfRule>
  </conditionalFormatting>
  <conditionalFormatting sqref="AU27">
    <cfRule type="cellIs" dxfId="1275" priority="321" stopIfTrue="1" operator="lessThan">
      <formula>$C$4</formula>
    </cfRule>
  </conditionalFormatting>
  <conditionalFormatting sqref="AU28">
    <cfRule type="cellIs" dxfId="1276" priority="322" stopIfTrue="1" operator="lessThan">
      <formula>$C$4</formula>
    </cfRule>
  </conditionalFormatting>
  <conditionalFormatting sqref="AU29">
    <cfRule type="cellIs" dxfId="1277" priority="323" stopIfTrue="1" operator="lessThan">
      <formula>$C$4</formula>
    </cfRule>
  </conditionalFormatting>
  <conditionalFormatting sqref="AU30">
    <cfRule type="cellIs" dxfId="1278" priority="324" stopIfTrue="1" operator="lessThan">
      <formula>$C$4</formula>
    </cfRule>
  </conditionalFormatting>
  <conditionalFormatting sqref="AU31">
    <cfRule type="cellIs" dxfId="1279" priority="325" stopIfTrue="1" operator="lessThan">
      <formula>$C$4</formula>
    </cfRule>
  </conditionalFormatting>
  <conditionalFormatting sqref="AU32">
    <cfRule type="cellIs" dxfId="1280" priority="326" stopIfTrue="1" operator="lessThan">
      <formula>$C$4</formula>
    </cfRule>
  </conditionalFormatting>
  <conditionalFormatting sqref="AU33">
    <cfRule type="cellIs" dxfId="1281" priority="327" stopIfTrue="1" operator="lessThan">
      <formula>$C$4</formula>
    </cfRule>
  </conditionalFormatting>
  <conditionalFormatting sqref="AU34">
    <cfRule type="cellIs" dxfId="1282" priority="328" stopIfTrue="1" operator="lessThan">
      <formula>$C$4</formula>
    </cfRule>
  </conditionalFormatting>
  <conditionalFormatting sqref="AU35">
    <cfRule type="cellIs" dxfId="1283" priority="329" stopIfTrue="1" operator="lessThan">
      <formula>$C$4</formula>
    </cfRule>
  </conditionalFormatting>
  <conditionalFormatting sqref="AU36">
    <cfRule type="cellIs" dxfId="1284" priority="330" stopIfTrue="1" operator="lessThan">
      <formula>$C$4</formula>
    </cfRule>
  </conditionalFormatting>
  <conditionalFormatting sqref="AU37">
    <cfRule type="cellIs" dxfId="1285" priority="331" stopIfTrue="1" operator="lessThan">
      <formula>$C$4</formula>
    </cfRule>
  </conditionalFormatting>
  <conditionalFormatting sqref="AU38">
    <cfRule type="cellIs" dxfId="1286" priority="332" stopIfTrue="1" operator="lessThan">
      <formula>$C$4</formula>
    </cfRule>
  </conditionalFormatting>
  <conditionalFormatting sqref="AU39">
    <cfRule type="cellIs" dxfId="1287" priority="333" stopIfTrue="1" operator="lessThan">
      <formula>$C$4</formula>
    </cfRule>
  </conditionalFormatting>
  <conditionalFormatting sqref="AU40">
    <cfRule type="cellIs" dxfId="1288" priority="334" stopIfTrue="1" operator="lessThan">
      <formula>$C$4</formula>
    </cfRule>
  </conditionalFormatting>
  <conditionalFormatting sqref="AU41">
    <cfRule type="cellIs" dxfId="1289" priority="335" stopIfTrue="1" operator="lessThan">
      <formula>$C$4</formula>
    </cfRule>
  </conditionalFormatting>
  <conditionalFormatting sqref="AU42">
    <cfRule type="cellIs" dxfId="1290" priority="336" stopIfTrue="1" operator="lessThan">
      <formula>$C$4</formula>
    </cfRule>
  </conditionalFormatting>
  <conditionalFormatting sqref="AU43">
    <cfRule type="cellIs" dxfId="1291" priority="337" stopIfTrue="1" operator="lessThan">
      <formula>$C$4</formula>
    </cfRule>
  </conditionalFormatting>
  <conditionalFormatting sqref="AU44">
    <cfRule type="cellIs" dxfId="1292" priority="338" stopIfTrue="1" operator="lessThan">
      <formula>$C$4</formula>
    </cfRule>
  </conditionalFormatting>
  <conditionalFormatting sqref="AU45">
    <cfRule type="cellIs" dxfId="1293" priority="339" stopIfTrue="1" operator="lessThan">
      <formula>$C$4</formula>
    </cfRule>
  </conditionalFormatting>
  <conditionalFormatting sqref="AU46">
    <cfRule type="cellIs" dxfId="1294" priority="340" stopIfTrue="1" operator="lessThan">
      <formula>$C$4</formula>
    </cfRule>
  </conditionalFormatting>
  <conditionalFormatting sqref="AU47">
    <cfRule type="cellIs" dxfId="1295" priority="341" stopIfTrue="1" operator="lessThan">
      <formula>$C$4</formula>
    </cfRule>
  </conditionalFormatting>
  <conditionalFormatting sqref="AU48">
    <cfRule type="cellIs" dxfId="1296" priority="342" stopIfTrue="1" operator="lessThan">
      <formula>$C$4</formula>
    </cfRule>
  </conditionalFormatting>
  <conditionalFormatting sqref="AU49">
    <cfRule type="cellIs" dxfId="1297" priority="343" stopIfTrue="1" operator="lessThan">
      <formula>$C$4</formula>
    </cfRule>
  </conditionalFormatting>
  <conditionalFormatting sqref="AU50">
    <cfRule type="cellIs" dxfId="1298" priority="344" stopIfTrue="1" operator="lessThan">
      <formula>$C$4</formula>
    </cfRule>
  </conditionalFormatting>
  <conditionalFormatting sqref="AV11">
    <cfRule type="cellIs" dxfId="1299" priority="345" stopIfTrue="1" operator="lessThan">
      <formula>$C$4</formula>
    </cfRule>
  </conditionalFormatting>
  <conditionalFormatting sqref="AV12">
    <cfRule type="cellIs" dxfId="1300" priority="346" stopIfTrue="1" operator="lessThan">
      <formula>$C$4</formula>
    </cfRule>
  </conditionalFormatting>
  <conditionalFormatting sqref="AV13">
    <cfRule type="cellIs" dxfId="1301" priority="347" stopIfTrue="1" operator="lessThan">
      <formula>$C$4</formula>
    </cfRule>
  </conditionalFormatting>
  <conditionalFormatting sqref="AV15">
    <cfRule type="cellIs" dxfId="1302" priority="348" stopIfTrue="1" operator="lessThan">
      <formula>$C$4</formula>
    </cfRule>
  </conditionalFormatting>
  <conditionalFormatting sqref="AV16">
    <cfRule type="cellIs" dxfId="1303" priority="349" stopIfTrue="1" operator="lessThan">
      <formula>$C$4</formula>
    </cfRule>
  </conditionalFormatting>
  <conditionalFormatting sqref="AV17">
    <cfRule type="cellIs" dxfId="1304" priority="350" stopIfTrue="1" operator="lessThan">
      <formula>$C$4</formula>
    </cfRule>
  </conditionalFormatting>
  <conditionalFormatting sqref="AV18">
    <cfRule type="cellIs" dxfId="1305" priority="351" stopIfTrue="1" operator="lessThan">
      <formula>$C$4</formula>
    </cfRule>
  </conditionalFormatting>
  <conditionalFormatting sqref="AV19">
    <cfRule type="cellIs" dxfId="1306" priority="352" stopIfTrue="1" operator="lessThan">
      <formula>$C$4</formula>
    </cfRule>
  </conditionalFormatting>
  <conditionalFormatting sqref="AV20">
    <cfRule type="cellIs" dxfId="1307" priority="353" stopIfTrue="1" operator="lessThan">
      <formula>$C$4</formula>
    </cfRule>
  </conditionalFormatting>
  <conditionalFormatting sqref="AV21">
    <cfRule type="cellIs" dxfId="1308" priority="354" stopIfTrue="1" operator="lessThan">
      <formula>$C$4</formula>
    </cfRule>
  </conditionalFormatting>
  <conditionalFormatting sqref="AV22">
    <cfRule type="cellIs" dxfId="1309" priority="355" stopIfTrue="1" operator="lessThan">
      <formula>$C$4</formula>
    </cfRule>
  </conditionalFormatting>
  <conditionalFormatting sqref="AV23">
    <cfRule type="cellIs" dxfId="1310" priority="356" stopIfTrue="1" operator="lessThan">
      <formula>$C$4</formula>
    </cfRule>
  </conditionalFormatting>
  <conditionalFormatting sqref="AV24">
    <cfRule type="cellIs" dxfId="1311" priority="357" stopIfTrue="1" operator="lessThan">
      <formula>$C$4</formula>
    </cfRule>
  </conditionalFormatting>
  <conditionalFormatting sqref="AV25">
    <cfRule type="cellIs" dxfId="1312" priority="358" stopIfTrue="1" operator="lessThan">
      <formula>$C$4</formula>
    </cfRule>
  </conditionalFormatting>
  <conditionalFormatting sqref="AV26">
    <cfRule type="cellIs" dxfId="1313" priority="359" stopIfTrue="1" operator="lessThan">
      <formula>$C$4</formula>
    </cfRule>
  </conditionalFormatting>
  <conditionalFormatting sqref="AV27">
    <cfRule type="cellIs" dxfId="1314" priority="360" stopIfTrue="1" operator="lessThan">
      <formula>$C$4</formula>
    </cfRule>
  </conditionalFormatting>
  <conditionalFormatting sqref="AV28">
    <cfRule type="cellIs" dxfId="1315" priority="361" stopIfTrue="1" operator="lessThan">
      <formula>$C$4</formula>
    </cfRule>
  </conditionalFormatting>
  <conditionalFormatting sqref="AV29">
    <cfRule type="cellIs" dxfId="1316" priority="362" stopIfTrue="1" operator="lessThan">
      <formula>$C$4</formula>
    </cfRule>
  </conditionalFormatting>
  <conditionalFormatting sqref="AV30">
    <cfRule type="cellIs" dxfId="1317" priority="363" stopIfTrue="1" operator="lessThan">
      <formula>$C$4</formula>
    </cfRule>
  </conditionalFormatting>
  <conditionalFormatting sqref="AV31">
    <cfRule type="cellIs" dxfId="1318" priority="364" stopIfTrue="1" operator="lessThan">
      <formula>$C$4</formula>
    </cfRule>
  </conditionalFormatting>
  <conditionalFormatting sqref="AV32">
    <cfRule type="cellIs" dxfId="1319" priority="365" stopIfTrue="1" operator="lessThan">
      <formula>$C$4</formula>
    </cfRule>
  </conditionalFormatting>
  <conditionalFormatting sqref="AV33">
    <cfRule type="cellIs" dxfId="1320" priority="366" stopIfTrue="1" operator="lessThan">
      <formula>$C$4</formula>
    </cfRule>
  </conditionalFormatting>
  <conditionalFormatting sqref="AV35">
    <cfRule type="cellIs" dxfId="1321" priority="367" stopIfTrue="1" operator="lessThan">
      <formula>$C$4</formula>
    </cfRule>
  </conditionalFormatting>
  <conditionalFormatting sqref="AV36">
    <cfRule type="cellIs" dxfId="1322" priority="368" stopIfTrue="1" operator="lessThan">
      <formula>$C$4</formula>
    </cfRule>
  </conditionalFormatting>
  <conditionalFormatting sqref="AV37">
    <cfRule type="cellIs" dxfId="1323" priority="369" stopIfTrue="1" operator="lessThan">
      <formula>$C$4</formula>
    </cfRule>
  </conditionalFormatting>
  <conditionalFormatting sqref="AV38">
    <cfRule type="cellIs" dxfId="1324" priority="370" stopIfTrue="1" operator="lessThan">
      <formula>$C$4</formula>
    </cfRule>
  </conditionalFormatting>
  <conditionalFormatting sqref="AV39">
    <cfRule type="cellIs" dxfId="1325" priority="371" stopIfTrue="1" operator="lessThan">
      <formula>$C$4</formula>
    </cfRule>
  </conditionalFormatting>
  <conditionalFormatting sqref="AV40">
    <cfRule type="cellIs" dxfId="1326" priority="372" stopIfTrue="1" operator="lessThan">
      <formula>$C$4</formula>
    </cfRule>
  </conditionalFormatting>
  <conditionalFormatting sqref="AV41">
    <cfRule type="cellIs" dxfId="1327" priority="373" stopIfTrue="1" operator="lessThan">
      <formula>$C$4</formula>
    </cfRule>
  </conditionalFormatting>
  <conditionalFormatting sqref="AV42">
    <cfRule type="cellIs" dxfId="1328" priority="374" stopIfTrue="1" operator="lessThan">
      <formula>$C$4</formula>
    </cfRule>
  </conditionalFormatting>
  <conditionalFormatting sqref="AV43">
    <cfRule type="cellIs" dxfId="1329" priority="375" stopIfTrue="1" operator="lessThan">
      <formula>$C$4</formula>
    </cfRule>
  </conditionalFormatting>
  <conditionalFormatting sqref="AV44">
    <cfRule type="cellIs" dxfId="1330" priority="376" stopIfTrue="1" operator="lessThan">
      <formula>$C$4</formula>
    </cfRule>
  </conditionalFormatting>
  <conditionalFormatting sqref="AV45">
    <cfRule type="cellIs" dxfId="1331" priority="377" stopIfTrue="1" operator="lessThan">
      <formula>$C$4</formula>
    </cfRule>
  </conditionalFormatting>
  <conditionalFormatting sqref="AV46">
    <cfRule type="cellIs" dxfId="1332" priority="378" stopIfTrue="1" operator="lessThan">
      <formula>$C$4</formula>
    </cfRule>
  </conditionalFormatting>
  <conditionalFormatting sqref="AV47">
    <cfRule type="cellIs" dxfId="1333" priority="379" stopIfTrue="1" operator="lessThan">
      <formula>$C$4</formula>
    </cfRule>
  </conditionalFormatting>
  <conditionalFormatting sqref="AV48">
    <cfRule type="cellIs" dxfId="1334" priority="380" stopIfTrue="1" operator="lessThan">
      <formula>$C$4</formula>
    </cfRule>
  </conditionalFormatting>
  <conditionalFormatting sqref="AV49">
    <cfRule type="cellIs" dxfId="1335" priority="381" stopIfTrue="1" operator="lessThan">
      <formula>$C$4</formula>
    </cfRule>
  </conditionalFormatting>
  <conditionalFormatting sqref="AV50">
    <cfRule type="cellIs" dxfId="1336" priority="382" stopIfTrue="1" operator="lessThan">
      <formula>$C$4</formula>
    </cfRule>
  </conditionalFormatting>
  <conditionalFormatting sqref="AW11">
    <cfRule type="cellIs" dxfId="1337" priority="383" stopIfTrue="1" operator="lessThan">
      <formula>$C$4</formula>
    </cfRule>
  </conditionalFormatting>
  <conditionalFormatting sqref="AW12">
    <cfRule type="cellIs" dxfId="1338" priority="384" stopIfTrue="1" operator="lessThan">
      <formula>$C$4</formula>
    </cfRule>
  </conditionalFormatting>
  <conditionalFormatting sqref="AW13">
    <cfRule type="cellIs" dxfId="1339" priority="385" stopIfTrue="1" operator="lessThan">
      <formula>$C$4</formula>
    </cfRule>
  </conditionalFormatting>
  <conditionalFormatting sqref="AW14">
    <cfRule type="cellIs" dxfId="1340" priority="386" stopIfTrue="1" operator="lessThan">
      <formula>$C$4</formula>
    </cfRule>
  </conditionalFormatting>
  <conditionalFormatting sqref="AW15">
    <cfRule type="cellIs" dxfId="1341" priority="387" stopIfTrue="1" operator="lessThan">
      <formula>$C$4</formula>
    </cfRule>
  </conditionalFormatting>
  <conditionalFormatting sqref="AW16">
    <cfRule type="cellIs" dxfId="1342" priority="388" stopIfTrue="1" operator="lessThan">
      <formula>$C$4</formula>
    </cfRule>
  </conditionalFormatting>
  <conditionalFormatting sqref="AW17">
    <cfRule type="cellIs" dxfId="1343" priority="389" stopIfTrue="1" operator="lessThan">
      <formula>$C$4</formula>
    </cfRule>
  </conditionalFormatting>
  <conditionalFormatting sqref="AW18">
    <cfRule type="cellIs" dxfId="1344" priority="390" stopIfTrue="1" operator="lessThan">
      <formula>$C$4</formula>
    </cfRule>
  </conditionalFormatting>
  <conditionalFormatting sqref="AW19">
    <cfRule type="cellIs" dxfId="1345" priority="391" stopIfTrue="1" operator="lessThan">
      <formula>$C$4</formula>
    </cfRule>
  </conditionalFormatting>
  <conditionalFormatting sqref="AW20">
    <cfRule type="cellIs" dxfId="1346" priority="392" stopIfTrue="1" operator="lessThan">
      <formula>$C$4</formula>
    </cfRule>
  </conditionalFormatting>
  <conditionalFormatting sqref="AW21">
    <cfRule type="cellIs" dxfId="1347" priority="393" stopIfTrue="1" operator="lessThan">
      <formula>$C$4</formula>
    </cfRule>
  </conditionalFormatting>
  <conditionalFormatting sqref="AW22">
    <cfRule type="cellIs" dxfId="1348" priority="394" stopIfTrue="1" operator="lessThan">
      <formula>$C$4</formula>
    </cfRule>
  </conditionalFormatting>
  <conditionalFormatting sqref="AW23">
    <cfRule type="cellIs" dxfId="1349" priority="395" stopIfTrue="1" operator="lessThan">
      <formula>$C$4</formula>
    </cfRule>
  </conditionalFormatting>
  <conditionalFormatting sqref="AW24">
    <cfRule type="cellIs" dxfId="1350" priority="396" stopIfTrue="1" operator="lessThan">
      <formula>$C$4</formula>
    </cfRule>
  </conditionalFormatting>
  <conditionalFormatting sqref="AW25">
    <cfRule type="cellIs" dxfId="1351" priority="397" stopIfTrue="1" operator="lessThan">
      <formula>$C$4</formula>
    </cfRule>
  </conditionalFormatting>
  <conditionalFormatting sqref="AW26">
    <cfRule type="cellIs" dxfId="1352" priority="398" stopIfTrue="1" operator="lessThan">
      <formula>$C$4</formula>
    </cfRule>
  </conditionalFormatting>
  <conditionalFormatting sqref="AW27">
    <cfRule type="cellIs" dxfId="1353" priority="399" stopIfTrue="1" operator="lessThan">
      <formula>$C$4</formula>
    </cfRule>
  </conditionalFormatting>
  <conditionalFormatting sqref="AW28">
    <cfRule type="cellIs" dxfId="1354" priority="400" stopIfTrue="1" operator="lessThan">
      <formula>$C$4</formula>
    </cfRule>
  </conditionalFormatting>
  <conditionalFormatting sqref="AW29">
    <cfRule type="cellIs" dxfId="1355" priority="401" stopIfTrue="1" operator="lessThan">
      <formula>$C$4</formula>
    </cfRule>
  </conditionalFormatting>
  <conditionalFormatting sqref="AW30">
    <cfRule type="cellIs" dxfId="1356" priority="402" stopIfTrue="1" operator="lessThan">
      <formula>$C$4</formula>
    </cfRule>
  </conditionalFormatting>
  <conditionalFormatting sqref="AW31">
    <cfRule type="cellIs" dxfId="1357" priority="403" stopIfTrue="1" operator="lessThan">
      <formula>$C$4</formula>
    </cfRule>
  </conditionalFormatting>
  <conditionalFormatting sqref="AW32">
    <cfRule type="cellIs" dxfId="1358" priority="404" stopIfTrue="1" operator="lessThan">
      <formula>$C$4</formula>
    </cfRule>
  </conditionalFormatting>
  <conditionalFormatting sqref="AW33">
    <cfRule type="cellIs" dxfId="1359" priority="405" stopIfTrue="1" operator="lessThan">
      <formula>$C$4</formula>
    </cfRule>
  </conditionalFormatting>
  <conditionalFormatting sqref="AW34">
    <cfRule type="cellIs" dxfId="1360" priority="406" stopIfTrue="1" operator="lessThan">
      <formula>$C$4</formula>
    </cfRule>
  </conditionalFormatting>
  <conditionalFormatting sqref="AW35">
    <cfRule type="cellIs" dxfId="1361" priority="407" stopIfTrue="1" operator="lessThan">
      <formula>$C$4</formula>
    </cfRule>
  </conditionalFormatting>
  <conditionalFormatting sqref="AW36">
    <cfRule type="cellIs" dxfId="1362" priority="408" stopIfTrue="1" operator="lessThan">
      <formula>$C$4</formula>
    </cfRule>
  </conditionalFormatting>
  <conditionalFormatting sqref="AW37">
    <cfRule type="cellIs" dxfId="1363" priority="409" stopIfTrue="1" operator="lessThan">
      <formula>$C$4</formula>
    </cfRule>
  </conditionalFormatting>
  <conditionalFormatting sqref="AW38">
    <cfRule type="cellIs" dxfId="1364" priority="410" stopIfTrue="1" operator="lessThan">
      <formula>$C$4</formula>
    </cfRule>
  </conditionalFormatting>
  <conditionalFormatting sqref="AW39">
    <cfRule type="cellIs" dxfId="1365" priority="411" stopIfTrue="1" operator="lessThan">
      <formula>$C$4</formula>
    </cfRule>
  </conditionalFormatting>
  <conditionalFormatting sqref="AW40">
    <cfRule type="cellIs" dxfId="1366" priority="412" stopIfTrue="1" operator="lessThan">
      <formula>$C$4</formula>
    </cfRule>
  </conditionalFormatting>
  <conditionalFormatting sqref="AW41">
    <cfRule type="cellIs" dxfId="1367" priority="413" stopIfTrue="1" operator="lessThan">
      <formula>$C$4</formula>
    </cfRule>
  </conditionalFormatting>
  <conditionalFormatting sqref="AW42">
    <cfRule type="cellIs" dxfId="1368" priority="414" stopIfTrue="1" operator="lessThan">
      <formula>$C$4</formula>
    </cfRule>
  </conditionalFormatting>
  <conditionalFormatting sqref="AW43">
    <cfRule type="cellIs" dxfId="1369" priority="415" stopIfTrue="1" operator="lessThan">
      <formula>$C$4</formula>
    </cfRule>
  </conditionalFormatting>
  <conditionalFormatting sqref="AW44">
    <cfRule type="cellIs" dxfId="1370" priority="416" stopIfTrue="1" operator="lessThan">
      <formula>$C$4</formula>
    </cfRule>
  </conditionalFormatting>
  <conditionalFormatting sqref="AW45">
    <cfRule type="cellIs" dxfId="1371" priority="417" stopIfTrue="1" operator="lessThan">
      <formula>$C$4</formula>
    </cfRule>
  </conditionalFormatting>
  <conditionalFormatting sqref="AW46">
    <cfRule type="cellIs" dxfId="1372" priority="418" stopIfTrue="1" operator="lessThan">
      <formula>$C$4</formula>
    </cfRule>
  </conditionalFormatting>
  <conditionalFormatting sqref="AW47">
    <cfRule type="cellIs" dxfId="1373" priority="419" stopIfTrue="1" operator="lessThan">
      <formula>$C$4</formula>
    </cfRule>
  </conditionalFormatting>
  <conditionalFormatting sqref="AW48">
    <cfRule type="cellIs" dxfId="1374" priority="420" stopIfTrue="1" operator="lessThan">
      <formula>$C$4</formula>
    </cfRule>
  </conditionalFormatting>
  <conditionalFormatting sqref="AW49">
    <cfRule type="cellIs" dxfId="1375" priority="421" stopIfTrue="1" operator="lessThan">
      <formula>$C$4</formula>
    </cfRule>
  </conditionalFormatting>
  <conditionalFormatting sqref="AW50">
    <cfRule type="cellIs" dxfId="1376" priority="422" stopIfTrue="1" operator="lessThan">
      <formula>$C$4</formula>
    </cfRule>
  </conditionalFormatting>
  <conditionalFormatting sqref="AX11">
    <cfRule type="cellIs" dxfId="1377" priority="423" stopIfTrue="1" operator="lessThan">
      <formula>$C$4</formula>
    </cfRule>
  </conditionalFormatting>
  <conditionalFormatting sqref="AX12">
    <cfRule type="cellIs" dxfId="1378" priority="424" stopIfTrue="1" operator="lessThan">
      <formula>$C$4</formula>
    </cfRule>
  </conditionalFormatting>
  <conditionalFormatting sqref="AX13">
    <cfRule type="cellIs" dxfId="1379" priority="425" stopIfTrue="1" operator="lessThan">
      <formula>$C$4</formula>
    </cfRule>
  </conditionalFormatting>
  <conditionalFormatting sqref="AX14">
    <cfRule type="cellIs" dxfId="1380" priority="426" stopIfTrue="1" operator="lessThan">
      <formula>$C$4</formula>
    </cfRule>
  </conditionalFormatting>
  <conditionalFormatting sqref="AX15">
    <cfRule type="cellIs" dxfId="1381" priority="427" stopIfTrue="1" operator="lessThan">
      <formula>$C$4</formula>
    </cfRule>
  </conditionalFormatting>
  <conditionalFormatting sqref="AX16">
    <cfRule type="cellIs" dxfId="1382" priority="428" stopIfTrue="1" operator="lessThan">
      <formula>$C$4</formula>
    </cfRule>
  </conditionalFormatting>
  <conditionalFormatting sqref="AX17">
    <cfRule type="cellIs" dxfId="1383" priority="429" stopIfTrue="1" operator="lessThan">
      <formula>$C$4</formula>
    </cfRule>
  </conditionalFormatting>
  <conditionalFormatting sqref="AX18">
    <cfRule type="cellIs" dxfId="1384" priority="430" stopIfTrue="1" operator="lessThan">
      <formula>$C$4</formula>
    </cfRule>
  </conditionalFormatting>
  <conditionalFormatting sqref="AX19">
    <cfRule type="cellIs" dxfId="1385" priority="431" stopIfTrue="1" operator="lessThan">
      <formula>$C$4</formula>
    </cfRule>
  </conditionalFormatting>
  <conditionalFormatting sqref="AX20">
    <cfRule type="cellIs" dxfId="1386" priority="432" stopIfTrue="1" operator="lessThan">
      <formula>$C$4</formula>
    </cfRule>
  </conditionalFormatting>
  <conditionalFormatting sqref="AX21">
    <cfRule type="cellIs" dxfId="1387" priority="433" stopIfTrue="1" operator="lessThan">
      <formula>$C$4</formula>
    </cfRule>
  </conditionalFormatting>
  <conditionalFormatting sqref="AX22">
    <cfRule type="cellIs" dxfId="1388" priority="434" stopIfTrue="1" operator="lessThan">
      <formula>$C$4</formula>
    </cfRule>
  </conditionalFormatting>
  <conditionalFormatting sqref="AX23">
    <cfRule type="cellIs" dxfId="1389" priority="435" stopIfTrue="1" operator="lessThan">
      <formula>$C$4</formula>
    </cfRule>
  </conditionalFormatting>
  <conditionalFormatting sqref="AX24">
    <cfRule type="cellIs" dxfId="1390" priority="436" stopIfTrue="1" operator="lessThan">
      <formula>$C$4</formula>
    </cfRule>
  </conditionalFormatting>
  <conditionalFormatting sqref="AX25">
    <cfRule type="cellIs" dxfId="1391" priority="437" stopIfTrue="1" operator="lessThan">
      <formula>$C$4</formula>
    </cfRule>
  </conditionalFormatting>
  <conditionalFormatting sqref="AX26">
    <cfRule type="cellIs" dxfId="1392" priority="438" stopIfTrue="1" operator="lessThan">
      <formula>$C$4</formula>
    </cfRule>
  </conditionalFormatting>
  <conditionalFormatting sqref="AX27">
    <cfRule type="cellIs" dxfId="1393" priority="439" stopIfTrue="1" operator="lessThan">
      <formula>$C$4</formula>
    </cfRule>
  </conditionalFormatting>
  <conditionalFormatting sqref="AX28">
    <cfRule type="cellIs" dxfId="1394" priority="440" stopIfTrue="1" operator="lessThan">
      <formula>$C$4</formula>
    </cfRule>
  </conditionalFormatting>
  <conditionalFormatting sqref="AX29">
    <cfRule type="cellIs" dxfId="1395" priority="441" stopIfTrue="1" operator="lessThan">
      <formula>$C$4</formula>
    </cfRule>
  </conditionalFormatting>
  <conditionalFormatting sqref="AX30">
    <cfRule type="cellIs" dxfId="1396" priority="442" stopIfTrue="1" operator="lessThan">
      <formula>$C$4</formula>
    </cfRule>
  </conditionalFormatting>
  <conditionalFormatting sqref="AX31">
    <cfRule type="cellIs" dxfId="1397" priority="443" stopIfTrue="1" operator="lessThan">
      <formula>$C$4</formula>
    </cfRule>
  </conditionalFormatting>
  <conditionalFormatting sqref="AX32">
    <cfRule type="cellIs" dxfId="1398" priority="444" stopIfTrue="1" operator="lessThan">
      <formula>$C$4</formula>
    </cfRule>
  </conditionalFormatting>
  <conditionalFormatting sqref="AX33">
    <cfRule type="cellIs" dxfId="1399" priority="445" stopIfTrue="1" operator="lessThan">
      <formula>$C$4</formula>
    </cfRule>
  </conditionalFormatting>
  <conditionalFormatting sqref="AX34">
    <cfRule type="cellIs" dxfId="1400" priority="446" stopIfTrue="1" operator="lessThan">
      <formula>$C$4</formula>
    </cfRule>
  </conditionalFormatting>
  <conditionalFormatting sqref="AX35">
    <cfRule type="cellIs" dxfId="1401" priority="447" stopIfTrue="1" operator="lessThan">
      <formula>$C$4</formula>
    </cfRule>
  </conditionalFormatting>
  <conditionalFormatting sqref="AX36">
    <cfRule type="cellIs" dxfId="1402" priority="448" stopIfTrue="1" operator="lessThan">
      <formula>$C$4</formula>
    </cfRule>
  </conditionalFormatting>
  <conditionalFormatting sqref="AX37">
    <cfRule type="cellIs" dxfId="1403" priority="449" stopIfTrue="1" operator="lessThan">
      <formula>$C$4</formula>
    </cfRule>
  </conditionalFormatting>
  <conditionalFormatting sqref="AX38">
    <cfRule type="cellIs" dxfId="1404" priority="450" stopIfTrue="1" operator="lessThan">
      <formula>$C$4</formula>
    </cfRule>
  </conditionalFormatting>
  <conditionalFormatting sqref="AX39">
    <cfRule type="cellIs" dxfId="1405" priority="451" stopIfTrue="1" operator="lessThan">
      <formula>$C$4</formula>
    </cfRule>
  </conditionalFormatting>
  <conditionalFormatting sqref="AX40">
    <cfRule type="cellIs" dxfId="1406" priority="452" stopIfTrue="1" operator="lessThan">
      <formula>$C$4</formula>
    </cfRule>
  </conditionalFormatting>
  <conditionalFormatting sqref="AX41">
    <cfRule type="cellIs" dxfId="1407" priority="453" stopIfTrue="1" operator="lessThan">
      <formula>$C$4</formula>
    </cfRule>
  </conditionalFormatting>
  <conditionalFormatting sqref="AX42">
    <cfRule type="cellIs" dxfId="1408" priority="454" stopIfTrue="1" operator="lessThan">
      <formula>$C$4</formula>
    </cfRule>
  </conditionalFormatting>
  <conditionalFormatting sqref="AX43">
    <cfRule type="cellIs" dxfId="1409" priority="455" stopIfTrue="1" operator="lessThan">
      <formula>$C$4</formula>
    </cfRule>
  </conditionalFormatting>
  <conditionalFormatting sqref="AX44">
    <cfRule type="cellIs" dxfId="1410" priority="456" stopIfTrue="1" operator="lessThan">
      <formula>$C$4</formula>
    </cfRule>
  </conditionalFormatting>
  <conditionalFormatting sqref="AX45">
    <cfRule type="cellIs" dxfId="1411" priority="457" stopIfTrue="1" operator="lessThan">
      <formula>$C$4</formula>
    </cfRule>
  </conditionalFormatting>
  <conditionalFormatting sqref="AX46">
    <cfRule type="cellIs" dxfId="1412" priority="458" stopIfTrue="1" operator="lessThan">
      <formula>$C$4</formula>
    </cfRule>
  </conditionalFormatting>
  <conditionalFormatting sqref="AX47">
    <cfRule type="cellIs" dxfId="1413" priority="459" stopIfTrue="1" operator="lessThan">
      <formula>$C$4</formula>
    </cfRule>
  </conditionalFormatting>
  <conditionalFormatting sqref="AX48">
    <cfRule type="cellIs" dxfId="1414" priority="460" stopIfTrue="1" operator="lessThan">
      <formula>$C$4</formula>
    </cfRule>
  </conditionalFormatting>
  <conditionalFormatting sqref="AX49">
    <cfRule type="cellIs" dxfId="1415" priority="461" stopIfTrue="1" operator="lessThan">
      <formula>$C$4</formula>
    </cfRule>
  </conditionalFormatting>
  <conditionalFormatting sqref="AX50">
    <cfRule type="cellIs" dxfId="1416" priority="462" stopIfTrue="1" operator="lessThan">
      <formula>$C$4</formula>
    </cfRule>
  </conditionalFormatting>
  <conditionalFormatting sqref="AY11">
    <cfRule type="cellIs" dxfId="1417" priority="463" stopIfTrue="1" operator="lessThan">
      <formula>$C$4</formula>
    </cfRule>
  </conditionalFormatting>
  <conditionalFormatting sqref="AY12">
    <cfRule type="cellIs" dxfId="1418" priority="464" stopIfTrue="1" operator="lessThan">
      <formula>$C$4</formula>
    </cfRule>
  </conditionalFormatting>
  <conditionalFormatting sqref="AY13">
    <cfRule type="cellIs" dxfId="1419" priority="465" stopIfTrue="1" operator="lessThan">
      <formula>$C$4</formula>
    </cfRule>
  </conditionalFormatting>
  <conditionalFormatting sqref="AY14">
    <cfRule type="cellIs" dxfId="1420" priority="466" stopIfTrue="1" operator="lessThan">
      <formula>$C$4</formula>
    </cfRule>
  </conditionalFormatting>
  <conditionalFormatting sqref="AY15">
    <cfRule type="cellIs" dxfId="1421" priority="467" stopIfTrue="1" operator="lessThan">
      <formula>$C$4</formula>
    </cfRule>
  </conditionalFormatting>
  <conditionalFormatting sqref="AY16">
    <cfRule type="cellIs" dxfId="1422" priority="468" stopIfTrue="1" operator="lessThan">
      <formula>$C$4</formula>
    </cfRule>
  </conditionalFormatting>
  <conditionalFormatting sqref="AY17">
    <cfRule type="cellIs" dxfId="1423" priority="469" stopIfTrue="1" operator="lessThan">
      <formula>$C$4</formula>
    </cfRule>
  </conditionalFormatting>
  <conditionalFormatting sqref="AY18">
    <cfRule type="cellIs" dxfId="1424" priority="470" stopIfTrue="1" operator="lessThan">
      <formula>$C$4</formula>
    </cfRule>
  </conditionalFormatting>
  <conditionalFormatting sqref="AY19">
    <cfRule type="cellIs" dxfId="1425" priority="471" stopIfTrue="1" operator="lessThan">
      <formula>$C$4</formula>
    </cfRule>
  </conditionalFormatting>
  <conditionalFormatting sqref="AY20">
    <cfRule type="cellIs" dxfId="1426" priority="472" stopIfTrue="1" operator="lessThan">
      <formula>$C$4</formula>
    </cfRule>
  </conditionalFormatting>
  <conditionalFormatting sqref="AY21">
    <cfRule type="cellIs" dxfId="1427" priority="473" stopIfTrue="1" operator="lessThan">
      <formula>$C$4</formula>
    </cfRule>
  </conditionalFormatting>
  <conditionalFormatting sqref="AY22">
    <cfRule type="cellIs" dxfId="1428" priority="474" stopIfTrue="1" operator="lessThan">
      <formula>$C$4</formula>
    </cfRule>
  </conditionalFormatting>
  <conditionalFormatting sqref="AY23">
    <cfRule type="cellIs" dxfId="1429" priority="475" stopIfTrue="1" operator="lessThan">
      <formula>$C$4</formula>
    </cfRule>
  </conditionalFormatting>
  <conditionalFormatting sqref="AY24">
    <cfRule type="cellIs" dxfId="1430" priority="476" stopIfTrue="1" operator="lessThan">
      <formula>$C$4</formula>
    </cfRule>
  </conditionalFormatting>
  <conditionalFormatting sqref="AY25">
    <cfRule type="cellIs" dxfId="1431" priority="477" stopIfTrue="1" operator="lessThan">
      <formula>$C$4</formula>
    </cfRule>
  </conditionalFormatting>
  <conditionalFormatting sqref="AY26">
    <cfRule type="cellIs" dxfId="1432" priority="478" stopIfTrue="1" operator="lessThan">
      <formula>$C$4</formula>
    </cfRule>
  </conditionalFormatting>
  <conditionalFormatting sqref="AY27">
    <cfRule type="cellIs" dxfId="1433" priority="479" stopIfTrue="1" operator="lessThan">
      <formula>$C$4</formula>
    </cfRule>
  </conditionalFormatting>
  <conditionalFormatting sqref="AY28">
    <cfRule type="cellIs" dxfId="1434" priority="480" stopIfTrue="1" operator="lessThan">
      <formula>$C$4</formula>
    </cfRule>
  </conditionalFormatting>
  <conditionalFormatting sqref="AY29">
    <cfRule type="cellIs" dxfId="1435" priority="481" stopIfTrue="1" operator="lessThan">
      <formula>$C$4</formula>
    </cfRule>
  </conditionalFormatting>
  <conditionalFormatting sqref="AY30">
    <cfRule type="cellIs" dxfId="1436" priority="482" stopIfTrue="1" operator="lessThan">
      <formula>$C$4</formula>
    </cfRule>
  </conditionalFormatting>
  <conditionalFormatting sqref="AY31">
    <cfRule type="cellIs" dxfId="1437" priority="483" stopIfTrue="1" operator="lessThan">
      <formula>$C$4</formula>
    </cfRule>
  </conditionalFormatting>
  <conditionalFormatting sqref="AY32">
    <cfRule type="cellIs" dxfId="1438" priority="484" stopIfTrue="1" operator="lessThan">
      <formula>$C$4</formula>
    </cfRule>
  </conditionalFormatting>
  <conditionalFormatting sqref="AY33">
    <cfRule type="cellIs" dxfId="1439" priority="485" stopIfTrue="1" operator="lessThan">
      <formula>$C$4</formula>
    </cfRule>
  </conditionalFormatting>
  <conditionalFormatting sqref="AY34">
    <cfRule type="cellIs" dxfId="1440" priority="486" stopIfTrue="1" operator="lessThan">
      <formula>$C$4</formula>
    </cfRule>
  </conditionalFormatting>
  <conditionalFormatting sqref="AY35">
    <cfRule type="cellIs" dxfId="1441" priority="487" stopIfTrue="1" operator="lessThan">
      <formula>$C$4</formula>
    </cfRule>
  </conditionalFormatting>
  <conditionalFormatting sqref="AY36">
    <cfRule type="cellIs" dxfId="1442" priority="488" stopIfTrue="1" operator="lessThan">
      <formula>$C$4</formula>
    </cfRule>
  </conditionalFormatting>
  <conditionalFormatting sqref="AY37">
    <cfRule type="cellIs" dxfId="1443" priority="489" stopIfTrue="1" operator="lessThan">
      <formula>$C$4</formula>
    </cfRule>
  </conditionalFormatting>
  <conditionalFormatting sqref="AY38">
    <cfRule type="cellIs" dxfId="1444" priority="490" stopIfTrue="1" operator="lessThan">
      <formula>$C$4</formula>
    </cfRule>
  </conditionalFormatting>
  <conditionalFormatting sqref="AY39">
    <cfRule type="cellIs" dxfId="1445" priority="491" stopIfTrue="1" operator="lessThan">
      <formula>$C$4</formula>
    </cfRule>
  </conditionalFormatting>
  <conditionalFormatting sqref="AY40">
    <cfRule type="cellIs" dxfId="1446" priority="492" stopIfTrue="1" operator="lessThan">
      <formula>$C$4</formula>
    </cfRule>
  </conditionalFormatting>
  <conditionalFormatting sqref="AY41">
    <cfRule type="cellIs" dxfId="1447" priority="493" stopIfTrue="1" operator="lessThan">
      <formula>$C$4</formula>
    </cfRule>
  </conditionalFormatting>
  <conditionalFormatting sqref="AY42">
    <cfRule type="cellIs" dxfId="1448" priority="494" stopIfTrue="1" operator="lessThan">
      <formula>$C$4</formula>
    </cfRule>
  </conditionalFormatting>
  <conditionalFormatting sqref="AY43">
    <cfRule type="cellIs" dxfId="1449" priority="495" stopIfTrue="1" operator="lessThan">
      <formula>$C$4</formula>
    </cfRule>
  </conditionalFormatting>
  <conditionalFormatting sqref="AY44">
    <cfRule type="cellIs" dxfId="1450" priority="496" stopIfTrue="1" operator="lessThan">
      <formula>$C$4</formula>
    </cfRule>
  </conditionalFormatting>
  <conditionalFormatting sqref="AY45">
    <cfRule type="cellIs" dxfId="1451" priority="497" stopIfTrue="1" operator="lessThan">
      <formula>$C$4</formula>
    </cfRule>
  </conditionalFormatting>
  <conditionalFormatting sqref="AY46">
    <cfRule type="cellIs" dxfId="1452" priority="498" stopIfTrue="1" operator="lessThan">
      <formula>$C$4</formula>
    </cfRule>
  </conditionalFormatting>
  <conditionalFormatting sqref="AY47">
    <cfRule type="cellIs" dxfId="1453" priority="499" stopIfTrue="1" operator="lessThan">
      <formula>$C$4</formula>
    </cfRule>
  </conditionalFormatting>
  <conditionalFormatting sqref="AY48">
    <cfRule type="cellIs" dxfId="1454" priority="500" stopIfTrue="1" operator="lessThan">
      <formula>$C$4</formula>
    </cfRule>
  </conditionalFormatting>
  <conditionalFormatting sqref="AY49">
    <cfRule type="cellIs" dxfId="1455" priority="501" stopIfTrue="1" operator="lessThan">
      <formula>$C$4</formula>
    </cfRule>
  </conditionalFormatting>
  <conditionalFormatting sqref="AY50">
    <cfRule type="cellIs" dxfId="1456" priority="502" stopIfTrue="1" operator="lessThan">
      <formula>$C$4</formula>
    </cfRule>
  </conditionalFormatting>
  <conditionalFormatting sqref="AZ47">
    <cfRule type="cellIs" dxfId="1457" priority="503" stopIfTrue="1" operator="lessThan">
      <formula>$C$4</formula>
    </cfRule>
  </conditionalFormatting>
  <conditionalFormatting sqref="AZ48">
    <cfRule type="cellIs" dxfId="1458" priority="504" stopIfTrue="1" operator="lessThan">
      <formula>$C$4</formula>
    </cfRule>
  </conditionalFormatting>
  <conditionalFormatting sqref="AZ49">
    <cfRule type="cellIs" dxfId="1459" priority="505" stopIfTrue="1" operator="lessThan">
      <formula>$C$4</formula>
    </cfRule>
  </conditionalFormatting>
  <conditionalFormatting sqref="AZ50">
    <cfRule type="cellIs" dxfId="1460" priority="506" stopIfTrue="1" operator="lessThan">
      <formula>$C$4</formula>
    </cfRule>
  </conditionalFormatting>
  <conditionalFormatting sqref="BA47">
    <cfRule type="cellIs" dxfId="1461" priority="507" stopIfTrue="1" operator="lessThan">
      <formula>$C$4</formula>
    </cfRule>
  </conditionalFormatting>
  <conditionalFormatting sqref="BA48">
    <cfRule type="cellIs" dxfId="1462" priority="508" stopIfTrue="1" operator="lessThan">
      <formula>$C$4</formula>
    </cfRule>
  </conditionalFormatting>
  <conditionalFormatting sqref="BA49">
    <cfRule type="cellIs" dxfId="1463" priority="509" stopIfTrue="1" operator="lessThan">
      <formula>$C$4</formula>
    </cfRule>
  </conditionalFormatting>
  <conditionalFormatting sqref="BA50">
    <cfRule type="cellIs" dxfId="1464" priority="510" stopIfTrue="1" operator="lessThan">
      <formula>$C$4</formula>
    </cfRule>
  </conditionalFormatting>
  <conditionalFormatting sqref="BB47">
    <cfRule type="cellIs" dxfId="1465" priority="511" stopIfTrue="1" operator="lessThan">
      <formula>$C$4</formula>
    </cfRule>
  </conditionalFormatting>
  <conditionalFormatting sqref="BB48">
    <cfRule type="cellIs" dxfId="1466" priority="512" stopIfTrue="1" operator="lessThan">
      <formula>$C$4</formula>
    </cfRule>
  </conditionalFormatting>
  <conditionalFormatting sqref="BB49">
    <cfRule type="cellIs" dxfId="1467" priority="513" stopIfTrue="1" operator="lessThan">
      <formula>$C$4</formula>
    </cfRule>
  </conditionalFormatting>
  <conditionalFormatting sqref="BB50">
    <cfRule type="cellIs" dxfId="1468" priority="514" stopIfTrue="1" operator="lessThan">
      <formula>$C$4</formula>
    </cfRule>
  </conditionalFormatting>
  <conditionalFormatting sqref="BC47">
    <cfRule type="cellIs" dxfId="1469" priority="515" stopIfTrue="1" operator="lessThan">
      <formula>$C$4</formula>
    </cfRule>
  </conditionalFormatting>
  <conditionalFormatting sqref="BC48">
    <cfRule type="cellIs" dxfId="1470" priority="516" stopIfTrue="1" operator="lessThan">
      <formula>$C$4</formula>
    </cfRule>
  </conditionalFormatting>
  <conditionalFormatting sqref="BC49">
    <cfRule type="cellIs" dxfId="1471" priority="517" stopIfTrue="1" operator="lessThan">
      <formula>$C$4</formula>
    </cfRule>
  </conditionalFormatting>
  <conditionalFormatting sqref="BC50">
    <cfRule type="cellIs" dxfId="1472" priority="518" stopIfTrue="1" operator="lessThan">
      <formula>$C$4</formula>
    </cfRule>
  </conditionalFormatting>
  <conditionalFormatting sqref="BD47">
    <cfRule type="cellIs" dxfId="1473" priority="519" stopIfTrue="1" operator="lessThan">
      <formula>$C$4</formula>
    </cfRule>
  </conditionalFormatting>
  <conditionalFormatting sqref="BD48">
    <cfRule type="cellIs" dxfId="1474" priority="520" stopIfTrue="1" operator="lessThan">
      <formula>$C$4</formula>
    </cfRule>
  </conditionalFormatting>
  <conditionalFormatting sqref="BD49">
    <cfRule type="cellIs" dxfId="1475" priority="521" stopIfTrue="1" operator="lessThan">
      <formula>$C$4</formula>
    </cfRule>
  </conditionalFormatting>
  <conditionalFormatting sqref="BD50">
    <cfRule type="cellIs" dxfId="1476" priority="522" stopIfTrue="1" operator="lessThan">
      <formula>$C$4</formula>
    </cfRule>
  </conditionalFormatting>
  <conditionalFormatting sqref="BE47">
    <cfRule type="cellIs" dxfId="1477" priority="523" stopIfTrue="1" operator="lessThan">
      <formula>$C$4</formula>
    </cfRule>
  </conditionalFormatting>
  <conditionalFormatting sqref="BE48">
    <cfRule type="cellIs" dxfId="1478" priority="524" stopIfTrue="1" operator="lessThan">
      <formula>$C$4</formula>
    </cfRule>
  </conditionalFormatting>
  <conditionalFormatting sqref="BE49">
    <cfRule type="cellIs" dxfId="1479" priority="525" stopIfTrue="1" operator="lessThan">
      <formula>$C$4</formula>
    </cfRule>
  </conditionalFormatting>
  <conditionalFormatting sqref="BE50">
    <cfRule type="cellIs" dxfId="1480" priority="526" stopIfTrue="1" operator="lessThan">
      <formula>$C$4</formula>
    </cfRule>
  </conditionalFormatting>
  <conditionalFormatting sqref="BF11">
    <cfRule type="cellIs" dxfId="1481" priority="527" stopIfTrue="1" operator="lessThan">
      <formula>$C$4</formula>
    </cfRule>
  </conditionalFormatting>
  <conditionalFormatting sqref="BF12">
    <cfRule type="cellIs" dxfId="1482" priority="528" stopIfTrue="1" operator="lessThan">
      <formula>$C$4</formula>
    </cfRule>
  </conditionalFormatting>
  <conditionalFormatting sqref="BF13">
    <cfRule type="cellIs" dxfId="1483" priority="529" stopIfTrue="1" operator="lessThan">
      <formula>$C$4</formula>
    </cfRule>
  </conditionalFormatting>
  <conditionalFormatting sqref="BF14">
    <cfRule type="cellIs" dxfId="1484" priority="530" stopIfTrue="1" operator="lessThan">
      <formula>$C$4</formula>
    </cfRule>
  </conditionalFormatting>
  <conditionalFormatting sqref="BF15">
    <cfRule type="cellIs" dxfId="1485" priority="531" stopIfTrue="1" operator="lessThan">
      <formula>$C$4</formula>
    </cfRule>
  </conditionalFormatting>
  <conditionalFormatting sqref="BF16">
    <cfRule type="cellIs" dxfId="1486" priority="532" stopIfTrue="1" operator="lessThan">
      <formula>$C$4</formula>
    </cfRule>
  </conditionalFormatting>
  <conditionalFormatting sqref="BF17">
    <cfRule type="cellIs" dxfId="1487" priority="533" stopIfTrue="1" operator="lessThan">
      <formula>$C$4</formula>
    </cfRule>
  </conditionalFormatting>
  <conditionalFormatting sqref="BF18">
    <cfRule type="cellIs" dxfId="1488" priority="534" stopIfTrue="1" operator="lessThan">
      <formula>$C$4</formula>
    </cfRule>
  </conditionalFormatting>
  <conditionalFormatting sqref="BF19">
    <cfRule type="cellIs" dxfId="1489" priority="535" stopIfTrue="1" operator="lessThan">
      <formula>$C$4</formula>
    </cfRule>
  </conditionalFormatting>
  <conditionalFormatting sqref="BF20">
    <cfRule type="cellIs" dxfId="1490" priority="536" stopIfTrue="1" operator="lessThan">
      <formula>$C$4</formula>
    </cfRule>
  </conditionalFormatting>
  <conditionalFormatting sqref="BF21">
    <cfRule type="cellIs" dxfId="1491" priority="537" stopIfTrue="1" operator="lessThan">
      <formula>$C$4</formula>
    </cfRule>
  </conditionalFormatting>
  <conditionalFormatting sqref="BF22">
    <cfRule type="cellIs" dxfId="1492" priority="538" stopIfTrue="1" operator="lessThan">
      <formula>$C$4</formula>
    </cfRule>
  </conditionalFormatting>
  <conditionalFormatting sqref="BF23">
    <cfRule type="cellIs" dxfId="1493" priority="539" stopIfTrue="1" operator="lessThan">
      <formula>$C$4</formula>
    </cfRule>
  </conditionalFormatting>
  <conditionalFormatting sqref="BF24">
    <cfRule type="cellIs" dxfId="1494" priority="540" stopIfTrue="1" operator="lessThan">
      <formula>$C$4</formula>
    </cfRule>
  </conditionalFormatting>
  <conditionalFormatting sqref="BF25">
    <cfRule type="cellIs" dxfId="1495" priority="541" stopIfTrue="1" operator="lessThan">
      <formula>$C$4</formula>
    </cfRule>
  </conditionalFormatting>
  <conditionalFormatting sqref="BF26">
    <cfRule type="cellIs" dxfId="1496" priority="542" stopIfTrue="1" operator="lessThan">
      <formula>$C$4</formula>
    </cfRule>
  </conditionalFormatting>
  <conditionalFormatting sqref="BF27">
    <cfRule type="cellIs" dxfId="1497" priority="543" stopIfTrue="1" operator="lessThan">
      <formula>$C$4</formula>
    </cfRule>
  </conditionalFormatting>
  <conditionalFormatting sqref="BF28">
    <cfRule type="cellIs" dxfId="1498" priority="544" stopIfTrue="1" operator="lessThan">
      <formula>$C$4</formula>
    </cfRule>
  </conditionalFormatting>
  <conditionalFormatting sqref="BF29">
    <cfRule type="cellIs" dxfId="1499" priority="545" stopIfTrue="1" operator="lessThan">
      <formula>$C$4</formula>
    </cfRule>
  </conditionalFormatting>
  <conditionalFormatting sqref="BF30">
    <cfRule type="cellIs" dxfId="1500" priority="546" stopIfTrue="1" operator="lessThan">
      <formula>$C$4</formula>
    </cfRule>
  </conditionalFormatting>
  <conditionalFormatting sqref="BF31">
    <cfRule type="cellIs" dxfId="1501" priority="547" stopIfTrue="1" operator="lessThan">
      <formula>$C$4</formula>
    </cfRule>
  </conditionalFormatting>
  <conditionalFormatting sqref="BF32">
    <cfRule type="cellIs" dxfId="1502" priority="548" stopIfTrue="1" operator="lessThan">
      <formula>$C$4</formula>
    </cfRule>
  </conditionalFormatting>
  <conditionalFormatting sqref="BF33">
    <cfRule type="cellIs" dxfId="1503" priority="549" stopIfTrue="1" operator="lessThan">
      <formula>$C$4</formula>
    </cfRule>
  </conditionalFormatting>
  <conditionalFormatting sqref="BF34">
    <cfRule type="cellIs" dxfId="1504" priority="550" stopIfTrue="1" operator="lessThan">
      <formula>$C$4</formula>
    </cfRule>
  </conditionalFormatting>
  <conditionalFormatting sqref="BF35">
    <cfRule type="cellIs" dxfId="1505" priority="551" stopIfTrue="1" operator="lessThan">
      <formula>$C$4</formula>
    </cfRule>
  </conditionalFormatting>
  <conditionalFormatting sqref="BF36">
    <cfRule type="cellIs" dxfId="1506" priority="552" stopIfTrue="1" operator="lessThan">
      <formula>$C$4</formula>
    </cfRule>
  </conditionalFormatting>
  <conditionalFormatting sqref="BF37">
    <cfRule type="cellIs" dxfId="1507" priority="553" stopIfTrue="1" operator="lessThan">
      <formula>$C$4</formula>
    </cfRule>
  </conditionalFormatting>
  <conditionalFormatting sqref="BF38">
    <cfRule type="cellIs" dxfId="1508" priority="554" stopIfTrue="1" operator="lessThan">
      <formula>$C$4</formula>
    </cfRule>
  </conditionalFormatting>
  <conditionalFormatting sqref="BF39">
    <cfRule type="cellIs" dxfId="1509" priority="555" stopIfTrue="1" operator="lessThan">
      <formula>$C$4</formula>
    </cfRule>
  </conditionalFormatting>
  <conditionalFormatting sqref="BF40">
    <cfRule type="cellIs" dxfId="1510" priority="556" stopIfTrue="1" operator="lessThan">
      <formula>$C$4</formula>
    </cfRule>
  </conditionalFormatting>
  <conditionalFormatting sqref="BF41">
    <cfRule type="cellIs" dxfId="1511" priority="557" stopIfTrue="1" operator="lessThan">
      <formula>$C$4</formula>
    </cfRule>
  </conditionalFormatting>
  <conditionalFormatting sqref="BF42">
    <cfRule type="cellIs" dxfId="1512" priority="558" stopIfTrue="1" operator="lessThan">
      <formula>$C$4</formula>
    </cfRule>
  </conditionalFormatting>
  <conditionalFormatting sqref="BF43">
    <cfRule type="cellIs" dxfId="1513" priority="559" stopIfTrue="1" operator="lessThan">
      <formula>$C$4</formula>
    </cfRule>
  </conditionalFormatting>
  <conditionalFormatting sqref="BF44">
    <cfRule type="cellIs" dxfId="1514" priority="560" stopIfTrue="1" operator="lessThan">
      <formula>$C$4</formula>
    </cfRule>
  </conditionalFormatting>
  <conditionalFormatting sqref="BF45">
    <cfRule type="cellIs" dxfId="1515" priority="561" stopIfTrue="1" operator="lessThan">
      <formula>$C$4</formula>
    </cfRule>
  </conditionalFormatting>
  <conditionalFormatting sqref="BF46">
    <cfRule type="cellIs" dxfId="1516" priority="562" stopIfTrue="1" operator="lessThan">
      <formula>$C$4</formula>
    </cfRule>
  </conditionalFormatting>
  <conditionalFormatting sqref="BF47">
    <cfRule type="cellIs" dxfId="1517" priority="563" stopIfTrue="1" operator="lessThan">
      <formula>$C$4</formula>
    </cfRule>
  </conditionalFormatting>
  <conditionalFormatting sqref="BF48">
    <cfRule type="cellIs" dxfId="1518" priority="564" stopIfTrue="1" operator="lessThan">
      <formula>$C$4</formula>
    </cfRule>
  </conditionalFormatting>
  <conditionalFormatting sqref="BF49">
    <cfRule type="cellIs" dxfId="1519" priority="565" stopIfTrue="1" operator="lessThan">
      <formula>$C$4</formula>
    </cfRule>
  </conditionalFormatting>
  <conditionalFormatting sqref="BF50">
    <cfRule type="cellIs" dxfId="1520" priority="566" stopIfTrue="1" operator="lessThan">
      <formula>$C$4</formula>
    </cfRule>
  </conditionalFormatting>
  <conditionalFormatting sqref="BG11:BG12 BG14:BG46">
    <cfRule type="cellIs" dxfId="1521" priority="567" stopIfTrue="1" operator="lessThan">
      <formula>$C$4</formula>
    </cfRule>
  </conditionalFormatting>
  <conditionalFormatting sqref="BG47">
    <cfRule type="cellIs" dxfId="1522" priority="568" stopIfTrue="1" operator="lessThan">
      <formula>$C$4</formula>
    </cfRule>
  </conditionalFormatting>
  <conditionalFormatting sqref="BG48">
    <cfRule type="cellIs" dxfId="1523" priority="569" stopIfTrue="1" operator="lessThan">
      <formula>$C$4</formula>
    </cfRule>
  </conditionalFormatting>
  <conditionalFormatting sqref="BG49">
    <cfRule type="cellIs" dxfId="1524" priority="570" stopIfTrue="1" operator="lessThan">
      <formula>$C$4</formula>
    </cfRule>
  </conditionalFormatting>
  <conditionalFormatting sqref="BG50">
    <cfRule type="cellIs" dxfId="1525" priority="571" stopIfTrue="1" operator="lessThan">
      <formula>$C$4</formula>
    </cfRule>
  </conditionalFormatting>
  <conditionalFormatting sqref="BH11">
    <cfRule type="cellIs" dxfId="1526" priority="572" stopIfTrue="1" operator="lessThan">
      <formula>$C$4</formula>
    </cfRule>
  </conditionalFormatting>
  <conditionalFormatting sqref="BH12">
    <cfRule type="cellIs" dxfId="1527" priority="573" stopIfTrue="1" operator="lessThan">
      <formula>$C$4</formula>
    </cfRule>
  </conditionalFormatting>
  <conditionalFormatting sqref="BH13">
    <cfRule type="cellIs" dxfId="1528" priority="574" stopIfTrue="1" operator="lessThan">
      <formula>$C$4</formula>
    </cfRule>
  </conditionalFormatting>
  <conditionalFormatting sqref="BH14">
    <cfRule type="cellIs" dxfId="1529" priority="575" stopIfTrue="1" operator="lessThan">
      <formula>$C$4</formula>
    </cfRule>
  </conditionalFormatting>
  <conditionalFormatting sqref="BH15">
    <cfRule type="cellIs" dxfId="1530" priority="576" stopIfTrue="1" operator="lessThan">
      <formula>$C$4</formula>
    </cfRule>
  </conditionalFormatting>
  <conditionalFormatting sqref="BH16">
    <cfRule type="cellIs" dxfId="1531" priority="577" stopIfTrue="1" operator="lessThan">
      <formula>$C$4</formula>
    </cfRule>
  </conditionalFormatting>
  <conditionalFormatting sqref="BH17">
    <cfRule type="cellIs" dxfId="1532" priority="578" stopIfTrue="1" operator="lessThan">
      <formula>$C$4</formula>
    </cfRule>
  </conditionalFormatting>
  <conditionalFormatting sqref="BH18">
    <cfRule type="cellIs" dxfId="1533" priority="579" stopIfTrue="1" operator="lessThan">
      <formula>$C$4</formula>
    </cfRule>
  </conditionalFormatting>
  <conditionalFormatting sqref="BH19">
    <cfRule type="cellIs" dxfId="1534" priority="580" stopIfTrue="1" operator="lessThan">
      <formula>$C$4</formula>
    </cfRule>
  </conditionalFormatting>
  <conditionalFormatting sqref="BH20">
    <cfRule type="cellIs" dxfId="1535" priority="581" stopIfTrue="1" operator="lessThan">
      <formula>$C$4</formula>
    </cfRule>
  </conditionalFormatting>
  <conditionalFormatting sqref="BH21">
    <cfRule type="cellIs" dxfId="1536" priority="582" stopIfTrue="1" operator="lessThan">
      <formula>$C$4</formula>
    </cfRule>
  </conditionalFormatting>
  <conditionalFormatting sqref="BH22">
    <cfRule type="cellIs" dxfId="1537" priority="583" stopIfTrue="1" operator="lessThan">
      <formula>$C$4</formula>
    </cfRule>
  </conditionalFormatting>
  <conditionalFormatting sqref="BH23">
    <cfRule type="cellIs" dxfId="1538" priority="584" stopIfTrue="1" operator="lessThan">
      <formula>$C$4</formula>
    </cfRule>
  </conditionalFormatting>
  <conditionalFormatting sqref="BH24">
    <cfRule type="cellIs" dxfId="1539" priority="585" stopIfTrue="1" operator="lessThan">
      <formula>$C$4</formula>
    </cfRule>
  </conditionalFormatting>
  <conditionalFormatting sqref="BH25">
    <cfRule type="cellIs" dxfId="1540" priority="586" stopIfTrue="1" operator="lessThan">
      <formula>$C$4</formula>
    </cfRule>
  </conditionalFormatting>
  <conditionalFormatting sqref="BH26">
    <cfRule type="cellIs" dxfId="1541" priority="587" stopIfTrue="1" operator="lessThan">
      <formula>$C$4</formula>
    </cfRule>
  </conditionalFormatting>
  <conditionalFormatting sqref="BH27">
    <cfRule type="cellIs" dxfId="1542" priority="588" stopIfTrue="1" operator="lessThan">
      <formula>$C$4</formula>
    </cfRule>
  </conditionalFormatting>
  <conditionalFormatting sqref="BH28">
    <cfRule type="cellIs" dxfId="1543" priority="589" stopIfTrue="1" operator="lessThan">
      <formula>$C$4</formula>
    </cfRule>
  </conditionalFormatting>
  <conditionalFormatting sqref="BH29">
    <cfRule type="cellIs" dxfId="1544" priority="590" stopIfTrue="1" operator="lessThan">
      <formula>$C$4</formula>
    </cfRule>
  </conditionalFormatting>
  <conditionalFormatting sqref="BH30">
    <cfRule type="cellIs" dxfId="1545" priority="591" stopIfTrue="1" operator="lessThan">
      <formula>$C$4</formula>
    </cfRule>
  </conditionalFormatting>
  <conditionalFormatting sqref="BH31">
    <cfRule type="cellIs" dxfId="1546" priority="592" stopIfTrue="1" operator="lessThan">
      <formula>$C$4</formula>
    </cfRule>
  </conditionalFormatting>
  <conditionalFormatting sqref="BH32">
    <cfRule type="cellIs" dxfId="1547" priority="593" stopIfTrue="1" operator="lessThan">
      <formula>$C$4</formula>
    </cfRule>
  </conditionalFormatting>
  <conditionalFormatting sqref="BH33">
    <cfRule type="cellIs" dxfId="1548" priority="594" stopIfTrue="1" operator="lessThan">
      <formula>$C$4</formula>
    </cfRule>
  </conditionalFormatting>
  <conditionalFormatting sqref="BH34">
    <cfRule type="cellIs" dxfId="1549" priority="595" stopIfTrue="1" operator="lessThan">
      <formula>$C$4</formula>
    </cfRule>
  </conditionalFormatting>
  <conditionalFormatting sqref="BH35">
    <cfRule type="cellIs" dxfId="1550" priority="596" stopIfTrue="1" operator="lessThan">
      <formula>$C$4</formula>
    </cfRule>
  </conditionalFormatting>
  <conditionalFormatting sqref="BH36">
    <cfRule type="cellIs" dxfId="1551" priority="597" stopIfTrue="1" operator="lessThan">
      <formula>$C$4</formula>
    </cfRule>
  </conditionalFormatting>
  <conditionalFormatting sqref="BH37">
    <cfRule type="cellIs" dxfId="1552" priority="598" stopIfTrue="1" operator="lessThan">
      <formula>$C$4</formula>
    </cfRule>
  </conditionalFormatting>
  <conditionalFormatting sqref="BH38">
    <cfRule type="cellIs" dxfId="1553" priority="599" stopIfTrue="1" operator="lessThan">
      <formula>$C$4</formula>
    </cfRule>
  </conditionalFormatting>
  <conditionalFormatting sqref="BH39">
    <cfRule type="cellIs" dxfId="1554" priority="600" stopIfTrue="1" operator="lessThan">
      <formula>$C$4</formula>
    </cfRule>
  </conditionalFormatting>
  <conditionalFormatting sqref="BH40">
    <cfRule type="cellIs" dxfId="1555" priority="601" stopIfTrue="1" operator="lessThan">
      <formula>$C$4</formula>
    </cfRule>
  </conditionalFormatting>
  <conditionalFormatting sqref="BH41">
    <cfRule type="cellIs" dxfId="1556" priority="602" stopIfTrue="1" operator="lessThan">
      <formula>$C$4</formula>
    </cfRule>
  </conditionalFormatting>
  <conditionalFormatting sqref="BH42">
    <cfRule type="cellIs" dxfId="1557" priority="603" stopIfTrue="1" operator="lessThan">
      <formula>$C$4</formula>
    </cfRule>
  </conditionalFormatting>
  <conditionalFormatting sqref="BH43">
    <cfRule type="cellIs" dxfId="1558" priority="604" stopIfTrue="1" operator="lessThan">
      <formula>$C$4</formula>
    </cfRule>
  </conditionalFormatting>
  <conditionalFormatting sqref="BH44">
    <cfRule type="cellIs" dxfId="1559" priority="605" stopIfTrue="1" operator="lessThan">
      <formula>$C$4</formula>
    </cfRule>
  </conditionalFormatting>
  <conditionalFormatting sqref="BH45">
    <cfRule type="cellIs" dxfId="1560" priority="606" stopIfTrue="1" operator="lessThan">
      <formula>$C$4</formula>
    </cfRule>
  </conditionalFormatting>
  <conditionalFormatting sqref="BH46">
    <cfRule type="cellIs" dxfId="1561" priority="607" stopIfTrue="1" operator="lessThan">
      <formula>$C$4</formula>
    </cfRule>
  </conditionalFormatting>
  <conditionalFormatting sqref="BH47">
    <cfRule type="cellIs" dxfId="1562" priority="608" stopIfTrue="1" operator="lessThan">
      <formula>$C$4</formula>
    </cfRule>
  </conditionalFormatting>
  <conditionalFormatting sqref="BH48">
    <cfRule type="cellIs" dxfId="1563" priority="609" stopIfTrue="1" operator="lessThan">
      <formula>$C$4</formula>
    </cfRule>
  </conditionalFormatting>
  <conditionalFormatting sqref="BH49">
    <cfRule type="cellIs" dxfId="1564" priority="610" stopIfTrue="1" operator="lessThan">
      <formula>$C$4</formula>
    </cfRule>
  </conditionalFormatting>
  <conditionalFormatting sqref="BH50">
    <cfRule type="cellIs" dxfId="1565" priority="611" stopIfTrue="1" operator="lessThan">
      <formula>$C$4</formula>
    </cfRule>
  </conditionalFormatting>
  <conditionalFormatting sqref="BI11">
    <cfRule type="cellIs" dxfId="1566" priority="612" stopIfTrue="1" operator="lessThan">
      <formula>$C$4</formula>
    </cfRule>
  </conditionalFormatting>
  <conditionalFormatting sqref="BI12">
    <cfRule type="cellIs" dxfId="1567" priority="613" stopIfTrue="1" operator="lessThan">
      <formula>$C$4</formula>
    </cfRule>
  </conditionalFormatting>
  <conditionalFormatting sqref="BI17">
    <cfRule type="cellIs" dxfId="1568" priority="614" stopIfTrue="1" operator="lessThan">
      <formula>$C$4</formula>
    </cfRule>
  </conditionalFormatting>
  <conditionalFormatting sqref="BI18">
    <cfRule type="cellIs" dxfId="1569" priority="615" stopIfTrue="1" operator="lessThan">
      <formula>$C$4</formula>
    </cfRule>
  </conditionalFormatting>
  <conditionalFormatting sqref="BI19">
    <cfRule type="cellIs" dxfId="1570" priority="616" stopIfTrue="1" operator="lessThan">
      <formula>$C$4</formula>
    </cfRule>
  </conditionalFormatting>
  <conditionalFormatting sqref="BI20">
    <cfRule type="cellIs" dxfId="1571" priority="617" stopIfTrue="1" operator="lessThan">
      <formula>$C$4</formula>
    </cfRule>
  </conditionalFormatting>
  <conditionalFormatting sqref="BI21">
    <cfRule type="cellIs" dxfId="1572" priority="618" stopIfTrue="1" operator="lessThan">
      <formula>$C$4</formula>
    </cfRule>
  </conditionalFormatting>
  <conditionalFormatting sqref="BI22">
    <cfRule type="cellIs" dxfId="1573" priority="619" stopIfTrue="1" operator="lessThan">
      <formula>$C$4</formula>
    </cfRule>
  </conditionalFormatting>
  <conditionalFormatting sqref="BI23">
    <cfRule type="cellIs" dxfId="1574" priority="620" stopIfTrue="1" operator="lessThan">
      <formula>$C$4</formula>
    </cfRule>
  </conditionalFormatting>
  <conditionalFormatting sqref="BI24">
    <cfRule type="cellIs" dxfId="1575" priority="621" stopIfTrue="1" operator="lessThan">
      <formula>$C$4</formula>
    </cfRule>
  </conditionalFormatting>
  <conditionalFormatting sqref="BI25">
    <cfRule type="cellIs" dxfId="1576" priority="622" stopIfTrue="1" operator="lessThan">
      <formula>$C$4</formula>
    </cfRule>
  </conditionalFormatting>
  <conditionalFormatting sqref="BI26">
    <cfRule type="cellIs" dxfId="1577" priority="623" stopIfTrue="1" operator="lessThan">
      <formula>$C$4</formula>
    </cfRule>
  </conditionalFormatting>
  <conditionalFormatting sqref="BI27">
    <cfRule type="cellIs" dxfId="1578" priority="624" stopIfTrue="1" operator="lessThan">
      <formula>$C$4</formula>
    </cfRule>
  </conditionalFormatting>
  <conditionalFormatting sqref="BI28">
    <cfRule type="cellIs" dxfId="1579" priority="625" stopIfTrue="1" operator="lessThan">
      <formula>$C$4</formula>
    </cfRule>
  </conditionalFormatting>
  <conditionalFormatting sqref="BI29">
    <cfRule type="cellIs" dxfId="1580" priority="626" stopIfTrue="1" operator="lessThan">
      <formula>$C$4</formula>
    </cfRule>
  </conditionalFormatting>
  <conditionalFormatting sqref="BI30">
    <cfRule type="cellIs" dxfId="1581" priority="627" stopIfTrue="1" operator="lessThan">
      <formula>$C$4</formula>
    </cfRule>
  </conditionalFormatting>
  <conditionalFormatting sqref="BI31">
    <cfRule type="cellIs" dxfId="1582" priority="628" stopIfTrue="1" operator="lessThan">
      <formula>$C$4</formula>
    </cfRule>
  </conditionalFormatting>
  <conditionalFormatting sqref="BI32">
    <cfRule type="cellIs" dxfId="1583" priority="629" stopIfTrue="1" operator="lessThan">
      <formula>$C$4</formula>
    </cfRule>
  </conditionalFormatting>
  <conditionalFormatting sqref="BI33">
    <cfRule type="cellIs" dxfId="1584" priority="630" stopIfTrue="1" operator="lessThan">
      <formula>$C$4</formula>
    </cfRule>
  </conditionalFormatting>
  <conditionalFormatting sqref="BI34">
    <cfRule type="cellIs" dxfId="1585" priority="631" stopIfTrue="1" operator="lessThan">
      <formula>$C$4</formula>
    </cfRule>
  </conditionalFormatting>
  <conditionalFormatting sqref="BI35">
    <cfRule type="cellIs" dxfId="1586" priority="632" stopIfTrue="1" operator="lessThan">
      <formula>$C$4</formula>
    </cfRule>
  </conditionalFormatting>
  <conditionalFormatting sqref="BI36">
    <cfRule type="cellIs" dxfId="1587" priority="633" stopIfTrue="1" operator="lessThan">
      <formula>$C$4</formula>
    </cfRule>
  </conditionalFormatting>
  <conditionalFormatting sqref="BI37">
    <cfRule type="cellIs" dxfId="1588" priority="634" stopIfTrue="1" operator="lessThan">
      <formula>$C$4</formula>
    </cfRule>
  </conditionalFormatting>
  <conditionalFormatting sqref="BI38">
    <cfRule type="cellIs" dxfId="1589" priority="635" stopIfTrue="1" operator="lessThan">
      <formula>$C$4</formula>
    </cfRule>
  </conditionalFormatting>
  <conditionalFormatting sqref="BI39">
    <cfRule type="cellIs" dxfId="1590" priority="636" stopIfTrue="1" operator="lessThan">
      <formula>$C$4</formula>
    </cfRule>
  </conditionalFormatting>
  <conditionalFormatting sqref="BI40">
    <cfRule type="cellIs" dxfId="1591" priority="637" stopIfTrue="1" operator="lessThan">
      <formula>$C$4</formula>
    </cfRule>
  </conditionalFormatting>
  <conditionalFormatting sqref="BI41">
    <cfRule type="cellIs" dxfId="1592" priority="638" stopIfTrue="1" operator="lessThan">
      <formula>$C$4</formula>
    </cfRule>
  </conditionalFormatting>
  <conditionalFormatting sqref="BI42">
    <cfRule type="cellIs" dxfId="1593" priority="639" stopIfTrue="1" operator="lessThan">
      <formula>$C$4</formula>
    </cfRule>
  </conditionalFormatting>
  <conditionalFormatting sqref="BI43">
    <cfRule type="cellIs" dxfId="1594" priority="640" stopIfTrue="1" operator="lessThan">
      <formula>$C$4</formula>
    </cfRule>
  </conditionalFormatting>
  <conditionalFormatting sqref="BI44">
    <cfRule type="cellIs" dxfId="1595" priority="641" stopIfTrue="1" operator="lessThan">
      <formula>$C$4</formula>
    </cfRule>
  </conditionalFormatting>
  <conditionalFormatting sqref="BI45">
    <cfRule type="cellIs" dxfId="1596" priority="642" stopIfTrue="1" operator="lessThan">
      <formula>$C$4</formula>
    </cfRule>
  </conditionalFormatting>
  <conditionalFormatting sqref="BI46">
    <cfRule type="cellIs" dxfId="1597" priority="643" stopIfTrue="1" operator="lessThan">
      <formula>$C$4</formula>
    </cfRule>
  </conditionalFormatting>
  <conditionalFormatting sqref="BI47">
    <cfRule type="cellIs" dxfId="1598" priority="644" stopIfTrue="1" operator="lessThan">
      <formula>$C$4</formula>
    </cfRule>
  </conditionalFormatting>
  <conditionalFormatting sqref="BI48">
    <cfRule type="cellIs" dxfId="1599" priority="645" stopIfTrue="1" operator="lessThan">
      <formula>$C$4</formula>
    </cfRule>
  </conditionalFormatting>
  <conditionalFormatting sqref="BI49">
    <cfRule type="cellIs" dxfId="1600" priority="646" stopIfTrue="1" operator="lessThan">
      <formula>$C$4</formula>
    </cfRule>
  </conditionalFormatting>
  <conditionalFormatting sqref="BI50">
    <cfRule type="cellIs" dxfId="1601" priority="647" stopIfTrue="1" operator="lessThan">
      <formula>$C$4</formula>
    </cfRule>
  </conditionalFormatting>
  <conditionalFormatting sqref="BJ11">
    <cfRule type="cellIs" dxfId="1602" priority="648" stopIfTrue="1" operator="lessThan">
      <formula>$C$4</formula>
    </cfRule>
  </conditionalFormatting>
  <conditionalFormatting sqref="BJ12">
    <cfRule type="cellIs" dxfId="1603" priority="649" stopIfTrue="1" operator="lessThan">
      <formula>$C$4</formula>
    </cfRule>
  </conditionalFormatting>
  <conditionalFormatting sqref="BJ13">
    <cfRule type="cellIs" dxfId="1604" priority="650" stopIfTrue="1" operator="lessThan">
      <formula>$C$4</formula>
    </cfRule>
  </conditionalFormatting>
  <conditionalFormatting sqref="BJ14">
    <cfRule type="cellIs" dxfId="1605" priority="651" stopIfTrue="1" operator="lessThan">
      <formula>$C$4</formula>
    </cfRule>
  </conditionalFormatting>
  <conditionalFormatting sqref="BJ15">
    <cfRule type="cellIs" dxfId="1606" priority="652" stopIfTrue="1" operator="lessThan">
      <formula>$C$4</formula>
    </cfRule>
  </conditionalFormatting>
  <conditionalFormatting sqref="BJ16">
    <cfRule type="cellIs" dxfId="1607" priority="653" stopIfTrue="1" operator="lessThan">
      <formula>$C$4</formula>
    </cfRule>
  </conditionalFormatting>
  <conditionalFormatting sqref="BJ17">
    <cfRule type="cellIs" dxfId="1608" priority="654" stopIfTrue="1" operator="lessThan">
      <formula>$C$4</formula>
    </cfRule>
  </conditionalFormatting>
  <conditionalFormatting sqref="BJ18">
    <cfRule type="cellIs" dxfId="1609" priority="655" stopIfTrue="1" operator="lessThan">
      <formula>$C$4</formula>
    </cfRule>
  </conditionalFormatting>
  <conditionalFormatting sqref="BJ19">
    <cfRule type="cellIs" dxfId="1610" priority="656" stopIfTrue="1" operator="lessThan">
      <formula>$C$4</formula>
    </cfRule>
  </conditionalFormatting>
  <conditionalFormatting sqref="BJ20">
    <cfRule type="cellIs" dxfId="1611" priority="657" stopIfTrue="1" operator="lessThan">
      <formula>$C$4</formula>
    </cfRule>
  </conditionalFormatting>
  <conditionalFormatting sqref="BJ21">
    <cfRule type="cellIs" dxfId="1612" priority="658" stopIfTrue="1" operator="lessThan">
      <formula>$C$4</formula>
    </cfRule>
  </conditionalFormatting>
  <conditionalFormatting sqref="BJ22">
    <cfRule type="cellIs" dxfId="1613" priority="659" stopIfTrue="1" operator="lessThan">
      <formula>$C$4</formula>
    </cfRule>
  </conditionalFormatting>
  <conditionalFormatting sqref="BJ23">
    <cfRule type="cellIs" dxfId="1614" priority="660" stopIfTrue="1" operator="lessThan">
      <formula>$C$4</formula>
    </cfRule>
  </conditionalFormatting>
  <conditionalFormatting sqref="BJ24">
    <cfRule type="cellIs" dxfId="1615" priority="661" stopIfTrue="1" operator="lessThan">
      <formula>$C$4</formula>
    </cfRule>
  </conditionalFormatting>
  <conditionalFormatting sqref="BJ25">
    <cfRule type="cellIs" dxfId="1616" priority="662" stopIfTrue="1" operator="lessThan">
      <formula>$C$4</formula>
    </cfRule>
  </conditionalFormatting>
  <conditionalFormatting sqref="BJ26">
    <cfRule type="cellIs" dxfId="1617" priority="663" stopIfTrue="1" operator="lessThan">
      <formula>$C$4</formula>
    </cfRule>
  </conditionalFormatting>
  <conditionalFormatting sqref="BJ27">
    <cfRule type="cellIs" dxfId="1618" priority="664" stopIfTrue="1" operator="lessThan">
      <formula>$C$4</formula>
    </cfRule>
  </conditionalFormatting>
  <conditionalFormatting sqref="BJ28">
    <cfRule type="cellIs" dxfId="1619" priority="665" stopIfTrue="1" operator="lessThan">
      <formula>$C$4</formula>
    </cfRule>
  </conditionalFormatting>
  <conditionalFormatting sqref="BJ29">
    <cfRule type="cellIs" dxfId="1620" priority="666" stopIfTrue="1" operator="lessThan">
      <formula>$C$4</formula>
    </cfRule>
  </conditionalFormatting>
  <conditionalFormatting sqref="BJ30">
    <cfRule type="cellIs" dxfId="1621" priority="667" stopIfTrue="1" operator="lessThan">
      <formula>$C$4</formula>
    </cfRule>
  </conditionalFormatting>
  <conditionalFormatting sqref="BJ31">
    <cfRule type="cellIs" dxfId="1622" priority="668" stopIfTrue="1" operator="lessThan">
      <formula>$C$4</formula>
    </cfRule>
  </conditionalFormatting>
  <conditionalFormatting sqref="BJ32">
    <cfRule type="cellIs" dxfId="1623" priority="669" stopIfTrue="1" operator="lessThan">
      <formula>$C$4</formula>
    </cfRule>
  </conditionalFormatting>
  <conditionalFormatting sqref="BJ33">
    <cfRule type="cellIs" dxfId="1624" priority="670" stopIfTrue="1" operator="lessThan">
      <formula>$C$4</formula>
    </cfRule>
  </conditionalFormatting>
  <conditionalFormatting sqref="BJ34">
    <cfRule type="cellIs" dxfId="1625" priority="671" stopIfTrue="1" operator="lessThan">
      <formula>$C$4</formula>
    </cfRule>
  </conditionalFormatting>
  <conditionalFormatting sqref="BJ35">
    <cfRule type="cellIs" dxfId="1626" priority="672" stopIfTrue="1" operator="lessThan">
      <formula>$C$4</formula>
    </cfRule>
  </conditionalFormatting>
  <conditionalFormatting sqref="BJ36">
    <cfRule type="cellIs" dxfId="1627" priority="673" stopIfTrue="1" operator="lessThan">
      <formula>$C$4</formula>
    </cfRule>
  </conditionalFormatting>
  <conditionalFormatting sqref="BJ37">
    <cfRule type="cellIs" dxfId="1628" priority="674" stopIfTrue="1" operator="lessThan">
      <formula>$C$4</formula>
    </cfRule>
  </conditionalFormatting>
  <conditionalFormatting sqref="BJ38">
    <cfRule type="cellIs" dxfId="1629" priority="675" stopIfTrue="1" operator="lessThan">
      <formula>$C$4</formula>
    </cfRule>
  </conditionalFormatting>
  <conditionalFormatting sqref="BJ39">
    <cfRule type="cellIs" dxfId="1630" priority="676" stopIfTrue="1" operator="lessThan">
      <formula>$C$4</formula>
    </cfRule>
  </conditionalFormatting>
  <conditionalFormatting sqref="BJ40">
    <cfRule type="cellIs" dxfId="1631" priority="677" stopIfTrue="1" operator="lessThan">
      <formula>$C$4</formula>
    </cfRule>
  </conditionalFormatting>
  <conditionalFormatting sqref="BJ41">
    <cfRule type="cellIs" dxfId="1632" priority="678" stopIfTrue="1" operator="lessThan">
      <formula>$C$4</formula>
    </cfRule>
  </conditionalFormatting>
  <conditionalFormatting sqref="BJ42">
    <cfRule type="cellIs" dxfId="1633" priority="679" stopIfTrue="1" operator="lessThan">
      <formula>$C$4</formula>
    </cfRule>
  </conditionalFormatting>
  <conditionalFormatting sqref="BJ43">
    <cfRule type="cellIs" dxfId="1634" priority="680" stopIfTrue="1" operator="lessThan">
      <formula>$C$4</formula>
    </cfRule>
  </conditionalFormatting>
  <conditionalFormatting sqref="BJ44">
    <cfRule type="cellIs" dxfId="1635" priority="681" stopIfTrue="1" operator="lessThan">
      <formula>$C$4</formula>
    </cfRule>
  </conditionalFormatting>
  <conditionalFormatting sqref="BJ45">
    <cfRule type="cellIs" dxfId="1636" priority="682" stopIfTrue="1" operator="lessThan">
      <formula>$C$4</formula>
    </cfRule>
  </conditionalFormatting>
  <conditionalFormatting sqref="BJ46">
    <cfRule type="cellIs" dxfId="1637" priority="683" stopIfTrue="1" operator="lessThan">
      <formula>$C$4</formula>
    </cfRule>
  </conditionalFormatting>
  <conditionalFormatting sqref="BJ47">
    <cfRule type="cellIs" dxfId="1638" priority="684" stopIfTrue="1" operator="lessThan">
      <formula>$C$4</formula>
    </cfRule>
  </conditionalFormatting>
  <conditionalFormatting sqref="BJ48">
    <cfRule type="cellIs" dxfId="1639" priority="685" stopIfTrue="1" operator="lessThan">
      <formula>$C$4</formula>
    </cfRule>
  </conditionalFormatting>
  <conditionalFormatting sqref="BJ49">
    <cfRule type="cellIs" dxfId="1640" priority="686" stopIfTrue="1" operator="lessThan">
      <formula>$C$4</formula>
    </cfRule>
  </conditionalFormatting>
  <conditionalFormatting sqref="BJ50">
    <cfRule type="cellIs" dxfId="1641" priority="687" stopIfTrue="1" operator="lessThan">
      <formula>$C$4</formula>
    </cfRule>
  </conditionalFormatting>
  <conditionalFormatting sqref="BK11:BK46">
    <cfRule type="cellIs" dxfId="1642" priority="688" stopIfTrue="1" operator="lessThan">
      <formula>$C$4</formula>
    </cfRule>
  </conditionalFormatting>
  <conditionalFormatting sqref="BK47">
    <cfRule type="cellIs" dxfId="1643" priority="689" stopIfTrue="1" operator="lessThan">
      <formula>$C$4</formula>
    </cfRule>
  </conditionalFormatting>
  <conditionalFormatting sqref="BK48">
    <cfRule type="cellIs" dxfId="1644" priority="690" stopIfTrue="1" operator="lessThan">
      <formula>$C$4</formula>
    </cfRule>
  </conditionalFormatting>
  <conditionalFormatting sqref="BK49">
    <cfRule type="cellIs" dxfId="1645" priority="691" stopIfTrue="1" operator="lessThan">
      <formula>$C$4</formula>
    </cfRule>
  </conditionalFormatting>
  <conditionalFormatting sqref="BK50">
    <cfRule type="cellIs" dxfId="1646" priority="692" stopIfTrue="1" operator="lessThan">
      <formula>$C$4</formula>
    </cfRule>
  </conditionalFormatting>
  <conditionalFormatting sqref="BL47">
    <cfRule type="cellIs" dxfId="1647" priority="693" stopIfTrue="1" operator="lessThan">
      <formula>$C$4</formula>
    </cfRule>
  </conditionalFormatting>
  <conditionalFormatting sqref="BL48">
    <cfRule type="cellIs" dxfId="1648" priority="694" stopIfTrue="1" operator="lessThan">
      <formula>$C$4</formula>
    </cfRule>
  </conditionalFormatting>
  <conditionalFormatting sqref="BL49">
    <cfRule type="cellIs" dxfId="1649" priority="695" stopIfTrue="1" operator="lessThan">
      <formula>$C$4</formula>
    </cfRule>
  </conditionalFormatting>
  <conditionalFormatting sqref="BL50">
    <cfRule type="cellIs" dxfId="1650" priority="696" stopIfTrue="1" operator="lessThan">
      <formula>$C$4</formula>
    </cfRule>
  </conditionalFormatting>
  <conditionalFormatting sqref="BM11">
    <cfRule type="cellIs" dxfId="1651" priority="697" stopIfTrue="1" operator="lessThan">
      <formula>$C$4</formula>
    </cfRule>
  </conditionalFormatting>
  <conditionalFormatting sqref="BM12">
    <cfRule type="cellIs" dxfId="1652" priority="698" stopIfTrue="1" operator="lessThan">
      <formula>$C$4</formula>
    </cfRule>
  </conditionalFormatting>
  <conditionalFormatting sqref="BM13">
    <cfRule type="cellIs" dxfId="1653" priority="699" stopIfTrue="1" operator="lessThan">
      <formula>$C$4</formula>
    </cfRule>
  </conditionalFormatting>
  <conditionalFormatting sqref="BM14">
    <cfRule type="cellIs" dxfId="1654" priority="700" stopIfTrue="1" operator="lessThan">
      <formula>$C$4</formula>
    </cfRule>
  </conditionalFormatting>
  <conditionalFormatting sqref="BM15">
    <cfRule type="cellIs" dxfId="1655" priority="701" stopIfTrue="1" operator="lessThan">
      <formula>$C$4</formula>
    </cfRule>
  </conditionalFormatting>
  <conditionalFormatting sqref="BM16">
    <cfRule type="cellIs" dxfId="1656" priority="702" stopIfTrue="1" operator="lessThan">
      <formula>$C$4</formula>
    </cfRule>
  </conditionalFormatting>
  <conditionalFormatting sqref="BM17">
    <cfRule type="cellIs" dxfId="1657" priority="703" stopIfTrue="1" operator="lessThan">
      <formula>$C$4</formula>
    </cfRule>
  </conditionalFormatting>
  <conditionalFormatting sqref="BM18">
    <cfRule type="cellIs" dxfId="1658" priority="704" stopIfTrue="1" operator="lessThan">
      <formula>$C$4</formula>
    </cfRule>
  </conditionalFormatting>
  <conditionalFormatting sqref="BM19">
    <cfRule type="cellIs" dxfId="1659" priority="705" stopIfTrue="1" operator="lessThan">
      <formula>$C$4</formula>
    </cfRule>
  </conditionalFormatting>
  <conditionalFormatting sqref="BM20">
    <cfRule type="cellIs" dxfId="1660" priority="706" stopIfTrue="1" operator="lessThan">
      <formula>$C$4</formula>
    </cfRule>
  </conditionalFormatting>
  <conditionalFormatting sqref="BM21">
    <cfRule type="cellIs" dxfId="1661" priority="707" stopIfTrue="1" operator="lessThan">
      <formula>$C$4</formula>
    </cfRule>
  </conditionalFormatting>
  <conditionalFormatting sqref="BM22">
    <cfRule type="cellIs" dxfId="1662" priority="708" stopIfTrue="1" operator="lessThan">
      <formula>$C$4</formula>
    </cfRule>
  </conditionalFormatting>
  <conditionalFormatting sqref="BM23">
    <cfRule type="cellIs" dxfId="1663" priority="709" stopIfTrue="1" operator="lessThan">
      <formula>$C$4</formula>
    </cfRule>
  </conditionalFormatting>
  <conditionalFormatting sqref="BM24">
    <cfRule type="cellIs" dxfId="1664" priority="710" stopIfTrue="1" operator="lessThan">
      <formula>$C$4</formula>
    </cfRule>
  </conditionalFormatting>
  <conditionalFormatting sqref="BM25">
    <cfRule type="cellIs" dxfId="1665" priority="711" stopIfTrue="1" operator="lessThan">
      <formula>$C$4</formula>
    </cfRule>
  </conditionalFormatting>
  <conditionalFormatting sqref="BM26">
    <cfRule type="cellIs" dxfId="1666" priority="712" stopIfTrue="1" operator="lessThan">
      <formula>$C$4</formula>
    </cfRule>
  </conditionalFormatting>
  <conditionalFormatting sqref="BM27">
    <cfRule type="cellIs" dxfId="1667" priority="713" stopIfTrue="1" operator="lessThan">
      <formula>$C$4</formula>
    </cfRule>
  </conditionalFormatting>
  <conditionalFormatting sqref="BM28">
    <cfRule type="cellIs" dxfId="1668" priority="714" stopIfTrue="1" operator="lessThan">
      <formula>$C$4</formula>
    </cfRule>
  </conditionalFormatting>
  <conditionalFormatting sqref="BM29">
    <cfRule type="cellIs" dxfId="1669" priority="715" stopIfTrue="1" operator="lessThan">
      <formula>$C$4</formula>
    </cfRule>
  </conditionalFormatting>
  <conditionalFormatting sqref="BM30">
    <cfRule type="cellIs" dxfId="1670" priority="716" stopIfTrue="1" operator="lessThan">
      <formula>$C$4</formula>
    </cfRule>
  </conditionalFormatting>
  <conditionalFormatting sqref="BM31">
    <cfRule type="cellIs" dxfId="1671" priority="717" stopIfTrue="1" operator="lessThan">
      <formula>$C$4</formula>
    </cfRule>
  </conditionalFormatting>
  <conditionalFormatting sqref="BM32">
    <cfRule type="cellIs" dxfId="1672" priority="718" stopIfTrue="1" operator="lessThan">
      <formula>$C$4</formula>
    </cfRule>
  </conditionalFormatting>
  <conditionalFormatting sqref="BM33">
    <cfRule type="cellIs" dxfId="1673" priority="719" stopIfTrue="1" operator="lessThan">
      <formula>$C$4</formula>
    </cfRule>
  </conditionalFormatting>
  <conditionalFormatting sqref="BM34">
    <cfRule type="cellIs" dxfId="1674" priority="720" stopIfTrue="1" operator="lessThan">
      <formula>$C$4</formula>
    </cfRule>
  </conditionalFormatting>
  <conditionalFormatting sqref="BM35">
    <cfRule type="cellIs" dxfId="1675" priority="721" stopIfTrue="1" operator="lessThan">
      <formula>$C$4</formula>
    </cfRule>
  </conditionalFormatting>
  <conditionalFormatting sqref="BM36">
    <cfRule type="cellIs" dxfId="1676" priority="722" stopIfTrue="1" operator="lessThan">
      <formula>$C$4</formula>
    </cfRule>
  </conditionalFormatting>
  <conditionalFormatting sqref="BM37">
    <cfRule type="cellIs" dxfId="1677" priority="723" stopIfTrue="1" operator="lessThan">
      <formula>$C$4</formula>
    </cfRule>
  </conditionalFormatting>
  <conditionalFormatting sqref="BM38">
    <cfRule type="cellIs" dxfId="1678" priority="724" stopIfTrue="1" operator="lessThan">
      <formula>$C$4</formula>
    </cfRule>
  </conditionalFormatting>
  <conditionalFormatting sqref="BM39">
    <cfRule type="cellIs" dxfId="1679" priority="725" stopIfTrue="1" operator="lessThan">
      <formula>$C$4</formula>
    </cfRule>
  </conditionalFormatting>
  <conditionalFormatting sqref="BM40">
    <cfRule type="cellIs" dxfId="1680" priority="726" stopIfTrue="1" operator="lessThan">
      <formula>$C$4</formula>
    </cfRule>
  </conditionalFormatting>
  <conditionalFormatting sqref="BM41">
    <cfRule type="cellIs" dxfId="1681" priority="727" stopIfTrue="1" operator="lessThan">
      <formula>$C$4</formula>
    </cfRule>
  </conditionalFormatting>
  <conditionalFormatting sqref="BM42">
    <cfRule type="cellIs" dxfId="1682" priority="728" stopIfTrue="1" operator="lessThan">
      <formula>$C$4</formula>
    </cfRule>
  </conditionalFormatting>
  <conditionalFormatting sqref="BM43">
    <cfRule type="cellIs" dxfId="1683" priority="729" stopIfTrue="1" operator="lessThan">
      <formula>$C$4</formula>
    </cfRule>
  </conditionalFormatting>
  <conditionalFormatting sqref="BM44">
    <cfRule type="cellIs" dxfId="1684" priority="730" stopIfTrue="1" operator="lessThan">
      <formula>$C$4</formula>
    </cfRule>
  </conditionalFormatting>
  <conditionalFormatting sqref="BM45">
    <cfRule type="cellIs" dxfId="1685" priority="731" stopIfTrue="1" operator="lessThan">
      <formula>$C$4</formula>
    </cfRule>
  </conditionalFormatting>
  <conditionalFormatting sqref="BM46">
    <cfRule type="cellIs" dxfId="1686" priority="732" stopIfTrue="1" operator="lessThan">
      <formula>$C$4</formula>
    </cfRule>
  </conditionalFormatting>
  <conditionalFormatting sqref="BM47">
    <cfRule type="cellIs" dxfId="1687" priority="733" stopIfTrue="1" operator="lessThan">
      <formula>$C$4</formula>
    </cfRule>
  </conditionalFormatting>
  <conditionalFormatting sqref="BM48">
    <cfRule type="cellIs" dxfId="1688" priority="734" stopIfTrue="1" operator="lessThan">
      <formula>$C$4</formula>
    </cfRule>
  </conditionalFormatting>
  <conditionalFormatting sqref="BM49">
    <cfRule type="cellIs" dxfId="1689" priority="735" stopIfTrue="1" operator="lessThan">
      <formula>$C$4</formula>
    </cfRule>
  </conditionalFormatting>
  <conditionalFormatting sqref="BM50">
    <cfRule type="cellIs" dxfId="1690" priority="736" stopIfTrue="1" operator="lessThan">
      <formula>$C$4</formula>
    </cfRule>
  </conditionalFormatting>
  <conditionalFormatting sqref="BN48">
    <cfRule type="cellIs" dxfId="1691" priority="737" stopIfTrue="1" operator="lessThan">
      <formula>$C$4</formula>
    </cfRule>
  </conditionalFormatting>
  <conditionalFormatting sqref="BN49">
    <cfRule type="cellIs" dxfId="1692" priority="738" stopIfTrue="1" operator="lessThan">
      <formula>$C$4</formula>
    </cfRule>
  </conditionalFormatting>
  <conditionalFormatting sqref="BN50">
    <cfRule type="cellIs" dxfId="1693" priority="739" stopIfTrue="1" operator="lessThan">
      <formula>$C$4</formula>
    </cfRule>
  </conditionalFormatting>
  <conditionalFormatting sqref="BO48">
    <cfRule type="cellIs" dxfId="1694" priority="740" stopIfTrue="1" operator="lessThan">
      <formula>$C$4</formula>
    </cfRule>
  </conditionalFormatting>
  <conditionalFormatting sqref="BO49">
    <cfRule type="cellIs" dxfId="1695" priority="741" stopIfTrue="1" operator="lessThan">
      <formula>$C$4</formula>
    </cfRule>
  </conditionalFormatting>
  <conditionalFormatting sqref="BO50">
    <cfRule type="cellIs" dxfId="1696" priority="742" stopIfTrue="1" operator="lessThan">
      <formula>$C$4</formula>
    </cfRule>
  </conditionalFormatting>
  <conditionalFormatting sqref="BP48">
    <cfRule type="cellIs" dxfId="1697" priority="743" stopIfTrue="1" operator="lessThan">
      <formula>$C$4</formula>
    </cfRule>
  </conditionalFormatting>
  <conditionalFormatting sqref="BP49">
    <cfRule type="cellIs" dxfId="1698" priority="744" stopIfTrue="1" operator="lessThan">
      <formula>$C$4</formula>
    </cfRule>
  </conditionalFormatting>
  <conditionalFormatting sqref="BP50">
    <cfRule type="cellIs" dxfId="1699" priority="745" stopIfTrue="1" operator="lessThan">
      <formula>$C$4</formula>
    </cfRule>
  </conditionalFormatting>
  <conditionalFormatting sqref="BQ48">
    <cfRule type="cellIs" dxfId="1700" priority="746" stopIfTrue="1" operator="lessThan">
      <formula>$C$4</formula>
    </cfRule>
  </conditionalFormatting>
  <conditionalFormatting sqref="BQ49">
    <cfRule type="cellIs" dxfId="1701" priority="747" stopIfTrue="1" operator="lessThan">
      <formula>$C$4</formula>
    </cfRule>
  </conditionalFormatting>
  <conditionalFormatting sqref="BQ50">
    <cfRule type="cellIs" dxfId="1702" priority="748" stopIfTrue="1" operator="lessThan">
      <formula>$C$4</formula>
    </cfRule>
  </conditionalFormatting>
  <conditionalFormatting sqref="BR48">
    <cfRule type="cellIs" dxfId="1703" priority="749" stopIfTrue="1" operator="lessThan">
      <formula>$C$4</formula>
    </cfRule>
  </conditionalFormatting>
  <conditionalFormatting sqref="BR49">
    <cfRule type="cellIs" dxfId="1704" priority="750" stopIfTrue="1" operator="lessThan">
      <formula>$C$4</formula>
    </cfRule>
  </conditionalFormatting>
  <conditionalFormatting sqref="BR50">
    <cfRule type="cellIs" dxfId="1705" priority="751" stopIfTrue="1" operator="lessThan">
      <formula>$C$4</formula>
    </cfRule>
  </conditionalFormatting>
  <conditionalFormatting sqref="BS48">
    <cfRule type="cellIs" dxfId="1706" priority="752" stopIfTrue="1" operator="lessThan">
      <formula>$C$4</formula>
    </cfRule>
  </conditionalFormatting>
  <conditionalFormatting sqref="BS49">
    <cfRule type="cellIs" dxfId="1707" priority="753" stopIfTrue="1" operator="lessThan">
      <formula>$C$4</formula>
    </cfRule>
  </conditionalFormatting>
  <conditionalFormatting sqref="BS50">
    <cfRule type="cellIs" dxfId="1708" priority="754" stopIfTrue="1" operator="lessThan">
      <formula>$C$4</formula>
    </cfRule>
  </conditionalFormatting>
  <conditionalFormatting sqref="BT48">
    <cfRule type="cellIs" dxfId="1709" priority="755" stopIfTrue="1" operator="lessThan">
      <formula>$C$4</formula>
    </cfRule>
  </conditionalFormatting>
  <conditionalFormatting sqref="BT49">
    <cfRule type="cellIs" dxfId="1710" priority="756" stopIfTrue="1" operator="lessThan">
      <formula>$C$4</formula>
    </cfRule>
  </conditionalFormatting>
  <conditionalFormatting sqref="BT50">
    <cfRule type="cellIs" dxfId="1711" priority="757" stopIfTrue="1" operator="lessThan">
      <formula>$C$4</formula>
    </cfRule>
  </conditionalFormatting>
  <conditionalFormatting sqref="BU11">
    <cfRule type="cellIs" dxfId="1712" priority="758" stopIfTrue="1" operator="lessThan">
      <formula>$C$4</formula>
    </cfRule>
  </conditionalFormatting>
  <conditionalFormatting sqref="BU12">
    <cfRule type="cellIs" dxfId="1713" priority="759" stopIfTrue="1" operator="lessThan">
      <formula>$C$4</formula>
    </cfRule>
  </conditionalFormatting>
  <conditionalFormatting sqref="BU13">
    <cfRule type="cellIs" dxfId="1714" priority="760" stopIfTrue="1" operator="lessThan">
      <formula>$C$4</formula>
    </cfRule>
  </conditionalFormatting>
  <conditionalFormatting sqref="BU14">
    <cfRule type="cellIs" dxfId="1715" priority="761" stopIfTrue="1" operator="lessThan">
      <formula>$C$4</formula>
    </cfRule>
  </conditionalFormatting>
  <conditionalFormatting sqref="BU15">
    <cfRule type="cellIs" dxfId="1716" priority="762" stopIfTrue="1" operator="lessThan">
      <formula>$C$4</formula>
    </cfRule>
  </conditionalFormatting>
  <conditionalFormatting sqref="BU16">
    <cfRule type="cellIs" dxfId="1717" priority="763" stopIfTrue="1" operator="lessThan">
      <formula>$C$4</formula>
    </cfRule>
  </conditionalFormatting>
  <conditionalFormatting sqref="BU17">
    <cfRule type="cellIs" dxfId="1718" priority="764" stopIfTrue="1" operator="lessThan">
      <formula>$C$4</formula>
    </cfRule>
  </conditionalFormatting>
  <conditionalFormatting sqref="BU18">
    <cfRule type="cellIs" dxfId="1719" priority="765" stopIfTrue="1" operator="lessThan">
      <formula>$C$4</formula>
    </cfRule>
  </conditionalFormatting>
  <conditionalFormatting sqref="BU19">
    <cfRule type="cellIs" dxfId="1720" priority="766" stopIfTrue="1" operator="lessThan">
      <formula>$C$4</formula>
    </cfRule>
  </conditionalFormatting>
  <conditionalFormatting sqref="BU20">
    <cfRule type="cellIs" dxfId="1721" priority="767" stopIfTrue="1" operator="lessThan">
      <formula>$C$4</formula>
    </cfRule>
  </conditionalFormatting>
  <conditionalFormatting sqref="BU21">
    <cfRule type="cellIs" dxfId="1722" priority="768" stopIfTrue="1" operator="lessThan">
      <formula>$C$4</formula>
    </cfRule>
  </conditionalFormatting>
  <conditionalFormatting sqref="BU22">
    <cfRule type="cellIs" dxfId="1723" priority="769" stopIfTrue="1" operator="lessThan">
      <formula>$C$4</formula>
    </cfRule>
  </conditionalFormatting>
  <conditionalFormatting sqref="BU23">
    <cfRule type="cellIs" dxfId="1724" priority="770" stopIfTrue="1" operator="lessThan">
      <formula>$C$4</formula>
    </cfRule>
  </conditionalFormatting>
  <conditionalFormatting sqref="BU24">
    <cfRule type="cellIs" dxfId="1725" priority="771" stopIfTrue="1" operator="lessThan">
      <formula>$C$4</formula>
    </cfRule>
  </conditionalFormatting>
  <conditionalFormatting sqref="BU25">
    <cfRule type="cellIs" dxfId="1726" priority="772" stopIfTrue="1" operator="lessThan">
      <formula>$C$4</formula>
    </cfRule>
  </conditionalFormatting>
  <conditionalFormatting sqref="BU26">
    <cfRule type="cellIs" dxfId="1727" priority="773" stopIfTrue="1" operator="lessThan">
      <formula>$C$4</formula>
    </cfRule>
  </conditionalFormatting>
  <conditionalFormatting sqref="BU27">
    <cfRule type="cellIs" dxfId="1728" priority="774" stopIfTrue="1" operator="lessThan">
      <formula>$C$4</formula>
    </cfRule>
  </conditionalFormatting>
  <conditionalFormatting sqref="BU28">
    <cfRule type="cellIs" dxfId="1729" priority="775" stopIfTrue="1" operator="lessThan">
      <formula>$C$4</formula>
    </cfRule>
  </conditionalFormatting>
  <conditionalFormatting sqref="BU29">
    <cfRule type="cellIs" dxfId="1730" priority="776" stopIfTrue="1" operator="lessThan">
      <formula>$C$4</formula>
    </cfRule>
  </conditionalFormatting>
  <conditionalFormatting sqref="BU30">
    <cfRule type="cellIs" dxfId="1731" priority="777" stopIfTrue="1" operator="lessThan">
      <formula>$C$4</formula>
    </cfRule>
  </conditionalFormatting>
  <conditionalFormatting sqref="BU31">
    <cfRule type="cellIs" dxfId="1732" priority="778" stopIfTrue="1" operator="lessThan">
      <formula>$C$4</formula>
    </cfRule>
  </conditionalFormatting>
  <conditionalFormatting sqref="BU32">
    <cfRule type="cellIs" dxfId="1733" priority="779" stopIfTrue="1" operator="lessThan">
      <formula>$C$4</formula>
    </cfRule>
  </conditionalFormatting>
  <conditionalFormatting sqref="BU33">
    <cfRule type="cellIs" dxfId="1734" priority="780" stopIfTrue="1" operator="lessThan">
      <formula>$C$4</formula>
    </cfRule>
  </conditionalFormatting>
  <conditionalFormatting sqref="BU34">
    <cfRule type="cellIs" dxfId="1735" priority="781" stopIfTrue="1" operator="lessThan">
      <formula>$C$4</formula>
    </cfRule>
  </conditionalFormatting>
  <conditionalFormatting sqref="BU35">
    <cfRule type="cellIs" dxfId="1736" priority="782" stopIfTrue="1" operator="lessThan">
      <formula>$C$4</formula>
    </cfRule>
  </conditionalFormatting>
  <conditionalFormatting sqref="BU36">
    <cfRule type="cellIs" dxfId="1737" priority="783" stopIfTrue="1" operator="lessThan">
      <formula>$C$4</formula>
    </cfRule>
  </conditionalFormatting>
  <conditionalFormatting sqref="BU37">
    <cfRule type="cellIs" dxfId="1738" priority="784" stopIfTrue="1" operator="lessThan">
      <formula>$C$4</formula>
    </cfRule>
  </conditionalFormatting>
  <conditionalFormatting sqref="BU38">
    <cfRule type="cellIs" dxfId="1739" priority="785" stopIfTrue="1" operator="lessThan">
      <formula>$C$4</formula>
    </cfRule>
  </conditionalFormatting>
  <conditionalFormatting sqref="BU39">
    <cfRule type="cellIs" dxfId="1740" priority="786" stopIfTrue="1" operator="lessThan">
      <formula>$C$4</formula>
    </cfRule>
  </conditionalFormatting>
  <conditionalFormatting sqref="BU40">
    <cfRule type="cellIs" dxfId="1741" priority="787" stopIfTrue="1" operator="lessThan">
      <formula>$C$4</formula>
    </cfRule>
  </conditionalFormatting>
  <conditionalFormatting sqref="BU41">
    <cfRule type="cellIs" dxfId="1742" priority="788" stopIfTrue="1" operator="lessThan">
      <formula>$C$4</formula>
    </cfRule>
  </conditionalFormatting>
  <conditionalFormatting sqref="BU42">
    <cfRule type="cellIs" dxfId="1743" priority="789" stopIfTrue="1" operator="lessThan">
      <formula>$C$4</formula>
    </cfRule>
  </conditionalFormatting>
  <conditionalFormatting sqref="BU43">
    <cfRule type="cellIs" dxfId="1744" priority="790" stopIfTrue="1" operator="lessThan">
      <formula>$C$4</formula>
    </cfRule>
  </conditionalFormatting>
  <conditionalFormatting sqref="BU44">
    <cfRule type="cellIs" dxfId="1745" priority="791" stopIfTrue="1" operator="lessThan">
      <formula>$C$4</formula>
    </cfRule>
  </conditionalFormatting>
  <conditionalFormatting sqref="BU45">
    <cfRule type="cellIs" dxfId="1746" priority="792" stopIfTrue="1" operator="lessThan">
      <formula>$C$4</formula>
    </cfRule>
  </conditionalFormatting>
  <conditionalFormatting sqref="BU46">
    <cfRule type="cellIs" dxfId="1747" priority="793" stopIfTrue="1" operator="lessThan">
      <formula>$C$4</formula>
    </cfRule>
  </conditionalFormatting>
  <conditionalFormatting sqref="BU47">
    <cfRule type="cellIs" dxfId="1748" priority="794" stopIfTrue="1" operator="lessThan">
      <formula>$C$4</formula>
    </cfRule>
  </conditionalFormatting>
  <conditionalFormatting sqref="BU48">
    <cfRule type="cellIs" dxfId="1749" priority="795" stopIfTrue="1" operator="lessThan">
      <formula>$C$4</formula>
    </cfRule>
  </conditionalFormatting>
  <conditionalFormatting sqref="BU49">
    <cfRule type="cellIs" dxfId="1750" priority="796" stopIfTrue="1" operator="lessThan">
      <formula>$C$4</formula>
    </cfRule>
  </conditionalFormatting>
  <conditionalFormatting sqref="BU50">
    <cfRule type="cellIs" dxfId="1751" priority="797" stopIfTrue="1" operator="lessThan">
      <formula>$C$4</formula>
    </cfRule>
  </conditionalFormatting>
  <conditionalFormatting sqref="BV11">
    <cfRule type="cellIs" dxfId="1752" priority="798" stopIfTrue="1" operator="lessThan">
      <formula>$C$4</formula>
    </cfRule>
  </conditionalFormatting>
  <conditionalFormatting sqref="BV12">
    <cfRule type="cellIs" dxfId="1753" priority="799" stopIfTrue="1" operator="lessThan">
      <formula>$C$4</formula>
    </cfRule>
  </conditionalFormatting>
  <conditionalFormatting sqref="BV13">
    <cfRule type="cellIs" dxfId="1754" priority="800" stopIfTrue="1" operator="lessThan">
      <formula>$C$4</formula>
    </cfRule>
  </conditionalFormatting>
  <conditionalFormatting sqref="BV14">
    <cfRule type="cellIs" dxfId="1755" priority="801" stopIfTrue="1" operator="lessThan">
      <formula>$C$4</formula>
    </cfRule>
  </conditionalFormatting>
  <conditionalFormatting sqref="BV15">
    <cfRule type="cellIs" dxfId="1756" priority="802" stopIfTrue="1" operator="lessThan">
      <formula>$C$4</formula>
    </cfRule>
  </conditionalFormatting>
  <conditionalFormatting sqref="BV16">
    <cfRule type="cellIs" dxfId="1757" priority="803" stopIfTrue="1" operator="lessThan">
      <formula>$C$4</formula>
    </cfRule>
  </conditionalFormatting>
  <conditionalFormatting sqref="BV17">
    <cfRule type="cellIs" dxfId="1758" priority="804" stopIfTrue="1" operator="lessThan">
      <formula>$C$4</formula>
    </cfRule>
  </conditionalFormatting>
  <conditionalFormatting sqref="BV18">
    <cfRule type="cellIs" dxfId="1759" priority="805" stopIfTrue="1" operator="lessThan">
      <formula>$C$4</formula>
    </cfRule>
  </conditionalFormatting>
  <conditionalFormatting sqref="BV19">
    <cfRule type="cellIs" dxfId="1760" priority="806" stopIfTrue="1" operator="lessThan">
      <formula>$C$4</formula>
    </cfRule>
  </conditionalFormatting>
  <conditionalFormatting sqref="BV20">
    <cfRule type="cellIs" dxfId="1761" priority="807" stopIfTrue="1" operator="lessThan">
      <formula>$C$4</formula>
    </cfRule>
  </conditionalFormatting>
  <conditionalFormatting sqref="BV21">
    <cfRule type="cellIs" dxfId="1762" priority="808" stopIfTrue="1" operator="lessThan">
      <formula>$C$4</formula>
    </cfRule>
  </conditionalFormatting>
  <conditionalFormatting sqref="BV22">
    <cfRule type="cellIs" dxfId="1763" priority="809" stopIfTrue="1" operator="lessThan">
      <formula>$C$4</formula>
    </cfRule>
  </conditionalFormatting>
  <conditionalFormatting sqref="BV23">
    <cfRule type="cellIs" dxfId="1764" priority="810" stopIfTrue="1" operator="lessThan">
      <formula>$C$4</formula>
    </cfRule>
  </conditionalFormatting>
  <conditionalFormatting sqref="BV24">
    <cfRule type="cellIs" dxfId="1765" priority="811" stopIfTrue="1" operator="lessThan">
      <formula>$C$4</formula>
    </cfRule>
  </conditionalFormatting>
  <conditionalFormatting sqref="BV25">
    <cfRule type="cellIs" dxfId="1766" priority="812" stopIfTrue="1" operator="lessThan">
      <formula>$C$4</formula>
    </cfRule>
  </conditionalFormatting>
  <conditionalFormatting sqref="BV26">
    <cfRule type="cellIs" dxfId="1767" priority="813" stopIfTrue="1" operator="lessThan">
      <formula>$C$4</formula>
    </cfRule>
  </conditionalFormatting>
  <conditionalFormatting sqref="BV27">
    <cfRule type="cellIs" dxfId="1768" priority="814" stopIfTrue="1" operator="lessThan">
      <formula>$C$4</formula>
    </cfRule>
  </conditionalFormatting>
  <conditionalFormatting sqref="BV28">
    <cfRule type="cellIs" dxfId="1769" priority="815" stopIfTrue="1" operator="lessThan">
      <formula>$C$4</formula>
    </cfRule>
  </conditionalFormatting>
  <conditionalFormatting sqref="BV29">
    <cfRule type="cellIs" dxfId="1770" priority="816" stopIfTrue="1" operator="lessThan">
      <formula>$C$4</formula>
    </cfRule>
  </conditionalFormatting>
  <conditionalFormatting sqref="BV30">
    <cfRule type="cellIs" dxfId="1771" priority="817" stopIfTrue="1" operator="lessThan">
      <formula>$C$4</formula>
    </cfRule>
  </conditionalFormatting>
  <conditionalFormatting sqref="BV31">
    <cfRule type="cellIs" dxfId="1772" priority="818" stopIfTrue="1" operator="lessThan">
      <formula>$C$4</formula>
    </cfRule>
  </conditionalFormatting>
  <conditionalFormatting sqref="BV32">
    <cfRule type="cellIs" dxfId="1773" priority="819" stopIfTrue="1" operator="lessThan">
      <formula>$C$4</formula>
    </cfRule>
  </conditionalFormatting>
  <conditionalFormatting sqref="BV33">
    <cfRule type="cellIs" dxfId="1774" priority="820" stopIfTrue="1" operator="lessThan">
      <formula>$C$4</formula>
    </cfRule>
  </conditionalFormatting>
  <conditionalFormatting sqref="BV34">
    <cfRule type="cellIs" dxfId="1775" priority="821" stopIfTrue="1" operator="lessThan">
      <formula>$C$4</formula>
    </cfRule>
  </conditionalFormatting>
  <conditionalFormatting sqref="BV35">
    <cfRule type="cellIs" dxfId="1776" priority="822" stopIfTrue="1" operator="lessThan">
      <formula>$C$4</formula>
    </cfRule>
  </conditionalFormatting>
  <conditionalFormatting sqref="BV36">
    <cfRule type="cellIs" dxfId="1777" priority="823" stopIfTrue="1" operator="lessThan">
      <formula>$C$4</formula>
    </cfRule>
  </conditionalFormatting>
  <conditionalFormatting sqref="BV37">
    <cfRule type="cellIs" dxfId="1778" priority="824" stopIfTrue="1" operator="lessThan">
      <formula>$C$4</formula>
    </cfRule>
  </conditionalFormatting>
  <conditionalFormatting sqref="BV38">
    <cfRule type="cellIs" dxfId="1779" priority="825" stopIfTrue="1" operator="lessThan">
      <formula>$C$4</formula>
    </cfRule>
  </conditionalFormatting>
  <conditionalFormatting sqref="BV39">
    <cfRule type="cellIs" dxfId="1780" priority="826" stopIfTrue="1" operator="lessThan">
      <formula>$C$4</formula>
    </cfRule>
  </conditionalFormatting>
  <conditionalFormatting sqref="BV40">
    <cfRule type="cellIs" dxfId="1781" priority="827" stopIfTrue="1" operator="lessThan">
      <formula>$C$4</formula>
    </cfRule>
  </conditionalFormatting>
  <conditionalFormatting sqref="BV41">
    <cfRule type="cellIs" dxfId="1782" priority="828" stopIfTrue="1" operator="lessThan">
      <formula>$C$4</formula>
    </cfRule>
  </conditionalFormatting>
  <conditionalFormatting sqref="BV42">
    <cfRule type="cellIs" dxfId="1783" priority="829" stopIfTrue="1" operator="lessThan">
      <formula>$C$4</formula>
    </cfRule>
  </conditionalFormatting>
  <conditionalFormatting sqref="BV43">
    <cfRule type="cellIs" dxfId="1784" priority="830" stopIfTrue="1" operator="lessThan">
      <formula>$C$4</formula>
    </cfRule>
  </conditionalFormatting>
  <conditionalFormatting sqref="BV44">
    <cfRule type="cellIs" dxfId="1785" priority="831" stopIfTrue="1" operator="lessThan">
      <formula>$C$4</formula>
    </cfRule>
  </conditionalFormatting>
  <conditionalFormatting sqref="BV45">
    <cfRule type="cellIs" dxfId="1786" priority="832" stopIfTrue="1" operator="lessThan">
      <formula>$C$4</formula>
    </cfRule>
  </conditionalFormatting>
  <conditionalFormatting sqref="BV46">
    <cfRule type="cellIs" dxfId="1787" priority="833" stopIfTrue="1" operator="lessThan">
      <formula>$C$4</formula>
    </cfRule>
  </conditionalFormatting>
  <conditionalFormatting sqref="BV47">
    <cfRule type="cellIs" dxfId="1788" priority="834" stopIfTrue="1" operator="lessThan">
      <formula>$C$4</formula>
    </cfRule>
  </conditionalFormatting>
  <conditionalFormatting sqref="BV48">
    <cfRule type="cellIs" dxfId="1789" priority="835" stopIfTrue="1" operator="lessThan">
      <formula>$C$4</formula>
    </cfRule>
  </conditionalFormatting>
  <conditionalFormatting sqref="BV49">
    <cfRule type="cellIs" dxfId="1790" priority="836" stopIfTrue="1" operator="lessThan">
      <formula>$C$4</formula>
    </cfRule>
  </conditionalFormatting>
  <conditionalFormatting sqref="BV50">
    <cfRule type="cellIs" dxfId="1791" priority="837" stopIfTrue="1" operator="lessThan">
      <formula>$C$4</formula>
    </cfRule>
  </conditionalFormatting>
  <conditionalFormatting sqref="BW11:BW46">
    <cfRule type="cellIs" dxfId="1792" priority="838" stopIfTrue="1" operator="lessThan">
      <formula>$C$4</formula>
    </cfRule>
  </conditionalFormatting>
  <conditionalFormatting sqref="BW47">
    <cfRule type="cellIs" dxfId="1793" priority="839" stopIfTrue="1" operator="lessThan">
      <formula>$C$4</formula>
    </cfRule>
  </conditionalFormatting>
  <conditionalFormatting sqref="BW48">
    <cfRule type="cellIs" dxfId="1794" priority="840" stopIfTrue="1" operator="lessThan">
      <formula>$C$4</formula>
    </cfRule>
  </conditionalFormatting>
  <conditionalFormatting sqref="BW49">
    <cfRule type="cellIs" dxfId="1795" priority="841" stopIfTrue="1" operator="lessThan">
      <formula>$C$4</formula>
    </cfRule>
  </conditionalFormatting>
  <conditionalFormatting sqref="BW50">
    <cfRule type="cellIs" dxfId="1796" priority="842" stopIfTrue="1" operator="lessThan">
      <formula>$C$4</formula>
    </cfRule>
  </conditionalFormatting>
  <conditionalFormatting sqref="BX11">
    <cfRule type="cellIs" dxfId="1797" priority="843" stopIfTrue="1" operator="lessThan">
      <formula>$C$4</formula>
    </cfRule>
  </conditionalFormatting>
  <conditionalFormatting sqref="BX12">
    <cfRule type="cellIs" dxfId="1798" priority="844" stopIfTrue="1" operator="lessThan">
      <formula>$C$4</formula>
    </cfRule>
  </conditionalFormatting>
  <conditionalFormatting sqref="BX13">
    <cfRule type="cellIs" dxfId="1799" priority="845" stopIfTrue="1" operator="lessThan">
      <formula>$C$4</formula>
    </cfRule>
  </conditionalFormatting>
  <conditionalFormatting sqref="BX14">
    <cfRule type="cellIs" dxfId="1800" priority="846" stopIfTrue="1" operator="lessThan">
      <formula>$C$4</formula>
    </cfRule>
  </conditionalFormatting>
  <conditionalFormatting sqref="BX15">
    <cfRule type="cellIs" dxfId="1801" priority="847" stopIfTrue="1" operator="lessThan">
      <formula>$C$4</formula>
    </cfRule>
  </conditionalFormatting>
  <conditionalFormatting sqref="BX16">
    <cfRule type="cellIs" dxfId="1802" priority="848" stopIfTrue="1" operator="lessThan">
      <formula>$C$4</formula>
    </cfRule>
  </conditionalFormatting>
  <conditionalFormatting sqref="BX17">
    <cfRule type="cellIs" dxfId="1803" priority="849" stopIfTrue="1" operator="lessThan">
      <formula>$C$4</formula>
    </cfRule>
  </conditionalFormatting>
  <conditionalFormatting sqref="BX18">
    <cfRule type="cellIs" dxfId="1804" priority="850" stopIfTrue="1" operator="lessThan">
      <formula>$C$4</formula>
    </cfRule>
  </conditionalFormatting>
  <conditionalFormatting sqref="BX19">
    <cfRule type="cellIs" dxfId="1805" priority="851" stopIfTrue="1" operator="lessThan">
      <formula>$C$4</formula>
    </cfRule>
  </conditionalFormatting>
  <conditionalFormatting sqref="BX20">
    <cfRule type="cellIs" dxfId="1806" priority="852" stopIfTrue="1" operator="lessThan">
      <formula>$C$4</formula>
    </cfRule>
  </conditionalFormatting>
  <conditionalFormatting sqref="BX21">
    <cfRule type="cellIs" dxfId="1807" priority="853" stopIfTrue="1" operator="lessThan">
      <formula>$C$4</formula>
    </cfRule>
  </conditionalFormatting>
  <conditionalFormatting sqref="BX22">
    <cfRule type="cellIs" dxfId="1808" priority="854" stopIfTrue="1" operator="lessThan">
      <formula>$C$4</formula>
    </cfRule>
  </conditionalFormatting>
  <conditionalFormatting sqref="BX23">
    <cfRule type="cellIs" dxfId="1809" priority="855" stopIfTrue="1" operator="lessThan">
      <formula>$C$4</formula>
    </cfRule>
  </conditionalFormatting>
  <conditionalFormatting sqref="BX24">
    <cfRule type="cellIs" dxfId="1810" priority="856" stopIfTrue="1" operator="lessThan">
      <formula>$C$4</formula>
    </cfRule>
  </conditionalFormatting>
  <conditionalFormatting sqref="BX25">
    <cfRule type="cellIs" dxfId="1811" priority="857" stopIfTrue="1" operator="lessThan">
      <formula>$C$4</formula>
    </cfRule>
  </conditionalFormatting>
  <conditionalFormatting sqref="BX26">
    <cfRule type="cellIs" dxfId="1812" priority="858" stopIfTrue="1" operator="lessThan">
      <formula>$C$4</formula>
    </cfRule>
  </conditionalFormatting>
  <conditionalFormatting sqref="BX27">
    <cfRule type="cellIs" dxfId="1813" priority="859" stopIfTrue="1" operator="lessThan">
      <formula>$C$4</formula>
    </cfRule>
  </conditionalFormatting>
  <conditionalFormatting sqref="BX28">
    <cfRule type="cellIs" dxfId="1814" priority="860" stopIfTrue="1" operator="lessThan">
      <formula>$C$4</formula>
    </cfRule>
  </conditionalFormatting>
  <conditionalFormatting sqref="BX29">
    <cfRule type="cellIs" dxfId="1815" priority="861" stopIfTrue="1" operator="lessThan">
      <formula>$C$4</formula>
    </cfRule>
  </conditionalFormatting>
  <conditionalFormatting sqref="BX30">
    <cfRule type="cellIs" dxfId="1816" priority="862" stopIfTrue="1" operator="lessThan">
      <formula>$C$4</formula>
    </cfRule>
  </conditionalFormatting>
  <conditionalFormatting sqref="BX31">
    <cfRule type="cellIs" dxfId="1817" priority="863" stopIfTrue="1" operator="lessThan">
      <formula>$C$4</formula>
    </cfRule>
  </conditionalFormatting>
  <conditionalFormatting sqref="BX32">
    <cfRule type="cellIs" dxfId="1818" priority="864" stopIfTrue="1" operator="lessThan">
      <formula>$C$4</formula>
    </cfRule>
  </conditionalFormatting>
  <conditionalFormatting sqref="BX33">
    <cfRule type="cellIs" dxfId="1819" priority="865" stopIfTrue="1" operator="lessThan">
      <formula>$C$4</formula>
    </cfRule>
  </conditionalFormatting>
  <conditionalFormatting sqref="BX34">
    <cfRule type="cellIs" dxfId="1820" priority="866" stopIfTrue="1" operator="lessThan">
      <formula>$C$4</formula>
    </cfRule>
  </conditionalFormatting>
  <conditionalFormatting sqref="BX35">
    <cfRule type="cellIs" dxfId="1821" priority="867" stopIfTrue="1" operator="lessThan">
      <formula>$C$4</formula>
    </cfRule>
  </conditionalFormatting>
  <conditionalFormatting sqref="BX36">
    <cfRule type="cellIs" dxfId="1822" priority="868" stopIfTrue="1" operator="lessThan">
      <formula>$C$4</formula>
    </cfRule>
  </conditionalFormatting>
  <conditionalFormatting sqref="BX37">
    <cfRule type="cellIs" dxfId="1823" priority="869" stopIfTrue="1" operator="lessThan">
      <formula>$C$4</formula>
    </cfRule>
  </conditionalFormatting>
  <conditionalFormatting sqref="BX38">
    <cfRule type="cellIs" dxfId="1824" priority="870" stopIfTrue="1" operator="lessThan">
      <formula>$C$4</formula>
    </cfRule>
  </conditionalFormatting>
  <conditionalFormatting sqref="BX39">
    <cfRule type="cellIs" dxfId="1825" priority="871" stopIfTrue="1" operator="lessThan">
      <formula>$C$4</formula>
    </cfRule>
  </conditionalFormatting>
  <conditionalFormatting sqref="BX40">
    <cfRule type="cellIs" dxfId="1826" priority="872" stopIfTrue="1" operator="lessThan">
      <formula>$C$4</formula>
    </cfRule>
  </conditionalFormatting>
  <conditionalFormatting sqref="BX41">
    <cfRule type="cellIs" dxfId="1827" priority="873" stopIfTrue="1" operator="lessThan">
      <formula>$C$4</formula>
    </cfRule>
  </conditionalFormatting>
  <conditionalFormatting sqref="BX42">
    <cfRule type="cellIs" dxfId="1828" priority="874" stopIfTrue="1" operator="lessThan">
      <formula>$C$4</formula>
    </cfRule>
  </conditionalFormatting>
  <conditionalFormatting sqref="BX43">
    <cfRule type="cellIs" dxfId="1829" priority="875" stopIfTrue="1" operator="lessThan">
      <formula>$C$4</formula>
    </cfRule>
  </conditionalFormatting>
  <conditionalFormatting sqref="BX44">
    <cfRule type="cellIs" dxfId="1830" priority="876" stopIfTrue="1" operator="lessThan">
      <formula>$C$4</formula>
    </cfRule>
  </conditionalFormatting>
  <conditionalFormatting sqref="BX45">
    <cfRule type="cellIs" dxfId="1831" priority="877" stopIfTrue="1" operator="lessThan">
      <formula>$C$4</formula>
    </cfRule>
  </conditionalFormatting>
  <conditionalFormatting sqref="BX46">
    <cfRule type="cellIs" dxfId="1832" priority="878" stopIfTrue="1" operator="lessThan">
      <formula>$C$4</formula>
    </cfRule>
  </conditionalFormatting>
  <conditionalFormatting sqref="BX47">
    <cfRule type="cellIs" dxfId="1833" priority="879" stopIfTrue="1" operator="lessThan">
      <formula>$C$4</formula>
    </cfRule>
  </conditionalFormatting>
  <conditionalFormatting sqref="BX48">
    <cfRule type="cellIs" dxfId="1834" priority="880" stopIfTrue="1" operator="lessThan">
      <formula>$C$4</formula>
    </cfRule>
  </conditionalFormatting>
  <conditionalFormatting sqref="BX49">
    <cfRule type="cellIs" dxfId="1835" priority="881" stopIfTrue="1" operator="lessThan">
      <formula>$C$4</formula>
    </cfRule>
  </conditionalFormatting>
  <conditionalFormatting sqref="BX50">
    <cfRule type="cellIs" dxfId="1836" priority="882" stopIfTrue="1" operator="lessThan">
      <formula>$C$4</formula>
    </cfRule>
  </conditionalFormatting>
  <conditionalFormatting sqref="BY11">
    <cfRule type="cellIs" dxfId="1837" priority="883" stopIfTrue="1" operator="lessThan">
      <formula>$C$4</formula>
    </cfRule>
  </conditionalFormatting>
  <conditionalFormatting sqref="BY12">
    <cfRule type="cellIs" dxfId="1838" priority="884" stopIfTrue="1" operator="lessThan">
      <formula>$C$4</formula>
    </cfRule>
  </conditionalFormatting>
  <conditionalFormatting sqref="BY13">
    <cfRule type="cellIs" dxfId="1839" priority="885" stopIfTrue="1" operator="lessThan">
      <formula>$C$4</formula>
    </cfRule>
  </conditionalFormatting>
  <conditionalFormatting sqref="BY14">
    <cfRule type="cellIs" dxfId="1840" priority="886" stopIfTrue="1" operator="lessThan">
      <formula>$C$4</formula>
    </cfRule>
  </conditionalFormatting>
  <conditionalFormatting sqref="BY15">
    <cfRule type="cellIs" dxfId="1841" priority="887" stopIfTrue="1" operator="lessThan">
      <formula>$C$4</formula>
    </cfRule>
  </conditionalFormatting>
  <conditionalFormatting sqref="BY16">
    <cfRule type="cellIs" dxfId="1842" priority="888" stopIfTrue="1" operator="lessThan">
      <formula>$C$4</formula>
    </cfRule>
  </conditionalFormatting>
  <conditionalFormatting sqref="BY17">
    <cfRule type="cellIs" dxfId="1843" priority="889" stopIfTrue="1" operator="lessThan">
      <formula>$C$4</formula>
    </cfRule>
  </conditionalFormatting>
  <conditionalFormatting sqref="BY18">
    <cfRule type="cellIs" dxfId="1844" priority="890" stopIfTrue="1" operator="lessThan">
      <formula>$C$4</formula>
    </cfRule>
  </conditionalFormatting>
  <conditionalFormatting sqref="BY19">
    <cfRule type="cellIs" dxfId="1845" priority="891" stopIfTrue="1" operator="lessThan">
      <formula>$C$4</formula>
    </cfRule>
  </conditionalFormatting>
  <conditionalFormatting sqref="BY20">
    <cfRule type="cellIs" dxfId="1846" priority="892" stopIfTrue="1" operator="lessThan">
      <formula>$C$4</formula>
    </cfRule>
  </conditionalFormatting>
  <conditionalFormatting sqref="BY21">
    <cfRule type="cellIs" dxfId="1847" priority="893" stopIfTrue="1" operator="lessThan">
      <formula>$C$4</formula>
    </cfRule>
  </conditionalFormatting>
  <conditionalFormatting sqref="BY22">
    <cfRule type="cellIs" dxfId="1848" priority="894" stopIfTrue="1" operator="lessThan">
      <formula>$C$4</formula>
    </cfRule>
  </conditionalFormatting>
  <conditionalFormatting sqref="BY23">
    <cfRule type="cellIs" dxfId="1849" priority="895" stopIfTrue="1" operator="lessThan">
      <formula>$C$4</formula>
    </cfRule>
  </conditionalFormatting>
  <conditionalFormatting sqref="BY24">
    <cfRule type="cellIs" dxfId="1850" priority="896" stopIfTrue="1" operator="lessThan">
      <formula>$C$4</formula>
    </cfRule>
  </conditionalFormatting>
  <conditionalFormatting sqref="BY25">
    <cfRule type="cellIs" dxfId="1851" priority="897" stopIfTrue="1" operator="lessThan">
      <formula>$C$4</formula>
    </cfRule>
  </conditionalFormatting>
  <conditionalFormatting sqref="BY26">
    <cfRule type="cellIs" dxfId="1852" priority="898" stopIfTrue="1" operator="lessThan">
      <formula>$C$4</formula>
    </cfRule>
  </conditionalFormatting>
  <conditionalFormatting sqref="BY27">
    <cfRule type="cellIs" dxfId="1853" priority="899" stopIfTrue="1" operator="lessThan">
      <formula>$C$4</formula>
    </cfRule>
  </conditionalFormatting>
  <conditionalFormatting sqref="BY28">
    <cfRule type="cellIs" dxfId="1854" priority="900" stopIfTrue="1" operator="lessThan">
      <formula>$C$4</formula>
    </cfRule>
  </conditionalFormatting>
  <conditionalFormatting sqref="BY29">
    <cfRule type="cellIs" dxfId="1855" priority="901" stopIfTrue="1" operator="lessThan">
      <formula>$C$4</formula>
    </cfRule>
  </conditionalFormatting>
  <conditionalFormatting sqref="BY30">
    <cfRule type="cellIs" dxfId="1856" priority="902" stopIfTrue="1" operator="lessThan">
      <formula>$C$4</formula>
    </cfRule>
  </conditionalFormatting>
  <conditionalFormatting sqref="BY31">
    <cfRule type="cellIs" dxfId="1857" priority="903" stopIfTrue="1" operator="lessThan">
      <formula>$C$4</formula>
    </cfRule>
  </conditionalFormatting>
  <conditionalFormatting sqref="BY32">
    <cfRule type="cellIs" dxfId="1858" priority="904" stopIfTrue="1" operator="lessThan">
      <formula>$C$4</formula>
    </cfRule>
  </conditionalFormatting>
  <conditionalFormatting sqref="BY33">
    <cfRule type="cellIs" dxfId="1859" priority="905" stopIfTrue="1" operator="lessThan">
      <formula>$C$4</formula>
    </cfRule>
  </conditionalFormatting>
  <conditionalFormatting sqref="BY34">
    <cfRule type="cellIs" dxfId="1860" priority="906" stopIfTrue="1" operator="lessThan">
      <formula>$C$4</formula>
    </cfRule>
  </conditionalFormatting>
  <conditionalFormatting sqref="BY35">
    <cfRule type="cellIs" dxfId="1861" priority="907" stopIfTrue="1" operator="lessThan">
      <formula>$C$4</formula>
    </cfRule>
  </conditionalFormatting>
  <conditionalFormatting sqref="BY36">
    <cfRule type="cellIs" dxfId="1862" priority="908" stopIfTrue="1" operator="lessThan">
      <formula>$C$4</formula>
    </cfRule>
  </conditionalFormatting>
  <conditionalFormatting sqref="BY37">
    <cfRule type="cellIs" dxfId="1863" priority="909" stopIfTrue="1" operator="lessThan">
      <formula>$C$4</formula>
    </cfRule>
  </conditionalFormatting>
  <conditionalFormatting sqref="BY38">
    <cfRule type="cellIs" dxfId="1864" priority="910" stopIfTrue="1" operator="lessThan">
      <formula>$C$4</formula>
    </cfRule>
  </conditionalFormatting>
  <conditionalFormatting sqref="BY39">
    <cfRule type="cellIs" dxfId="1865" priority="911" stopIfTrue="1" operator="lessThan">
      <formula>$C$4</formula>
    </cfRule>
  </conditionalFormatting>
  <conditionalFormatting sqref="BY40">
    <cfRule type="cellIs" dxfId="1866" priority="912" stopIfTrue="1" operator="lessThan">
      <formula>$C$4</formula>
    </cfRule>
  </conditionalFormatting>
  <conditionalFormatting sqref="BY41">
    <cfRule type="cellIs" dxfId="1867" priority="913" stopIfTrue="1" operator="lessThan">
      <formula>$C$4</formula>
    </cfRule>
  </conditionalFormatting>
  <conditionalFormatting sqref="BY42">
    <cfRule type="cellIs" dxfId="1868" priority="914" stopIfTrue="1" operator="lessThan">
      <formula>$C$4</formula>
    </cfRule>
  </conditionalFormatting>
  <conditionalFormatting sqref="BY43">
    <cfRule type="cellIs" dxfId="1869" priority="915" stopIfTrue="1" operator="lessThan">
      <formula>$C$4</formula>
    </cfRule>
  </conditionalFormatting>
  <conditionalFormatting sqref="BY44">
    <cfRule type="cellIs" dxfId="1870" priority="916" stopIfTrue="1" operator="lessThan">
      <formula>$C$4</formula>
    </cfRule>
  </conditionalFormatting>
  <conditionalFormatting sqref="BY45">
    <cfRule type="cellIs" dxfId="1871" priority="917" stopIfTrue="1" operator="lessThan">
      <formula>$C$4</formula>
    </cfRule>
  </conditionalFormatting>
  <conditionalFormatting sqref="BY46">
    <cfRule type="cellIs" dxfId="1872" priority="918" stopIfTrue="1" operator="lessThan">
      <formula>$C$4</formula>
    </cfRule>
  </conditionalFormatting>
  <conditionalFormatting sqref="BY47">
    <cfRule type="cellIs" dxfId="1873" priority="919" stopIfTrue="1" operator="lessThan">
      <formula>$C$4</formula>
    </cfRule>
  </conditionalFormatting>
  <conditionalFormatting sqref="BY48">
    <cfRule type="cellIs" dxfId="1874" priority="920" stopIfTrue="1" operator="lessThan">
      <formula>$C$4</formula>
    </cfRule>
  </conditionalFormatting>
  <conditionalFormatting sqref="BY49">
    <cfRule type="cellIs" dxfId="1875" priority="921" stopIfTrue="1" operator="lessThan">
      <formula>$C$4</formula>
    </cfRule>
  </conditionalFormatting>
  <conditionalFormatting sqref="BY50">
    <cfRule type="cellIs" dxfId="1876" priority="922" stopIfTrue="1" operator="lessThan">
      <formula>$C$4</formula>
    </cfRule>
  </conditionalFormatting>
  <conditionalFormatting sqref="BZ11">
    <cfRule type="cellIs" dxfId="1877" priority="923" stopIfTrue="1" operator="lessThan">
      <formula>$C$4</formula>
    </cfRule>
  </conditionalFormatting>
  <conditionalFormatting sqref="BZ12">
    <cfRule type="cellIs" dxfId="1878" priority="924" stopIfTrue="1" operator="lessThan">
      <formula>$C$4</formula>
    </cfRule>
  </conditionalFormatting>
  <conditionalFormatting sqref="BZ13">
    <cfRule type="cellIs" dxfId="1879" priority="925" stopIfTrue="1" operator="lessThan">
      <formula>$C$4</formula>
    </cfRule>
  </conditionalFormatting>
  <conditionalFormatting sqref="BZ14">
    <cfRule type="cellIs" dxfId="1880" priority="926" stopIfTrue="1" operator="lessThan">
      <formula>$C$4</formula>
    </cfRule>
  </conditionalFormatting>
  <conditionalFormatting sqref="BZ15">
    <cfRule type="cellIs" dxfId="1881" priority="927" stopIfTrue="1" operator="lessThan">
      <formula>$C$4</formula>
    </cfRule>
  </conditionalFormatting>
  <conditionalFormatting sqref="BZ16">
    <cfRule type="cellIs" dxfId="1882" priority="928" stopIfTrue="1" operator="lessThan">
      <formula>$C$4</formula>
    </cfRule>
  </conditionalFormatting>
  <conditionalFormatting sqref="BZ17">
    <cfRule type="cellIs" dxfId="1883" priority="929" stopIfTrue="1" operator="lessThan">
      <formula>$C$4</formula>
    </cfRule>
  </conditionalFormatting>
  <conditionalFormatting sqref="BZ18">
    <cfRule type="cellIs" dxfId="1884" priority="930" stopIfTrue="1" operator="lessThan">
      <formula>$C$4</formula>
    </cfRule>
  </conditionalFormatting>
  <conditionalFormatting sqref="BZ19">
    <cfRule type="cellIs" dxfId="1885" priority="931" stopIfTrue="1" operator="lessThan">
      <formula>$C$4</formula>
    </cfRule>
  </conditionalFormatting>
  <conditionalFormatting sqref="BZ20">
    <cfRule type="cellIs" dxfId="1886" priority="932" stopIfTrue="1" operator="lessThan">
      <formula>$C$4</formula>
    </cfRule>
  </conditionalFormatting>
  <conditionalFormatting sqref="BZ21">
    <cfRule type="cellIs" dxfId="1887" priority="933" stopIfTrue="1" operator="lessThan">
      <formula>$C$4</formula>
    </cfRule>
  </conditionalFormatting>
  <conditionalFormatting sqref="BZ22">
    <cfRule type="cellIs" dxfId="1888" priority="934" stopIfTrue="1" operator="lessThan">
      <formula>$C$4</formula>
    </cfRule>
  </conditionalFormatting>
  <conditionalFormatting sqref="BZ23">
    <cfRule type="cellIs" dxfId="1889" priority="935" stopIfTrue="1" operator="lessThan">
      <formula>$C$4</formula>
    </cfRule>
  </conditionalFormatting>
  <conditionalFormatting sqref="BZ24">
    <cfRule type="cellIs" dxfId="1890" priority="936" stopIfTrue="1" operator="lessThan">
      <formula>$C$4</formula>
    </cfRule>
  </conditionalFormatting>
  <conditionalFormatting sqref="BZ25">
    <cfRule type="cellIs" dxfId="1891" priority="937" stopIfTrue="1" operator="lessThan">
      <formula>$C$4</formula>
    </cfRule>
  </conditionalFormatting>
  <conditionalFormatting sqref="BZ26">
    <cfRule type="cellIs" dxfId="1892" priority="938" stopIfTrue="1" operator="lessThan">
      <formula>$C$4</formula>
    </cfRule>
  </conditionalFormatting>
  <conditionalFormatting sqref="BZ27">
    <cfRule type="cellIs" dxfId="1893" priority="939" stopIfTrue="1" operator="lessThan">
      <formula>$C$4</formula>
    </cfRule>
  </conditionalFormatting>
  <conditionalFormatting sqref="BZ28">
    <cfRule type="cellIs" dxfId="1894" priority="940" stopIfTrue="1" operator="lessThan">
      <formula>$C$4</formula>
    </cfRule>
  </conditionalFormatting>
  <conditionalFormatting sqref="BZ29">
    <cfRule type="cellIs" dxfId="1895" priority="941" stopIfTrue="1" operator="lessThan">
      <formula>$C$4</formula>
    </cfRule>
  </conditionalFormatting>
  <conditionalFormatting sqref="BZ30">
    <cfRule type="cellIs" dxfId="1896" priority="942" stopIfTrue="1" operator="lessThan">
      <formula>$C$4</formula>
    </cfRule>
  </conditionalFormatting>
  <conditionalFormatting sqref="BZ31">
    <cfRule type="cellIs" dxfId="1897" priority="943" stopIfTrue="1" operator="lessThan">
      <formula>$C$4</formula>
    </cfRule>
  </conditionalFormatting>
  <conditionalFormatting sqref="BZ32">
    <cfRule type="cellIs" dxfId="1898" priority="944" stopIfTrue="1" operator="lessThan">
      <formula>$C$4</formula>
    </cfRule>
  </conditionalFormatting>
  <conditionalFormatting sqref="BZ33">
    <cfRule type="cellIs" dxfId="1899" priority="945" stopIfTrue="1" operator="lessThan">
      <formula>$C$4</formula>
    </cfRule>
  </conditionalFormatting>
  <conditionalFormatting sqref="BZ34">
    <cfRule type="cellIs" dxfId="1900" priority="946" stopIfTrue="1" operator="lessThan">
      <formula>$C$4</formula>
    </cfRule>
  </conditionalFormatting>
  <conditionalFormatting sqref="BZ35">
    <cfRule type="cellIs" dxfId="1901" priority="947" stopIfTrue="1" operator="lessThan">
      <formula>$C$4</formula>
    </cfRule>
  </conditionalFormatting>
  <conditionalFormatting sqref="BZ36">
    <cfRule type="cellIs" dxfId="1902" priority="948" stopIfTrue="1" operator="lessThan">
      <formula>$C$4</formula>
    </cfRule>
  </conditionalFormatting>
  <conditionalFormatting sqref="BZ37">
    <cfRule type="cellIs" dxfId="1903" priority="949" stopIfTrue="1" operator="lessThan">
      <formula>$C$4</formula>
    </cfRule>
  </conditionalFormatting>
  <conditionalFormatting sqref="BZ38">
    <cfRule type="cellIs" dxfId="1904" priority="950" stopIfTrue="1" operator="lessThan">
      <formula>$C$4</formula>
    </cfRule>
  </conditionalFormatting>
  <conditionalFormatting sqref="BZ39">
    <cfRule type="cellIs" dxfId="1905" priority="951" stopIfTrue="1" operator="lessThan">
      <formula>$C$4</formula>
    </cfRule>
  </conditionalFormatting>
  <conditionalFormatting sqref="BZ40">
    <cfRule type="cellIs" dxfId="1906" priority="952" stopIfTrue="1" operator="lessThan">
      <formula>$C$4</formula>
    </cfRule>
  </conditionalFormatting>
  <conditionalFormatting sqref="BZ41">
    <cfRule type="cellIs" dxfId="1907" priority="953" stopIfTrue="1" operator="lessThan">
      <formula>$C$4</formula>
    </cfRule>
  </conditionalFormatting>
  <conditionalFormatting sqref="BZ42">
    <cfRule type="cellIs" dxfId="1908" priority="954" stopIfTrue="1" operator="lessThan">
      <formula>$C$4</formula>
    </cfRule>
  </conditionalFormatting>
  <conditionalFormatting sqref="BZ43">
    <cfRule type="cellIs" dxfId="1909" priority="955" stopIfTrue="1" operator="lessThan">
      <formula>$C$4</formula>
    </cfRule>
  </conditionalFormatting>
  <conditionalFormatting sqref="BZ44">
    <cfRule type="cellIs" dxfId="1910" priority="956" stopIfTrue="1" operator="lessThan">
      <formula>$C$4</formula>
    </cfRule>
  </conditionalFormatting>
  <conditionalFormatting sqref="BZ45">
    <cfRule type="cellIs" dxfId="1911" priority="957" stopIfTrue="1" operator="lessThan">
      <formula>$C$4</formula>
    </cfRule>
  </conditionalFormatting>
  <conditionalFormatting sqref="BZ46">
    <cfRule type="cellIs" dxfId="1912" priority="958" stopIfTrue="1" operator="lessThan">
      <formula>$C$4</formula>
    </cfRule>
  </conditionalFormatting>
  <conditionalFormatting sqref="BZ47">
    <cfRule type="cellIs" dxfId="1913" priority="959" stopIfTrue="1" operator="lessThan">
      <formula>$C$4</formula>
    </cfRule>
  </conditionalFormatting>
  <conditionalFormatting sqref="BZ48">
    <cfRule type="cellIs" dxfId="1914" priority="960" stopIfTrue="1" operator="lessThan">
      <formula>$C$4</formula>
    </cfRule>
  </conditionalFormatting>
  <conditionalFormatting sqref="BZ49">
    <cfRule type="cellIs" dxfId="1915" priority="961" stopIfTrue="1" operator="lessThan">
      <formula>$C$4</formula>
    </cfRule>
  </conditionalFormatting>
  <conditionalFormatting sqref="BZ50">
    <cfRule type="cellIs" dxfId="1916" priority="962" stopIfTrue="1" operator="lessThan">
      <formula>$C$4</formula>
    </cfRule>
  </conditionalFormatting>
  <conditionalFormatting sqref="CA11">
    <cfRule type="cellIs" dxfId="1917" priority="963" stopIfTrue="1" operator="lessThan">
      <formula>$C$4</formula>
    </cfRule>
  </conditionalFormatting>
  <conditionalFormatting sqref="CA12">
    <cfRule type="cellIs" dxfId="1918" priority="964" stopIfTrue="1" operator="lessThan">
      <formula>$C$4</formula>
    </cfRule>
  </conditionalFormatting>
  <conditionalFormatting sqref="CA13">
    <cfRule type="cellIs" dxfId="1919" priority="965" stopIfTrue="1" operator="lessThan">
      <formula>$C$4</formula>
    </cfRule>
  </conditionalFormatting>
  <conditionalFormatting sqref="CA14">
    <cfRule type="cellIs" dxfId="1920" priority="966" stopIfTrue="1" operator="lessThan">
      <formula>$C$4</formula>
    </cfRule>
  </conditionalFormatting>
  <conditionalFormatting sqref="CA15">
    <cfRule type="cellIs" dxfId="1921" priority="967" stopIfTrue="1" operator="lessThan">
      <formula>$C$4</formula>
    </cfRule>
  </conditionalFormatting>
  <conditionalFormatting sqref="CA16">
    <cfRule type="cellIs" dxfId="1922" priority="968" stopIfTrue="1" operator="lessThan">
      <formula>$C$4</formula>
    </cfRule>
  </conditionalFormatting>
  <conditionalFormatting sqref="CA17">
    <cfRule type="cellIs" dxfId="1923" priority="969" stopIfTrue="1" operator="lessThan">
      <formula>$C$4</formula>
    </cfRule>
  </conditionalFormatting>
  <conditionalFormatting sqref="CA18">
    <cfRule type="cellIs" dxfId="1924" priority="970" stopIfTrue="1" operator="lessThan">
      <formula>$C$4</formula>
    </cfRule>
  </conditionalFormatting>
  <conditionalFormatting sqref="CA19">
    <cfRule type="cellIs" dxfId="1925" priority="971" stopIfTrue="1" operator="lessThan">
      <formula>$C$4</formula>
    </cfRule>
  </conditionalFormatting>
  <conditionalFormatting sqref="CA20">
    <cfRule type="cellIs" dxfId="1926" priority="972" stopIfTrue="1" operator="lessThan">
      <formula>$C$4</formula>
    </cfRule>
  </conditionalFormatting>
  <conditionalFormatting sqref="CA21">
    <cfRule type="cellIs" dxfId="1927" priority="973" stopIfTrue="1" operator="lessThan">
      <formula>$C$4</formula>
    </cfRule>
  </conditionalFormatting>
  <conditionalFormatting sqref="CA22">
    <cfRule type="cellIs" dxfId="1928" priority="974" stopIfTrue="1" operator="lessThan">
      <formula>$C$4</formula>
    </cfRule>
  </conditionalFormatting>
  <conditionalFormatting sqref="CA23">
    <cfRule type="cellIs" dxfId="1929" priority="975" stopIfTrue="1" operator="lessThan">
      <formula>$C$4</formula>
    </cfRule>
  </conditionalFormatting>
  <conditionalFormatting sqref="CA24">
    <cfRule type="cellIs" dxfId="1930" priority="976" stopIfTrue="1" operator="lessThan">
      <formula>$C$4</formula>
    </cfRule>
  </conditionalFormatting>
  <conditionalFormatting sqref="CA25">
    <cfRule type="cellIs" dxfId="1931" priority="977" stopIfTrue="1" operator="lessThan">
      <formula>$C$4</formula>
    </cfRule>
  </conditionalFormatting>
  <conditionalFormatting sqref="CA26">
    <cfRule type="cellIs" dxfId="1932" priority="978" stopIfTrue="1" operator="lessThan">
      <formula>$C$4</formula>
    </cfRule>
  </conditionalFormatting>
  <conditionalFormatting sqref="CA27">
    <cfRule type="cellIs" dxfId="1933" priority="979" stopIfTrue="1" operator="lessThan">
      <formula>$C$4</formula>
    </cfRule>
  </conditionalFormatting>
  <conditionalFormatting sqref="CA28">
    <cfRule type="cellIs" dxfId="1934" priority="980" stopIfTrue="1" operator="lessThan">
      <formula>$C$4</formula>
    </cfRule>
  </conditionalFormatting>
  <conditionalFormatting sqref="CA29">
    <cfRule type="cellIs" dxfId="1935" priority="981" stopIfTrue="1" operator="lessThan">
      <formula>$C$4</formula>
    </cfRule>
  </conditionalFormatting>
  <conditionalFormatting sqref="CA30">
    <cfRule type="cellIs" dxfId="1936" priority="982" stopIfTrue="1" operator="lessThan">
      <formula>$C$4</formula>
    </cfRule>
  </conditionalFormatting>
  <conditionalFormatting sqref="CA31">
    <cfRule type="cellIs" dxfId="1937" priority="983" stopIfTrue="1" operator="lessThan">
      <formula>$C$4</formula>
    </cfRule>
  </conditionalFormatting>
  <conditionalFormatting sqref="CA32">
    <cfRule type="cellIs" dxfId="1938" priority="984" stopIfTrue="1" operator="lessThan">
      <formula>$C$4</formula>
    </cfRule>
  </conditionalFormatting>
  <conditionalFormatting sqref="CA33">
    <cfRule type="cellIs" dxfId="1939" priority="985" stopIfTrue="1" operator="lessThan">
      <formula>$C$4</formula>
    </cfRule>
  </conditionalFormatting>
  <conditionalFormatting sqref="CA34">
    <cfRule type="cellIs" dxfId="1940" priority="986" stopIfTrue="1" operator="lessThan">
      <formula>$C$4</formula>
    </cfRule>
  </conditionalFormatting>
  <conditionalFormatting sqref="CA35">
    <cfRule type="cellIs" dxfId="1941" priority="987" stopIfTrue="1" operator="lessThan">
      <formula>$C$4</formula>
    </cfRule>
  </conditionalFormatting>
  <conditionalFormatting sqref="CA36">
    <cfRule type="cellIs" dxfId="1942" priority="988" stopIfTrue="1" operator="lessThan">
      <formula>$C$4</formula>
    </cfRule>
  </conditionalFormatting>
  <conditionalFormatting sqref="CA37">
    <cfRule type="cellIs" dxfId="1943" priority="989" stopIfTrue="1" operator="lessThan">
      <formula>$C$4</formula>
    </cfRule>
  </conditionalFormatting>
  <conditionalFormatting sqref="CA38">
    <cfRule type="cellIs" dxfId="1944" priority="990" stopIfTrue="1" operator="lessThan">
      <formula>$C$4</formula>
    </cfRule>
  </conditionalFormatting>
  <conditionalFormatting sqref="CA39">
    <cfRule type="cellIs" dxfId="1945" priority="991" stopIfTrue="1" operator="lessThan">
      <formula>$C$4</formula>
    </cfRule>
  </conditionalFormatting>
  <conditionalFormatting sqref="CA40">
    <cfRule type="cellIs" dxfId="1946" priority="992" stopIfTrue="1" operator="lessThan">
      <formula>$C$4</formula>
    </cfRule>
  </conditionalFormatting>
  <conditionalFormatting sqref="CA41">
    <cfRule type="cellIs" dxfId="1947" priority="993" stopIfTrue="1" operator="lessThan">
      <formula>$C$4</formula>
    </cfRule>
  </conditionalFormatting>
  <conditionalFormatting sqref="CA42">
    <cfRule type="cellIs" dxfId="1948" priority="994" stopIfTrue="1" operator="lessThan">
      <formula>$C$4</formula>
    </cfRule>
  </conditionalFormatting>
  <conditionalFormatting sqref="CA43">
    <cfRule type="cellIs" dxfId="1949" priority="995" stopIfTrue="1" operator="lessThan">
      <formula>$C$4</formula>
    </cfRule>
  </conditionalFormatting>
  <conditionalFormatting sqref="CA44">
    <cfRule type="cellIs" dxfId="1950" priority="996" stopIfTrue="1" operator="lessThan">
      <formula>$C$4</formula>
    </cfRule>
  </conditionalFormatting>
  <conditionalFormatting sqref="CA45">
    <cfRule type="cellIs" dxfId="1951" priority="997" stopIfTrue="1" operator="lessThan">
      <formula>$C$4</formula>
    </cfRule>
  </conditionalFormatting>
  <conditionalFormatting sqref="CA46">
    <cfRule type="cellIs" dxfId="1952" priority="998" stopIfTrue="1" operator="lessThan">
      <formula>$C$4</formula>
    </cfRule>
  </conditionalFormatting>
  <conditionalFormatting sqref="CA47">
    <cfRule type="cellIs" dxfId="1953" priority="999" stopIfTrue="1" operator="lessThan">
      <formula>$C$4</formula>
    </cfRule>
  </conditionalFormatting>
  <conditionalFormatting sqref="CA48">
    <cfRule type="cellIs" dxfId="1954" priority="1000" stopIfTrue="1" operator="lessThan">
      <formula>$C$4</formula>
    </cfRule>
  </conditionalFormatting>
  <conditionalFormatting sqref="CA49">
    <cfRule type="cellIs" dxfId="1955" priority="1001" stopIfTrue="1" operator="lessThan">
      <formula>$C$4</formula>
    </cfRule>
  </conditionalFormatting>
  <conditionalFormatting sqref="CA50">
    <cfRule type="cellIs" dxfId="1956" priority="1002" stopIfTrue="1" operator="lessThan">
      <formula>$C$4</formula>
    </cfRule>
  </conditionalFormatting>
  <conditionalFormatting sqref="CB11">
    <cfRule type="cellIs" dxfId="1957" priority="1003" stopIfTrue="1" operator="lessThan">
      <formula>$C$4</formula>
    </cfRule>
  </conditionalFormatting>
  <conditionalFormatting sqref="CB12">
    <cfRule type="cellIs" dxfId="1958" priority="1004" stopIfTrue="1" operator="lessThan">
      <formula>$C$4</formula>
    </cfRule>
  </conditionalFormatting>
  <conditionalFormatting sqref="CB13">
    <cfRule type="cellIs" dxfId="1959" priority="1005" stopIfTrue="1" operator="lessThan">
      <formula>$C$4</formula>
    </cfRule>
  </conditionalFormatting>
  <conditionalFormatting sqref="CB14">
    <cfRule type="cellIs" dxfId="1960" priority="1006" stopIfTrue="1" operator="lessThan">
      <formula>$C$4</formula>
    </cfRule>
  </conditionalFormatting>
  <conditionalFormatting sqref="CB15">
    <cfRule type="cellIs" dxfId="1961" priority="1007" stopIfTrue="1" operator="lessThan">
      <formula>$C$4</formula>
    </cfRule>
  </conditionalFormatting>
  <conditionalFormatting sqref="CB16">
    <cfRule type="cellIs" dxfId="1962" priority="1008" stopIfTrue="1" operator="lessThan">
      <formula>$C$4</formula>
    </cfRule>
  </conditionalFormatting>
  <conditionalFormatting sqref="CB17">
    <cfRule type="cellIs" dxfId="1963" priority="1009" stopIfTrue="1" operator="lessThan">
      <formula>$C$4</formula>
    </cfRule>
  </conditionalFormatting>
  <conditionalFormatting sqref="CB18">
    <cfRule type="cellIs" dxfId="1964" priority="1010" stopIfTrue="1" operator="lessThan">
      <formula>$C$4</formula>
    </cfRule>
  </conditionalFormatting>
  <conditionalFormatting sqref="CB19">
    <cfRule type="cellIs" dxfId="1965" priority="1011" stopIfTrue="1" operator="lessThan">
      <formula>$C$4</formula>
    </cfRule>
  </conditionalFormatting>
  <conditionalFormatting sqref="CB20">
    <cfRule type="cellIs" dxfId="1966" priority="1012" stopIfTrue="1" operator="lessThan">
      <formula>$C$4</formula>
    </cfRule>
  </conditionalFormatting>
  <conditionalFormatting sqref="CB21">
    <cfRule type="cellIs" dxfId="1967" priority="1013" stopIfTrue="1" operator="lessThan">
      <formula>$C$4</formula>
    </cfRule>
  </conditionalFormatting>
  <conditionalFormatting sqref="CB22">
    <cfRule type="cellIs" dxfId="1968" priority="1014" stopIfTrue="1" operator="lessThan">
      <formula>$C$4</formula>
    </cfRule>
  </conditionalFormatting>
  <conditionalFormatting sqref="CB23">
    <cfRule type="cellIs" dxfId="1969" priority="1015" stopIfTrue="1" operator="lessThan">
      <formula>$C$4</formula>
    </cfRule>
  </conditionalFormatting>
  <conditionalFormatting sqref="CB24">
    <cfRule type="cellIs" dxfId="1970" priority="1016" stopIfTrue="1" operator="lessThan">
      <formula>$C$4</formula>
    </cfRule>
  </conditionalFormatting>
  <conditionalFormatting sqref="CB25">
    <cfRule type="cellIs" dxfId="1971" priority="1017" stopIfTrue="1" operator="lessThan">
      <formula>$C$4</formula>
    </cfRule>
  </conditionalFormatting>
  <conditionalFormatting sqref="CB26">
    <cfRule type="cellIs" dxfId="1972" priority="1018" stopIfTrue="1" operator="lessThan">
      <formula>$C$4</formula>
    </cfRule>
  </conditionalFormatting>
  <conditionalFormatting sqref="CB27">
    <cfRule type="cellIs" dxfId="1973" priority="1019" stopIfTrue="1" operator="lessThan">
      <formula>$C$4</formula>
    </cfRule>
  </conditionalFormatting>
  <conditionalFormatting sqref="CB28">
    <cfRule type="cellIs" dxfId="1974" priority="1020" stopIfTrue="1" operator="lessThan">
      <formula>$C$4</formula>
    </cfRule>
  </conditionalFormatting>
  <conditionalFormatting sqref="CB29">
    <cfRule type="cellIs" dxfId="1975" priority="1021" stopIfTrue="1" operator="lessThan">
      <formula>$C$4</formula>
    </cfRule>
  </conditionalFormatting>
  <conditionalFormatting sqref="CB30">
    <cfRule type="cellIs" dxfId="1976" priority="1022" stopIfTrue="1" operator="lessThan">
      <formula>$C$4</formula>
    </cfRule>
  </conditionalFormatting>
  <conditionalFormatting sqref="CB31">
    <cfRule type="cellIs" dxfId="1977" priority="1023" stopIfTrue="1" operator="lessThan">
      <formula>$C$4</formula>
    </cfRule>
  </conditionalFormatting>
  <conditionalFormatting sqref="CB32">
    <cfRule type="cellIs" dxfId="1978" priority="1024" stopIfTrue="1" operator="lessThan">
      <formula>$C$4</formula>
    </cfRule>
  </conditionalFormatting>
  <conditionalFormatting sqref="CB33">
    <cfRule type="cellIs" dxfId="1979" priority="1025" stopIfTrue="1" operator="lessThan">
      <formula>$C$4</formula>
    </cfRule>
  </conditionalFormatting>
  <conditionalFormatting sqref="CB34">
    <cfRule type="cellIs" dxfId="1980" priority="1026" stopIfTrue="1" operator="lessThan">
      <formula>$C$4</formula>
    </cfRule>
  </conditionalFormatting>
  <conditionalFormatting sqref="CB35">
    <cfRule type="cellIs" dxfId="1981" priority="1027" stopIfTrue="1" operator="lessThan">
      <formula>$C$4</formula>
    </cfRule>
  </conditionalFormatting>
  <conditionalFormatting sqref="CB36">
    <cfRule type="cellIs" dxfId="1982" priority="1028" stopIfTrue="1" operator="lessThan">
      <formula>$C$4</formula>
    </cfRule>
  </conditionalFormatting>
  <conditionalFormatting sqref="CB37">
    <cfRule type="cellIs" dxfId="1983" priority="1029" stopIfTrue="1" operator="lessThan">
      <formula>$C$4</formula>
    </cfRule>
  </conditionalFormatting>
  <conditionalFormatting sqref="CB38">
    <cfRule type="cellIs" dxfId="1984" priority="1030" stopIfTrue="1" operator="lessThan">
      <formula>$C$4</formula>
    </cfRule>
  </conditionalFormatting>
  <conditionalFormatting sqref="CB39">
    <cfRule type="cellIs" dxfId="1985" priority="1031" stopIfTrue="1" operator="lessThan">
      <formula>$C$4</formula>
    </cfRule>
  </conditionalFormatting>
  <conditionalFormatting sqref="CB40">
    <cfRule type="cellIs" dxfId="1986" priority="1032" stopIfTrue="1" operator="lessThan">
      <formula>$C$4</formula>
    </cfRule>
  </conditionalFormatting>
  <conditionalFormatting sqref="CB41">
    <cfRule type="cellIs" dxfId="1987" priority="1033" stopIfTrue="1" operator="lessThan">
      <formula>$C$4</formula>
    </cfRule>
  </conditionalFormatting>
  <conditionalFormatting sqref="CB42">
    <cfRule type="cellIs" dxfId="1988" priority="1034" stopIfTrue="1" operator="lessThan">
      <formula>$C$4</formula>
    </cfRule>
  </conditionalFormatting>
  <conditionalFormatting sqref="CB43">
    <cfRule type="cellIs" dxfId="1989" priority="1035" stopIfTrue="1" operator="lessThan">
      <formula>$C$4</formula>
    </cfRule>
  </conditionalFormatting>
  <conditionalFormatting sqref="CB44">
    <cfRule type="cellIs" dxfId="1990" priority="1036" stopIfTrue="1" operator="lessThan">
      <formula>$C$4</formula>
    </cfRule>
  </conditionalFormatting>
  <conditionalFormatting sqref="CB45">
    <cfRule type="cellIs" dxfId="1991" priority="1037" stopIfTrue="1" operator="lessThan">
      <formula>$C$4</formula>
    </cfRule>
  </conditionalFormatting>
  <conditionalFormatting sqref="CB46">
    <cfRule type="cellIs" dxfId="1992" priority="1038" stopIfTrue="1" operator="lessThan">
      <formula>$C$4</formula>
    </cfRule>
  </conditionalFormatting>
  <conditionalFormatting sqref="CB47">
    <cfRule type="cellIs" dxfId="1993" priority="1039" stopIfTrue="1" operator="lessThan">
      <formula>$C$4</formula>
    </cfRule>
  </conditionalFormatting>
  <conditionalFormatting sqref="CB48">
    <cfRule type="cellIs" dxfId="1994" priority="1040" stopIfTrue="1" operator="lessThan">
      <formula>$C$4</formula>
    </cfRule>
  </conditionalFormatting>
  <conditionalFormatting sqref="CB49">
    <cfRule type="cellIs" dxfId="1995" priority="1041" stopIfTrue="1" operator="lessThan">
      <formula>$C$4</formula>
    </cfRule>
  </conditionalFormatting>
  <conditionalFormatting sqref="CB50">
    <cfRule type="cellIs" dxfId="1996" priority="1042" stopIfTrue="1" operator="lessThan">
      <formula>$C$4</formula>
    </cfRule>
  </conditionalFormatting>
  <conditionalFormatting sqref="CC11">
    <cfRule type="cellIs" dxfId="1997" priority="1043" stopIfTrue="1" operator="lessThan">
      <formula>$C$4</formula>
    </cfRule>
  </conditionalFormatting>
  <conditionalFormatting sqref="CC12">
    <cfRule type="cellIs" dxfId="1998" priority="1044" stopIfTrue="1" operator="lessThan">
      <formula>$C$4</formula>
    </cfRule>
  </conditionalFormatting>
  <conditionalFormatting sqref="CC13">
    <cfRule type="cellIs" dxfId="1999" priority="1045" stopIfTrue="1" operator="lessThan">
      <formula>$C$4</formula>
    </cfRule>
  </conditionalFormatting>
  <conditionalFormatting sqref="CC14">
    <cfRule type="cellIs" dxfId="2000" priority="1046" stopIfTrue="1" operator="lessThan">
      <formula>$C$4</formula>
    </cfRule>
  </conditionalFormatting>
  <conditionalFormatting sqref="CC15">
    <cfRule type="cellIs" dxfId="2001" priority="1047" stopIfTrue="1" operator="lessThan">
      <formula>$C$4</formula>
    </cfRule>
  </conditionalFormatting>
  <conditionalFormatting sqref="CC16">
    <cfRule type="cellIs" dxfId="2002" priority="1048" stopIfTrue="1" operator="lessThan">
      <formula>$C$4</formula>
    </cfRule>
  </conditionalFormatting>
  <conditionalFormatting sqref="CC17">
    <cfRule type="cellIs" dxfId="2003" priority="1049" stopIfTrue="1" operator="lessThan">
      <formula>$C$4</formula>
    </cfRule>
  </conditionalFormatting>
  <conditionalFormatting sqref="CC18">
    <cfRule type="cellIs" dxfId="2004" priority="1050" stopIfTrue="1" operator="lessThan">
      <formula>$C$4</formula>
    </cfRule>
  </conditionalFormatting>
  <conditionalFormatting sqref="CC19">
    <cfRule type="cellIs" dxfId="2005" priority="1051" stopIfTrue="1" operator="lessThan">
      <formula>$C$4</formula>
    </cfRule>
  </conditionalFormatting>
  <conditionalFormatting sqref="CC20">
    <cfRule type="cellIs" dxfId="2006" priority="1052" stopIfTrue="1" operator="lessThan">
      <formula>$C$4</formula>
    </cfRule>
  </conditionalFormatting>
  <conditionalFormatting sqref="CC21">
    <cfRule type="cellIs" dxfId="2007" priority="1053" stopIfTrue="1" operator="lessThan">
      <formula>$C$4</formula>
    </cfRule>
  </conditionalFormatting>
  <conditionalFormatting sqref="CC22">
    <cfRule type="cellIs" dxfId="2008" priority="1054" stopIfTrue="1" operator="lessThan">
      <formula>$C$4</formula>
    </cfRule>
  </conditionalFormatting>
  <conditionalFormatting sqref="CC23">
    <cfRule type="cellIs" dxfId="2009" priority="1055" stopIfTrue="1" operator="lessThan">
      <formula>$C$4</formula>
    </cfRule>
  </conditionalFormatting>
  <conditionalFormatting sqref="CC24">
    <cfRule type="cellIs" dxfId="2010" priority="1056" stopIfTrue="1" operator="lessThan">
      <formula>$C$4</formula>
    </cfRule>
  </conditionalFormatting>
  <conditionalFormatting sqref="CC25">
    <cfRule type="cellIs" dxfId="2011" priority="1057" stopIfTrue="1" operator="lessThan">
      <formula>$C$4</formula>
    </cfRule>
  </conditionalFormatting>
  <conditionalFormatting sqref="CC26">
    <cfRule type="cellIs" dxfId="2012" priority="1058" stopIfTrue="1" operator="lessThan">
      <formula>$C$4</formula>
    </cfRule>
  </conditionalFormatting>
  <conditionalFormatting sqref="CC27">
    <cfRule type="cellIs" dxfId="2013" priority="1059" stopIfTrue="1" operator="lessThan">
      <formula>$C$4</formula>
    </cfRule>
  </conditionalFormatting>
  <conditionalFormatting sqref="CC28">
    <cfRule type="cellIs" dxfId="2014" priority="1060" stopIfTrue="1" operator="lessThan">
      <formula>$C$4</formula>
    </cfRule>
  </conditionalFormatting>
  <conditionalFormatting sqref="CC29">
    <cfRule type="cellIs" dxfId="2015" priority="1061" stopIfTrue="1" operator="lessThan">
      <formula>$C$4</formula>
    </cfRule>
  </conditionalFormatting>
  <conditionalFormatting sqref="CC30">
    <cfRule type="cellIs" dxfId="2016" priority="1062" stopIfTrue="1" operator="lessThan">
      <formula>$C$4</formula>
    </cfRule>
  </conditionalFormatting>
  <conditionalFormatting sqref="CC31">
    <cfRule type="cellIs" dxfId="2017" priority="1063" stopIfTrue="1" operator="lessThan">
      <formula>$C$4</formula>
    </cfRule>
  </conditionalFormatting>
  <conditionalFormatting sqref="CC32">
    <cfRule type="cellIs" dxfId="2018" priority="1064" stopIfTrue="1" operator="lessThan">
      <formula>$C$4</formula>
    </cfRule>
  </conditionalFormatting>
  <conditionalFormatting sqref="CC33">
    <cfRule type="cellIs" dxfId="2019" priority="1065" stopIfTrue="1" operator="lessThan">
      <formula>$C$4</formula>
    </cfRule>
  </conditionalFormatting>
  <conditionalFormatting sqref="CC34">
    <cfRule type="cellIs" dxfId="2020" priority="1066" stopIfTrue="1" operator="lessThan">
      <formula>$C$4</formula>
    </cfRule>
  </conditionalFormatting>
  <conditionalFormatting sqref="CC35">
    <cfRule type="cellIs" dxfId="2021" priority="1067" stopIfTrue="1" operator="lessThan">
      <formula>$C$4</formula>
    </cfRule>
  </conditionalFormatting>
  <conditionalFormatting sqref="CC36">
    <cfRule type="cellIs" dxfId="2022" priority="1068" stopIfTrue="1" operator="lessThan">
      <formula>$C$4</formula>
    </cfRule>
  </conditionalFormatting>
  <conditionalFormatting sqref="CC37">
    <cfRule type="cellIs" dxfId="2023" priority="1069" stopIfTrue="1" operator="lessThan">
      <formula>$C$4</formula>
    </cfRule>
  </conditionalFormatting>
  <conditionalFormatting sqref="CC38">
    <cfRule type="cellIs" dxfId="2024" priority="1070" stopIfTrue="1" operator="lessThan">
      <formula>$C$4</formula>
    </cfRule>
  </conditionalFormatting>
  <conditionalFormatting sqref="CC39">
    <cfRule type="cellIs" dxfId="2025" priority="1071" stopIfTrue="1" operator="lessThan">
      <formula>$C$4</formula>
    </cfRule>
  </conditionalFormatting>
  <conditionalFormatting sqref="CC40">
    <cfRule type="cellIs" dxfId="2026" priority="1072" stopIfTrue="1" operator="lessThan">
      <formula>$C$4</formula>
    </cfRule>
  </conditionalFormatting>
  <conditionalFormatting sqref="CC41">
    <cfRule type="cellIs" dxfId="2027" priority="1073" stopIfTrue="1" operator="lessThan">
      <formula>$C$4</formula>
    </cfRule>
  </conditionalFormatting>
  <conditionalFormatting sqref="CC42">
    <cfRule type="cellIs" dxfId="2028" priority="1074" stopIfTrue="1" operator="lessThan">
      <formula>$C$4</formula>
    </cfRule>
  </conditionalFormatting>
  <conditionalFormatting sqref="CC43">
    <cfRule type="cellIs" dxfId="2029" priority="1075" stopIfTrue="1" operator="lessThan">
      <formula>$C$4</formula>
    </cfRule>
  </conditionalFormatting>
  <conditionalFormatting sqref="CC44">
    <cfRule type="cellIs" dxfId="2030" priority="1076" stopIfTrue="1" operator="lessThan">
      <formula>$C$4</formula>
    </cfRule>
  </conditionalFormatting>
  <conditionalFormatting sqref="CC45">
    <cfRule type="cellIs" dxfId="2031" priority="1077" stopIfTrue="1" operator="lessThan">
      <formula>$C$4</formula>
    </cfRule>
  </conditionalFormatting>
  <conditionalFormatting sqref="CC46">
    <cfRule type="cellIs" dxfId="2032" priority="1078" stopIfTrue="1" operator="lessThan">
      <formula>$C$4</formula>
    </cfRule>
  </conditionalFormatting>
  <conditionalFormatting sqref="CC47">
    <cfRule type="cellIs" dxfId="2033" priority="1079" stopIfTrue="1" operator="lessThan">
      <formula>$C$4</formula>
    </cfRule>
  </conditionalFormatting>
  <conditionalFormatting sqref="CC48">
    <cfRule type="cellIs" dxfId="2034" priority="1080" stopIfTrue="1" operator="lessThan">
      <formula>$C$4</formula>
    </cfRule>
  </conditionalFormatting>
  <conditionalFormatting sqref="CC49">
    <cfRule type="cellIs" dxfId="2035" priority="1081" stopIfTrue="1" operator="lessThan">
      <formula>$C$4</formula>
    </cfRule>
  </conditionalFormatting>
  <conditionalFormatting sqref="CC50">
    <cfRule type="cellIs" dxfId="2036" priority="1082" stopIfTrue="1" operator="lessThan">
      <formula>$C$4</formula>
    </cfRule>
  </conditionalFormatting>
  <conditionalFormatting sqref="CD11">
    <cfRule type="cellIs" dxfId="2037" priority="1083" stopIfTrue="1" operator="lessThan">
      <formula>$C$4</formula>
    </cfRule>
  </conditionalFormatting>
  <conditionalFormatting sqref="CD12">
    <cfRule type="cellIs" dxfId="2038" priority="1084" stopIfTrue="1" operator="lessThan">
      <formula>$C$4</formula>
    </cfRule>
  </conditionalFormatting>
  <conditionalFormatting sqref="CD13">
    <cfRule type="cellIs" dxfId="2039" priority="1085" stopIfTrue="1" operator="lessThan">
      <formula>$C$4</formula>
    </cfRule>
  </conditionalFormatting>
  <conditionalFormatting sqref="CD14">
    <cfRule type="cellIs" dxfId="2040" priority="1086" stopIfTrue="1" operator="lessThan">
      <formula>$C$4</formula>
    </cfRule>
  </conditionalFormatting>
  <conditionalFormatting sqref="CD15">
    <cfRule type="cellIs" dxfId="2041" priority="1087" stopIfTrue="1" operator="lessThan">
      <formula>$C$4</formula>
    </cfRule>
  </conditionalFormatting>
  <conditionalFormatting sqref="CD16">
    <cfRule type="cellIs" dxfId="2042" priority="1088" stopIfTrue="1" operator="lessThan">
      <formula>$C$4</formula>
    </cfRule>
  </conditionalFormatting>
  <conditionalFormatting sqref="CD17">
    <cfRule type="cellIs" dxfId="2043" priority="1089" stopIfTrue="1" operator="lessThan">
      <formula>$C$4</formula>
    </cfRule>
  </conditionalFormatting>
  <conditionalFormatting sqref="CD18">
    <cfRule type="cellIs" dxfId="2044" priority="1090" stopIfTrue="1" operator="lessThan">
      <formula>$C$4</formula>
    </cfRule>
  </conditionalFormatting>
  <conditionalFormatting sqref="CD19">
    <cfRule type="cellIs" dxfId="2045" priority="1091" stopIfTrue="1" operator="lessThan">
      <formula>$C$4</formula>
    </cfRule>
  </conditionalFormatting>
  <conditionalFormatting sqref="CD20">
    <cfRule type="cellIs" dxfId="2046" priority="1092" stopIfTrue="1" operator="lessThan">
      <formula>$C$4</formula>
    </cfRule>
  </conditionalFormatting>
  <conditionalFormatting sqref="CD21">
    <cfRule type="cellIs" dxfId="2047" priority="1093" stopIfTrue="1" operator="lessThan">
      <formula>$C$4</formula>
    </cfRule>
  </conditionalFormatting>
  <conditionalFormatting sqref="CD22">
    <cfRule type="cellIs" dxfId="2048" priority="1094" stopIfTrue="1" operator="lessThan">
      <formula>$C$4</formula>
    </cfRule>
  </conditionalFormatting>
  <conditionalFormatting sqref="CD23">
    <cfRule type="cellIs" dxfId="2049" priority="1095" stopIfTrue="1" operator="lessThan">
      <formula>$C$4</formula>
    </cfRule>
  </conditionalFormatting>
  <conditionalFormatting sqref="CD24">
    <cfRule type="cellIs" dxfId="2050" priority="1096" stopIfTrue="1" operator="lessThan">
      <formula>$C$4</formula>
    </cfRule>
  </conditionalFormatting>
  <conditionalFormatting sqref="CD25">
    <cfRule type="cellIs" dxfId="2051" priority="1097" stopIfTrue="1" operator="lessThan">
      <formula>$C$4</formula>
    </cfRule>
  </conditionalFormatting>
  <conditionalFormatting sqref="CD26">
    <cfRule type="cellIs" dxfId="2052" priority="1098" stopIfTrue="1" operator="lessThan">
      <formula>$C$4</formula>
    </cfRule>
  </conditionalFormatting>
  <conditionalFormatting sqref="CD27">
    <cfRule type="cellIs" dxfId="2053" priority="1099" stopIfTrue="1" operator="lessThan">
      <formula>$C$4</formula>
    </cfRule>
  </conditionalFormatting>
  <conditionalFormatting sqref="CD28">
    <cfRule type="cellIs" dxfId="2054" priority="1100" stopIfTrue="1" operator="lessThan">
      <formula>$C$4</formula>
    </cfRule>
  </conditionalFormatting>
  <conditionalFormatting sqref="CD29">
    <cfRule type="cellIs" dxfId="2055" priority="1101" stopIfTrue="1" operator="lessThan">
      <formula>$C$4</formula>
    </cfRule>
  </conditionalFormatting>
  <conditionalFormatting sqref="CD30">
    <cfRule type="cellIs" dxfId="2056" priority="1102" stopIfTrue="1" operator="lessThan">
      <formula>$C$4</formula>
    </cfRule>
  </conditionalFormatting>
  <conditionalFormatting sqref="CD31">
    <cfRule type="cellIs" dxfId="2057" priority="1103" stopIfTrue="1" operator="lessThan">
      <formula>$C$4</formula>
    </cfRule>
  </conditionalFormatting>
  <conditionalFormatting sqref="CD32">
    <cfRule type="cellIs" dxfId="2058" priority="1104" stopIfTrue="1" operator="lessThan">
      <formula>$C$4</formula>
    </cfRule>
  </conditionalFormatting>
  <conditionalFormatting sqref="CD33">
    <cfRule type="cellIs" dxfId="2059" priority="1105" stopIfTrue="1" operator="lessThan">
      <formula>$C$4</formula>
    </cfRule>
  </conditionalFormatting>
  <conditionalFormatting sqref="CD34">
    <cfRule type="cellIs" dxfId="2060" priority="1106" stopIfTrue="1" operator="lessThan">
      <formula>$C$4</formula>
    </cfRule>
  </conditionalFormatting>
  <conditionalFormatting sqref="CD35">
    <cfRule type="cellIs" dxfId="2061" priority="1107" stopIfTrue="1" operator="lessThan">
      <formula>$C$4</formula>
    </cfRule>
  </conditionalFormatting>
  <conditionalFormatting sqref="CD36">
    <cfRule type="cellIs" dxfId="2062" priority="1108" stopIfTrue="1" operator="lessThan">
      <formula>$C$4</formula>
    </cfRule>
  </conditionalFormatting>
  <conditionalFormatting sqref="CD37">
    <cfRule type="cellIs" dxfId="2063" priority="1109" stopIfTrue="1" operator="lessThan">
      <formula>$C$4</formula>
    </cfRule>
  </conditionalFormatting>
  <conditionalFormatting sqref="CD38">
    <cfRule type="cellIs" dxfId="2064" priority="1110" stopIfTrue="1" operator="lessThan">
      <formula>$C$4</formula>
    </cfRule>
  </conditionalFormatting>
  <conditionalFormatting sqref="CD39">
    <cfRule type="cellIs" dxfId="2065" priority="1111" stopIfTrue="1" operator="lessThan">
      <formula>$C$4</formula>
    </cfRule>
  </conditionalFormatting>
  <conditionalFormatting sqref="CD40">
    <cfRule type="cellIs" dxfId="2066" priority="1112" stopIfTrue="1" operator="lessThan">
      <formula>$C$4</formula>
    </cfRule>
  </conditionalFormatting>
  <conditionalFormatting sqref="CD41">
    <cfRule type="cellIs" dxfId="2067" priority="1113" stopIfTrue="1" operator="lessThan">
      <formula>$C$4</formula>
    </cfRule>
  </conditionalFormatting>
  <conditionalFormatting sqref="CD42">
    <cfRule type="cellIs" dxfId="2068" priority="1114" stopIfTrue="1" operator="lessThan">
      <formula>$C$4</formula>
    </cfRule>
  </conditionalFormatting>
  <conditionalFormatting sqref="CD43">
    <cfRule type="cellIs" dxfId="2069" priority="1115" stopIfTrue="1" operator="lessThan">
      <formula>$C$4</formula>
    </cfRule>
  </conditionalFormatting>
  <conditionalFormatting sqref="CD44">
    <cfRule type="cellIs" dxfId="2070" priority="1116" stopIfTrue="1" operator="lessThan">
      <formula>$C$4</formula>
    </cfRule>
  </conditionalFormatting>
  <conditionalFormatting sqref="CD45">
    <cfRule type="cellIs" dxfId="2071" priority="1117" stopIfTrue="1" operator="lessThan">
      <formula>$C$4</formula>
    </cfRule>
  </conditionalFormatting>
  <conditionalFormatting sqref="CD46">
    <cfRule type="cellIs" dxfId="2072" priority="1118" stopIfTrue="1" operator="lessThan">
      <formula>$C$4</formula>
    </cfRule>
  </conditionalFormatting>
  <conditionalFormatting sqref="CD47">
    <cfRule type="cellIs" dxfId="2073" priority="1119" stopIfTrue="1" operator="lessThan">
      <formula>$C$4</formula>
    </cfRule>
  </conditionalFormatting>
  <conditionalFormatting sqref="CD48">
    <cfRule type="cellIs" dxfId="2074" priority="1120" stopIfTrue="1" operator="lessThan">
      <formula>$C$4</formula>
    </cfRule>
  </conditionalFormatting>
  <conditionalFormatting sqref="CD49">
    <cfRule type="cellIs" dxfId="2075" priority="1121" stopIfTrue="1" operator="lessThan">
      <formula>$C$4</formula>
    </cfRule>
  </conditionalFormatting>
  <conditionalFormatting sqref="CD50">
    <cfRule type="cellIs" dxfId="2076" priority="1122" stopIfTrue="1" operator="lessThan">
      <formula>$C$4</formula>
    </cfRule>
  </conditionalFormatting>
  <conditionalFormatting sqref="CE11">
    <cfRule type="cellIs" dxfId="2077" priority="1123" stopIfTrue="1" operator="lessThan">
      <formula>$C$4</formula>
    </cfRule>
  </conditionalFormatting>
  <conditionalFormatting sqref="CE12">
    <cfRule type="cellIs" dxfId="2078" priority="1124" stopIfTrue="1" operator="lessThan">
      <formula>$C$4</formula>
    </cfRule>
  </conditionalFormatting>
  <conditionalFormatting sqref="CE13">
    <cfRule type="cellIs" dxfId="2079" priority="1125" stopIfTrue="1" operator="lessThan">
      <formula>$C$4</formula>
    </cfRule>
  </conditionalFormatting>
  <conditionalFormatting sqref="CE14">
    <cfRule type="cellIs" dxfId="2080" priority="1126" stopIfTrue="1" operator="lessThan">
      <formula>$C$4</formula>
    </cfRule>
  </conditionalFormatting>
  <conditionalFormatting sqref="CE15">
    <cfRule type="cellIs" dxfId="2081" priority="1127" stopIfTrue="1" operator="lessThan">
      <formula>$C$4</formula>
    </cfRule>
  </conditionalFormatting>
  <conditionalFormatting sqref="CE16">
    <cfRule type="cellIs" dxfId="2082" priority="1128" stopIfTrue="1" operator="lessThan">
      <formula>$C$4</formula>
    </cfRule>
  </conditionalFormatting>
  <conditionalFormatting sqref="CE17">
    <cfRule type="cellIs" dxfId="2083" priority="1129" stopIfTrue="1" operator="lessThan">
      <formula>$C$4</formula>
    </cfRule>
  </conditionalFormatting>
  <conditionalFormatting sqref="CE18">
    <cfRule type="cellIs" dxfId="2084" priority="1130" stopIfTrue="1" operator="lessThan">
      <formula>$C$4</formula>
    </cfRule>
  </conditionalFormatting>
  <conditionalFormatting sqref="CE19">
    <cfRule type="cellIs" dxfId="2085" priority="1131" stopIfTrue="1" operator="lessThan">
      <formula>$C$4</formula>
    </cfRule>
  </conditionalFormatting>
  <conditionalFormatting sqref="CE20">
    <cfRule type="cellIs" dxfId="2086" priority="1132" stopIfTrue="1" operator="lessThan">
      <formula>$C$4</formula>
    </cfRule>
  </conditionalFormatting>
  <conditionalFormatting sqref="CE21">
    <cfRule type="cellIs" dxfId="2087" priority="1133" stopIfTrue="1" operator="lessThan">
      <formula>$C$4</formula>
    </cfRule>
  </conditionalFormatting>
  <conditionalFormatting sqref="CE22">
    <cfRule type="cellIs" dxfId="2088" priority="1134" stopIfTrue="1" operator="lessThan">
      <formula>$C$4</formula>
    </cfRule>
  </conditionalFormatting>
  <conditionalFormatting sqref="CE23">
    <cfRule type="cellIs" dxfId="2089" priority="1135" stopIfTrue="1" operator="lessThan">
      <formula>$C$4</formula>
    </cfRule>
  </conditionalFormatting>
  <conditionalFormatting sqref="CE24">
    <cfRule type="cellIs" dxfId="2090" priority="1136" stopIfTrue="1" operator="lessThan">
      <formula>$C$4</formula>
    </cfRule>
  </conditionalFormatting>
  <conditionalFormatting sqref="CE25">
    <cfRule type="cellIs" dxfId="2091" priority="1137" stopIfTrue="1" operator="lessThan">
      <formula>$C$4</formula>
    </cfRule>
  </conditionalFormatting>
  <conditionalFormatting sqref="CE26">
    <cfRule type="cellIs" dxfId="2092" priority="1138" stopIfTrue="1" operator="lessThan">
      <formula>$C$4</formula>
    </cfRule>
  </conditionalFormatting>
  <conditionalFormatting sqref="CE27">
    <cfRule type="cellIs" dxfId="2093" priority="1139" stopIfTrue="1" operator="lessThan">
      <formula>$C$4</formula>
    </cfRule>
  </conditionalFormatting>
  <conditionalFormatting sqref="CE28">
    <cfRule type="cellIs" dxfId="2094" priority="1140" stopIfTrue="1" operator="lessThan">
      <formula>$C$4</formula>
    </cfRule>
  </conditionalFormatting>
  <conditionalFormatting sqref="CE29">
    <cfRule type="cellIs" dxfId="2095" priority="1141" stopIfTrue="1" operator="lessThan">
      <formula>$C$4</formula>
    </cfRule>
  </conditionalFormatting>
  <conditionalFormatting sqref="CE30">
    <cfRule type="cellIs" dxfId="2096" priority="1142" stopIfTrue="1" operator="lessThan">
      <formula>$C$4</formula>
    </cfRule>
  </conditionalFormatting>
  <conditionalFormatting sqref="CE31">
    <cfRule type="cellIs" dxfId="2097" priority="1143" stopIfTrue="1" operator="lessThan">
      <formula>$C$4</formula>
    </cfRule>
  </conditionalFormatting>
  <conditionalFormatting sqref="CE32">
    <cfRule type="cellIs" dxfId="2098" priority="1144" stopIfTrue="1" operator="lessThan">
      <formula>$C$4</formula>
    </cfRule>
  </conditionalFormatting>
  <conditionalFormatting sqref="CE33">
    <cfRule type="cellIs" dxfId="2099" priority="1145" stopIfTrue="1" operator="lessThan">
      <formula>$C$4</formula>
    </cfRule>
  </conditionalFormatting>
  <conditionalFormatting sqref="CE34">
    <cfRule type="cellIs" dxfId="2100" priority="1146" stopIfTrue="1" operator="lessThan">
      <formula>$C$4</formula>
    </cfRule>
  </conditionalFormatting>
  <conditionalFormatting sqref="CE35">
    <cfRule type="cellIs" dxfId="2101" priority="1147" stopIfTrue="1" operator="lessThan">
      <formula>$C$4</formula>
    </cfRule>
  </conditionalFormatting>
  <conditionalFormatting sqref="CE36">
    <cfRule type="cellIs" dxfId="2102" priority="1148" stopIfTrue="1" operator="lessThan">
      <formula>$C$4</formula>
    </cfRule>
  </conditionalFormatting>
  <conditionalFormatting sqref="CE37">
    <cfRule type="cellIs" dxfId="2103" priority="1149" stopIfTrue="1" operator="lessThan">
      <formula>$C$4</formula>
    </cfRule>
  </conditionalFormatting>
  <conditionalFormatting sqref="CE38">
    <cfRule type="cellIs" dxfId="2104" priority="1150" stopIfTrue="1" operator="lessThan">
      <formula>$C$4</formula>
    </cfRule>
  </conditionalFormatting>
  <conditionalFormatting sqref="CE39">
    <cfRule type="cellIs" dxfId="2105" priority="1151" stopIfTrue="1" operator="lessThan">
      <formula>$C$4</formula>
    </cfRule>
  </conditionalFormatting>
  <conditionalFormatting sqref="CE40">
    <cfRule type="cellIs" dxfId="2106" priority="1152" stopIfTrue="1" operator="lessThan">
      <formula>$C$4</formula>
    </cfRule>
  </conditionalFormatting>
  <conditionalFormatting sqref="CE41">
    <cfRule type="cellIs" dxfId="2107" priority="1153" stopIfTrue="1" operator="lessThan">
      <formula>$C$4</formula>
    </cfRule>
  </conditionalFormatting>
  <conditionalFormatting sqref="CE42">
    <cfRule type="cellIs" dxfId="2108" priority="1154" stopIfTrue="1" operator="lessThan">
      <formula>$C$4</formula>
    </cfRule>
  </conditionalFormatting>
  <conditionalFormatting sqref="CE43">
    <cfRule type="cellIs" dxfId="2109" priority="1155" stopIfTrue="1" operator="lessThan">
      <formula>$C$4</formula>
    </cfRule>
  </conditionalFormatting>
  <conditionalFormatting sqref="CE44">
    <cfRule type="cellIs" dxfId="2110" priority="1156" stopIfTrue="1" operator="lessThan">
      <formula>$C$4</formula>
    </cfRule>
  </conditionalFormatting>
  <conditionalFormatting sqref="CE45">
    <cfRule type="cellIs" dxfId="2111" priority="1157" stopIfTrue="1" operator="lessThan">
      <formula>$C$4</formula>
    </cfRule>
  </conditionalFormatting>
  <conditionalFormatting sqref="CE46">
    <cfRule type="cellIs" dxfId="2112" priority="1158" stopIfTrue="1" operator="lessThan">
      <formula>$C$4</formula>
    </cfRule>
  </conditionalFormatting>
  <conditionalFormatting sqref="CE47">
    <cfRule type="cellIs" dxfId="2113" priority="1159" stopIfTrue="1" operator="lessThan">
      <formula>$C$4</formula>
    </cfRule>
  </conditionalFormatting>
  <conditionalFormatting sqref="CE48">
    <cfRule type="cellIs" dxfId="2114" priority="1160" stopIfTrue="1" operator="lessThan">
      <formula>$C$4</formula>
    </cfRule>
  </conditionalFormatting>
  <conditionalFormatting sqref="CE49">
    <cfRule type="cellIs" dxfId="2115" priority="1161" stopIfTrue="1" operator="lessThan">
      <formula>$C$4</formula>
    </cfRule>
  </conditionalFormatting>
  <conditionalFormatting sqref="CE50">
    <cfRule type="cellIs" dxfId="2116" priority="1162" stopIfTrue="1" operator="lessThan">
      <formula>$C$4</formula>
    </cfRule>
  </conditionalFormatting>
  <conditionalFormatting sqref="CF11">
    <cfRule type="cellIs" dxfId="2117" priority="1163" stopIfTrue="1" operator="lessThan">
      <formula>$C$4</formula>
    </cfRule>
  </conditionalFormatting>
  <conditionalFormatting sqref="CF12">
    <cfRule type="cellIs" dxfId="2118" priority="1164" stopIfTrue="1" operator="lessThan">
      <formula>$C$4</formula>
    </cfRule>
  </conditionalFormatting>
  <conditionalFormatting sqref="CF13">
    <cfRule type="cellIs" dxfId="2119" priority="1165" stopIfTrue="1" operator="lessThan">
      <formula>$C$4</formula>
    </cfRule>
  </conditionalFormatting>
  <conditionalFormatting sqref="CF14">
    <cfRule type="cellIs" dxfId="2120" priority="1166" stopIfTrue="1" operator="lessThan">
      <formula>$C$4</formula>
    </cfRule>
  </conditionalFormatting>
  <conditionalFormatting sqref="CF15">
    <cfRule type="cellIs" dxfId="2121" priority="1167" stopIfTrue="1" operator="lessThan">
      <formula>$C$4</formula>
    </cfRule>
  </conditionalFormatting>
  <conditionalFormatting sqref="CF16">
    <cfRule type="cellIs" dxfId="2122" priority="1168" stopIfTrue="1" operator="lessThan">
      <formula>$C$4</formula>
    </cfRule>
  </conditionalFormatting>
  <conditionalFormatting sqref="CF17">
    <cfRule type="cellIs" dxfId="2123" priority="1169" stopIfTrue="1" operator="lessThan">
      <formula>$C$4</formula>
    </cfRule>
  </conditionalFormatting>
  <conditionalFormatting sqref="CF18">
    <cfRule type="cellIs" dxfId="2124" priority="1170" stopIfTrue="1" operator="lessThan">
      <formula>$C$4</formula>
    </cfRule>
  </conditionalFormatting>
  <conditionalFormatting sqref="CF19">
    <cfRule type="cellIs" dxfId="2125" priority="1171" stopIfTrue="1" operator="lessThan">
      <formula>$C$4</formula>
    </cfRule>
  </conditionalFormatting>
  <conditionalFormatting sqref="CF20">
    <cfRule type="cellIs" dxfId="2126" priority="1172" stopIfTrue="1" operator="lessThan">
      <formula>$C$4</formula>
    </cfRule>
  </conditionalFormatting>
  <conditionalFormatting sqref="CF21">
    <cfRule type="cellIs" dxfId="2127" priority="1173" stopIfTrue="1" operator="lessThan">
      <formula>$C$4</formula>
    </cfRule>
  </conditionalFormatting>
  <conditionalFormatting sqref="CF22">
    <cfRule type="cellIs" dxfId="2128" priority="1174" stopIfTrue="1" operator="lessThan">
      <formula>$C$4</formula>
    </cfRule>
  </conditionalFormatting>
  <conditionalFormatting sqref="CF23">
    <cfRule type="cellIs" dxfId="2129" priority="1175" stopIfTrue="1" operator="lessThan">
      <formula>$C$4</formula>
    </cfRule>
  </conditionalFormatting>
  <conditionalFormatting sqref="CF24">
    <cfRule type="cellIs" dxfId="2130" priority="1176" stopIfTrue="1" operator="lessThan">
      <formula>$C$4</formula>
    </cfRule>
  </conditionalFormatting>
  <conditionalFormatting sqref="CF25">
    <cfRule type="cellIs" dxfId="2131" priority="1177" stopIfTrue="1" operator="lessThan">
      <formula>$C$4</formula>
    </cfRule>
  </conditionalFormatting>
  <conditionalFormatting sqref="CF26">
    <cfRule type="cellIs" dxfId="2132" priority="1178" stopIfTrue="1" operator="lessThan">
      <formula>$C$4</formula>
    </cfRule>
  </conditionalFormatting>
  <conditionalFormatting sqref="CF27">
    <cfRule type="cellIs" dxfId="2133" priority="1179" stopIfTrue="1" operator="lessThan">
      <formula>$C$4</formula>
    </cfRule>
  </conditionalFormatting>
  <conditionalFormatting sqref="CF28">
    <cfRule type="cellIs" dxfId="2134" priority="1180" stopIfTrue="1" operator="lessThan">
      <formula>$C$4</formula>
    </cfRule>
  </conditionalFormatting>
  <conditionalFormatting sqref="CF29">
    <cfRule type="cellIs" dxfId="2135" priority="1181" stopIfTrue="1" operator="lessThan">
      <formula>$C$4</formula>
    </cfRule>
  </conditionalFormatting>
  <conditionalFormatting sqref="CF30">
    <cfRule type="cellIs" dxfId="2136" priority="1182" stopIfTrue="1" operator="lessThan">
      <formula>$C$4</formula>
    </cfRule>
  </conditionalFormatting>
  <conditionalFormatting sqref="CF31">
    <cfRule type="cellIs" dxfId="2137" priority="1183" stopIfTrue="1" operator="lessThan">
      <formula>$C$4</formula>
    </cfRule>
  </conditionalFormatting>
  <conditionalFormatting sqref="CF32">
    <cfRule type="cellIs" dxfId="2138" priority="1184" stopIfTrue="1" operator="lessThan">
      <formula>$C$4</formula>
    </cfRule>
  </conditionalFormatting>
  <conditionalFormatting sqref="CF33">
    <cfRule type="cellIs" dxfId="2139" priority="1185" stopIfTrue="1" operator="lessThan">
      <formula>$C$4</formula>
    </cfRule>
  </conditionalFormatting>
  <conditionalFormatting sqref="CF34">
    <cfRule type="cellIs" dxfId="2140" priority="1186" stopIfTrue="1" operator="lessThan">
      <formula>$C$4</formula>
    </cfRule>
  </conditionalFormatting>
  <conditionalFormatting sqref="CF35">
    <cfRule type="cellIs" dxfId="2141" priority="1187" stopIfTrue="1" operator="lessThan">
      <formula>$C$4</formula>
    </cfRule>
  </conditionalFormatting>
  <conditionalFormatting sqref="CF36">
    <cfRule type="cellIs" dxfId="2142" priority="1188" stopIfTrue="1" operator="lessThan">
      <formula>$C$4</formula>
    </cfRule>
  </conditionalFormatting>
  <conditionalFormatting sqref="CF37">
    <cfRule type="cellIs" dxfId="2143" priority="1189" stopIfTrue="1" operator="lessThan">
      <formula>$C$4</formula>
    </cfRule>
  </conditionalFormatting>
  <conditionalFormatting sqref="CF38">
    <cfRule type="cellIs" dxfId="2144" priority="1190" stopIfTrue="1" operator="lessThan">
      <formula>$C$4</formula>
    </cfRule>
  </conditionalFormatting>
  <conditionalFormatting sqref="CF39">
    <cfRule type="cellIs" dxfId="2145" priority="1191" stopIfTrue="1" operator="lessThan">
      <formula>$C$4</formula>
    </cfRule>
  </conditionalFormatting>
  <conditionalFormatting sqref="CF40">
    <cfRule type="cellIs" dxfId="2146" priority="1192" stopIfTrue="1" operator="lessThan">
      <formula>$C$4</formula>
    </cfRule>
  </conditionalFormatting>
  <conditionalFormatting sqref="CF41">
    <cfRule type="cellIs" dxfId="2147" priority="1193" stopIfTrue="1" operator="lessThan">
      <formula>$C$4</formula>
    </cfRule>
  </conditionalFormatting>
  <conditionalFormatting sqref="CF42">
    <cfRule type="cellIs" dxfId="2148" priority="1194" stopIfTrue="1" operator="lessThan">
      <formula>$C$4</formula>
    </cfRule>
  </conditionalFormatting>
  <conditionalFormatting sqref="CF43">
    <cfRule type="cellIs" dxfId="2149" priority="1195" stopIfTrue="1" operator="lessThan">
      <formula>$C$4</formula>
    </cfRule>
  </conditionalFormatting>
  <conditionalFormatting sqref="CF44">
    <cfRule type="cellIs" dxfId="2150" priority="1196" stopIfTrue="1" operator="lessThan">
      <formula>$C$4</formula>
    </cfRule>
  </conditionalFormatting>
  <conditionalFormatting sqref="CF45">
    <cfRule type="cellIs" dxfId="2151" priority="1197" stopIfTrue="1" operator="lessThan">
      <formula>$C$4</formula>
    </cfRule>
  </conditionalFormatting>
  <conditionalFormatting sqref="CF46">
    <cfRule type="cellIs" dxfId="2152" priority="1198" stopIfTrue="1" operator="lessThan">
      <formula>$C$4</formula>
    </cfRule>
  </conditionalFormatting>
  <conditionalFormatting sqref="CF47">
    <cfRule type="cellIs" dxfId="2153" priority="1199" stopIfTrue="1" operator="lessThan">
      <formula>$C$4</formula>
    </cfRule>
  </conditionalFormatting>
  <conditionalFormatting sqref="CF48">
    <cfRule type="cellIs" dxfId="2154" priority="1200" stopIfTrue="1" operator="lessThan">
      <formula>$C$4</formula>
    </cfRule>
  </conditionalFormatting>
  <conditionalFormatting sqref="CF49">
    <cfRule type="cellIs" dxfId="2155" priority="1201" stopIfTrue="1" operator="lessThan">
      <formula>$C$4</formula>
    </cfRule>
  </conditionalFormatting>
  <conditionalFormatting sqref="CF50">
    <cfRule type="cellIs" dxfId="2156" priority="1202" stopIfTrue="1" operator="lessThan">
      <formula>$C$4</formula>
    </cfRule>
  </conditionalFormatting>
  <conditionalFormatting sqref="CG11">
    <cfRule type="cellIs" dxfId="2157" priority="1203" stopIfTrue="1" operator="lessThan">
      <formula>$C$4</formula>
    </cfRule>
  </conditionalFormatting>
  <conditionalFormatting sqref="CG12">
    <cfRule type="cellIs" dxfId="2158" priority="1204" stopIfTrue="1" operator="lessThan">
      <formula>$C$4</formula>
    </cfRule>
  </conditionalFormatting>
  <conditionalFormatting sqref="CG13">
    <cfRule type="cellIs" dxfId="2159" priority="1205" stopIfTrue="1" operator="lessThan">
      <formula>$C$4</formula>
    </cfRule>
  </conditionalFormatting>
  <conditionalFormatting sqref="CG14">
    <cfRule type="cellIs" dxfId="2160" priority="1206" stopIfTrue="1" operator="lessThan">
      <formula>$C$4</formula>
    </cfRule>
  </conditionalFormatting>
  <conditionalFormatting sqref="CG15">
    <cfRule type="cellIs" dxfId="2161" priority="1207" stopIfTrue="1" operator="lessThan">
      <formula>$C$4</formula>
    </cfRule>
  </conditionalFormatting>
  <conditionalFormatting sqref="CG16">
    <cfRule type="cellIs" dxfId="2162" priority="1208" stopIfTrue="1" operator="lessThan">
      <formula>$C$4</formula>
    </cfRule>
  </conditionalFormatting>
  <conditionalFormatting sqref="CG17">
    <cfRule type="cellIs" dxfId="2163" priority="1209" stopIfTrue="1" operator="lessThan">
      <formula>$C$4</formula>
    </cfRule>
  </conditionalFormatting>
  <conditionalFormatting sqref="CG18">
    <cfRule type="cellIs" dxfId="2164" priority="1210" stopIfTrue="1" operator="lessThan">
      <formula>$C$4</formula>
    </cfRule>
  </conditionalFormatting>
  <conditionalFormatting sqref="CG19">
    <cfRule type="cellIs" dxfId="2165" priority="1211" stopIfTrue="1" operator="lessThan">
      <formula>$C$4</formula>
    </cfRule>
  </conditionalFormatting>
  <conditionalFormatting sqref="CG20">
    <cfRule type="cellIs" dxfId="2166" priority="1212" stopIfTrue="1" operator="lessThan">
      <formula>$C$4</formula>
    </cfRule>
  </conditionalFormatting>
  <conditionalFormatting sqref="CG21">
    <cfRule type="cellIs" dxfId="2167" priority="1213" stopIfTrue="1" operator="lessThan">
      <formula>$C$4</formula>
    </cfRule>
  </conditionalFormatting>
  <conditionalFormatting sqref="CG22">
    <cfRule type="cellIs" dxfId="2168" priority="1214" stopIfTrue="1" operator="lessThan">
      <formula>$C$4</formula>
    </cfRule>
  </conditionalFormatting>
  <conditionalFormatting sqref="CG23">
    <cfRule type="cellIs" dxfId="2169" priority="1215" stopIfTrue="1" operator="lessThan">
      <formula>$C$4</formula>
    </cfRule>
  </conditionalFormatting>
  <conditionalFormatting sqref="CG24">
    <cfRule type="cellIs" dxfId="2170" priority="1216" stopIfTrue="1" operator="lessThan">
      <formula>$C$4</formula>
    </cfRule>
  </conditionalFormatting>
  <conditionalFormatting sqref="CG25">
    <cfRule type="cellIs" dxfId="2171" priority="1217" stopIfTrue="1" operator="lessThan">
      <formula>$C$4</formula>
    </cfRule>
  </conditionalFormatting>
  <conditionalFormatting sqref="CG26">
    <cfRule type="cellIs" dxfId="2172" priority="1218" stopIfTrue="1" operator="lessThan">
      <formula>$C$4</formula>
    </cfRule>
  </conditionalFormatting>
  <conditionalFormatting sqref="CG27">
    <cfRule type="cellIs" dxfId="2173" priority="1219" stopIfTrue="1" operator="lessThan">
      <formula>$C$4</formula>
    </cfRule>
  </conditionalFormatting>
  <conditionalFormatting sqref="CG28">
    <cfRule type="cellIs" dxfId="2174" priority="1220" stopIfTrue="1" operator="lessThan">
      <formula>$C$4</formula>
    </cfRule>
  </conditionalFormatting>
  <conditionalFormatting sqref="CG29">
    <cfRule type="cellIs" dxfId="2175" priority="1221" stopIfTrue="1" operator="lessThan">
      <formula>$C$4</formula>
    </cfRule>
  </conditionalFormatting>
  <conditionalFormatting sqref="CG30">
    <cfRule type="cellIs" dxfId="2176" priority="1222" stopIfTrue="1" operator="lessThan">
      <formula>$C$4</formula>
    </cfRule>
  </conditionalFormatting>
  <conditionalFormatting sqref="CG31">
    <cfRule type="cellIs" dxfId="2177" priority="1223" stopIfTrue="1" operator="lessThan">
      <formula>$C$4</formula>
    </cfRule>
  </conditionalFormatting>
  <conditionalFormatting sqref="CG32">
    <cfRule type="cellIs" dxfId="2178" priority="1224" stopIfTrue="1" operator="lessThan">
      <formula>$C$4</formula>
    </cfRule>
  </conditionalFormatting>
  <conditionalFormatting sqref="CG33">
    <cfRule type="cellIs" dxfId="2179" priority="1225" stopIfTrue="1" operator="lessThan">
      <formula>$C$4</formula>
    </cfRule>
  </conditionalFormatting>
  <conditionalFormatting sqref="CG34">
    <cfRule type="cellIs" dxfId="2180" priority="1226" stopIfTrue="1" operator="lessThan">
      <formula>$C$4</formula>
    </cfRule>
  </conditionalFormatting>
  <conditionalFormatting sqref="CG35">
    <cfRule type="cellIs" dxfId="2181" priority="1227" stopIfTrue="1" operator="lessThan">
      <formula>$C$4</formula>
    </cfRule>
  </conditionalFormatting>
  <conditionalFormatting sqref="CG36">
    <cfRule type="cellIs" dxfId="2182" priority="1228" stopIfTrue="1" operator="lessThan">
      <formula>$C$4</formula>
    </cfRule>
  </conditionalFormatting>
  <conditionalFormatting sqref="CG37">
    <cfRule type="cellIs" dxfId="2183" priority="1229" stopIfTrue="1" operator="lessThan">
      <formula>$C$4</formula>
    </cfRule>
  </conditionalFormatting>
  <conditionalFormatting sqref="CG38">
    <cfRule type="cellIs" dxfId="2184" priority="1230" stopIfTrue="1" operator="lessThan">
      <formula>$C$4</formula>
    </cfRule>
  </conditionalFormatting>
  <conditionalFormatting sqref="CG39">
    <cfRule type="cellIs" dxfId="2185" priority="1231" stopIfTrue="1" operator="lessThan">
      <formula>$C$4</formula>
    </cfRule>
  </conditionalFormatting>
  <conditionalFormatting sqref="CG40">
    <cfRule type="cellIs" dxfId="2186" priority="1232" stopIfTrue="1" operator="lessThan">
      <formula>$C$4</formula>
    </cfRule>
  </conditionalFormatting>
  <conditionalFormatting sqref="CG41">
    <cfRule type="cellIs" dxfId="2187" priority="1233" stopIfTrue="1" operator="lessThan">
      <formula>$C$4</formula>
    </cfRule>
  </conditionalFormatting>
  <conditionalFormatting sqref="CG42">
    <cfRule type="cellIs" dxfId="2188" priority="1234" stopIfTrue="1" operator="lessThan">
      <formula>$C$4</formula>
    </cfRule>
  </conditionalFormatting>
  <conditionalFormatting sqref="CG43">
    <cfRule type="cellIs" dxfId="2189" priority="1235" stopIfTrue="1" operator="lessThan">
      <formula>$C$4</formula>
    </cfRule>
  </conditionalFormatting>
  <conditionalFormatting sqref="CG44">
    <cfRule type="cellIs" dxfId="2190" priority="1236" stopIfTrue="1" operator="lessThan">
      <formula>$C$4</formula>
    </cfRule>
  </conditionalFormatting>
  <conditionalFormatting sqref="CG45">
    <cfRule type="cellIs" dxfId="2191" priority="1237" stopIfTrue="1" operator="lessThan">
      <formula>$C$4</formula>
    </cfRule>
  </conditionalFormatting>
  <conditionalFormatting sqref="CG46">
    <cfRule type="cellIs" dxfId="2192" priority="1238" stopIfTrue="1" operator="lessThan">
      <formula>$C$4</formula>
    </cfRule>
  </conditionalFormatting>
  <conditionalFormatting sqref="CG47">
    <cfRule type="cellIs" dxfId="2193" priority="1239" stopIfTrue="1" operator="lessThan">
      <formula>$C$4</formula>
    </cfRule>
  </conditionalFormatting>
  <conditionalFormatting sqref="CG48">
    <cfRule type="cellIs" dxfId="2194" priority="1240" stopIfTrue="1" operator="lessThan">
      <formula>$C$4</formula>
    </cfRule>
  </conditionalFormatting>
  <conditionalFormatting sqref="CG49">
    <cfRule type="cellIs" dxfId="2195" priority="1241" stopIfTrue="1" operator="lessThan">
      <formula>$C$4</formula>
    </cfRule>
  </conditionalFormatting>
  <conditionalFormatting sqref="CG50">
    <cfRule type="cellIs" dxfId="2196" priority="1242" stopIfTrue="1" operator="lessThan">
      <formula>$C$4</formula>
    </cfRule>
  </conditionalFormatting>
  <conditionalFormatting sqref="CH11">
    <cfRule type="cellIs" dxfId="2197" priority="1243" stopIfTrue="1" operator="greaterThan">
      <formula>$BJ$2+15</formula>
    </cfRule>
  </conditionalFormatting>
  <conditionalFormatting sqref="CH12">
    <cfRule type="cellIs" dxfId="2198" priority="1244" stopIfTrue="1" operator="greaterThan">
      <formula>$BJ$2+15</formula>
    </cfRule>
  </conditionalFormatting>
  <conditionalFormatting sqref="CH13">
    <cfRule type="cellIs" dxfId="2199" priority="1245" stopIfTrue="1" operator="greaterThan">
      <formula>$BJ$2+15</formula>
    </cfRule>
  </conditionalFormatting>
  <conditionalFormatting sqref="CH14">
    <cfRule type="cellIs" dxfId="2200" priority="1246" stopIfTrue="1" operator="greaterThan">
      <formula>$BJ$2+15</formula>
    </cfRule>
  </conditionalFormatting>
  <conditionalFormatting sqref="CH15">
    <cfRule type="cellIs" dxfId="2201" priority="1247" stopIfTrue="1" operator="greaterThan">
      <formula>$BJ$2+15</formula>
    </cfRule>
  </conditionalFormatting>
  <conditionalFormatting sqref="CH16">
    <cfRule type="cellIs" dxfId="2202" priority="1248" stopIfTrue="1" operator="greaterThan">
      <formula>$BJ$2+15</formula>
    </cfRule>
  </conditionalFormatting>
  <conditionalFormatting sqref="CH17">
    <cfRule type="cellIs" dxfId="2203" priority="1249" stopIfTrue="1" operator="greaterThan">
      <formula>$BJ$2+15</formula>
    </cfRule>
  </conditionalFormatting>
  <conditionalFormatting sqref="CH18">
    <cfRule type="cellIs" dxfId="2204" priority="1250" stopIfTrue="1" operator="greaterThan">
      <formula>$BJ$2+15</formula>
    </cfRule>
  </conditionalFormatting>
  <conditionalFormatting sqref="CH19">
    <cfRule type="cellIs" dxfId="2205" priority="1251" stopIfTrue="1" operator="greaterThan">
      <formula>$BJ$2+15</formula>
    </cfRule>
  </conditionalFormatting>
  <conditionalFormatting sqref="CH20">
    <cfRule type="cellIs" dxfId="2206" priority="1252" stopIfTrue="1" operator="greaterThan">
      <formula>$BJ$2+15</formula>
    </cfRule>
  </conditionalFormatting>
  <conditionalFormatting sqref="CH21">
    <cfRule type="cellIs" dxfId="2207" priority="1253" stopIfTrue="1" operator="greaterThan">
      <formula>$BJ$2+15</formula>
    </cfRule>
  </conditionalFormatting>
  <conditionalFormatting sqref="CH22">
    <cfRule type="cellIs" dxfId="2208" priority="1254" stopIfTrue="1" operator="greaterThan">
      <formula>$BJ$2+15</formula>
    </cfRule>
  </conditionalFormatting>
  <conditionalFormatting sqref="CH23">
    <cfRule type="cellIs" dxfId="2209" priority="1255" stopIfTrue="1" operator="greaterThan">
      <formula>$BJ$2+15</formula>
    </cfRule>
  </conditionalFormatting>
  <conditionalFormatting sqref="CH24">
    <cfRule type="cellIs" dxfId="2210" priority="1256" stopIfTrue="1" operator="greaterThan">
      <formula>$BJ$2+15</formula>
    </cfRule>
  </conditionalFormatting>
  <conditionalFormatting sqref="CH25">
    <cfRule type="cellIs" dxfId="2211" priority="1257" stopIfTrue="1" operator="greaterThan">
      <formula>$BJ$2+15</formula>
    </cfRule>
  </conditionalFormatting>
  <conditionalFormatting sqref="CH26">
    <cfRule type="cellIs" dxfId="2212" priority="1258" stopIfTrue="1" operator="greaterThan">
      <formula>$BJ$2+15</formula>
    </cfRule>
  </conditionalFormatting>
  <conditionalFormatting sqref="CH27">
    <cfRule type="cellIs" dxfId="2213" priority="1259" stopIfTrue="1" operator="greaterThan">
      <formula>$BJ$2+15</formula>
    </cfRule>
  </conditionalFormatting>
  <conditionalFormatting sqref="CH28">
    <cfRule type="cellIs" dxfId="2214" priority="1260" stopIfTrue="1" operator="greaterThan">
      <formula>$BJ$2+15</formula>
    </cfRule>
  </conditionalFormatting>
  <conditionalFormatting sqref="CH29">
    <cfRule type="cellIs" dxfId="2215" priority="1261" stopIfTrue="1" operator="greaterThan">
      <formula>$BJ$2+15</formula>
    </cfRule>
  </conditionalFormatting>
  <conditionalFormatting sqref="CH30">
    <cfRule type="cellIs" dxfId="2216" priority="1262" stopIfTrue="1" operator="greaterThan">
      <formula>$BJ$2+15</formula>
    </cfRule>
  </conditionalFormatting>
  <conditionalFormatting sqref="CH31">
    <cfRule type="cellIs" dxfId="2217" priority="1263" stopIfTrue="1" operator="greaterThan">
      <formula>$BJ$2+15</formula>
    </cfRule>
  </conditionalFormatting>
  <conditionalFormatting sqref="CH32">
    <cfRule type="cellIs" dxfId="2218" priority="1264" stopIfTrue="1" operator="greaterThan">
      <formula>$BJ$2+15</formula>
    </cfRule>
  </conditionalFormatting>
  <conditionalFormatting sqref="CH33">
    <cfRule type="cellIs" dxfId="2219" priority="1265" stopIfTrue="1" operator="greaterThan">
      <formula>$BJ$2+15</formula>
    </cfRule>
  </conditionalFormatting>
  <conditionalFormatting sqref="CH34">
    <cfRule type="cellIs" dxfId="2220" priority="1266" stopIfTrue="1" operator="greaterThan">
      <formula>$BJ$2+15</formula>
    </cfRule>
  </conditionalFormatting>
  <conditionalFormatting sqref="CH35">
    <cfRule type="cellIs" dxfId="2221" priority="1267" stopIfTrue="1" operator="greaterThan">
      <formula>$BJ$2+15</formula>
    </cfRule>
  </conditionalFormatting>
  <conditionalFormatting sqref="CH36">
    <cfRule type="cellIs" dxfId="2222" priority="1268" stopIfTrue="1" operator="greaterThan">
      <formula>$BJ$2+15</formula>
    </cfRule>
  </conditionalFormatting>
  <conditionalFormatting sqref="CH37">
    <cfRule type="cellIs" dxfId="2223" priority="1269" stopIfTrue="1" operator="greaterThan">
      <formula>$BJ$2+15</formula>
    </cfRule>
  </conditionalFormatting>
  <conditionalFormatting sqref="CH38">
    <cfRule type="cellIs" dxfId="2224" priority="1270" stopIfTrue="1" operator="greaterThan">
      <formula>$BJ$2+15</formula>
    </cfRule>
  </conditionalFormatting>
  <conditionalFormatting sqref="CH39">
    <cfRule type="cellIs" dxfId="2225" priority="1271" stopIfTrue="1" operator="greaterThan">
      <formula>$BJ$2+15</formula>
    </cfRule>
  </conditionalFormatting>
  <conditionalFormatting sqref="CH40">
    <cfRule type="cellIs" dxfId="2226" priority="1272" stopIfTrue="1" operator="greaterThan">
      <formula>$BJ$2+15</formula>
    </cfRule>
  </conditionalFormatting>
  <conditionalFormatting sqref="CH41">
    <cfRule type="cellIs" dxfId="2227" priority="1273" stopIfTrue="1" operator="greaterThan">
      <formula>$BJ$2+15</formula>
    </cfRule>
  </conditionalFormatting>
  <conditionalFormatting sqref="CH42">
    <cfRule type="cellIs" dxfId="2228" priority="1274" stopIfTrue="1" operator="greaterThan">
      <formula>$BJ$2+15</formula>
    </cfRule>
  </conditionalFormatting>
  <conditionalFormatting sqref="CH43">
    <cfRule type="cellIs" dxfId="2229" priority="1275" stopIfTrue="1" operator="greaterThan">
      <formula>$BJ$2+15</formula>
    </cfRule>
  </conditionalFormatting>
  <conditionalFormatting sqref="CH44">
    <cfRule type="cellIs" dxfId="2230" priority="1276" stopIfTrue="1" operator="greaterThan">
      <formula>$BJ$2+15</formula>
    </cfRule>
  </conditionalFormatting>
  <conditionalFormatting sqref="CH45">
    <cfRule type="cellIs" dxfId="2231" priority="1277" stopIfTrue="1" operator="greaterThan">
      <formula>$BJ$2+15</formula>
    </cfRule>
  </conditionalFormatting>
  <conditionalFormatting sqref="CH46">
    <cfRule type="cellIs" dxfId="2232" priority="1278" stopIfTrue="1" operator="greaterThan">
      <formula>$BJ$2+15</formula>
    </cfRule>
  </conditionalFormatting>
  <conditionalFormatting sqref="CH47">
    <cfRule type="cellIs" dxfId="2233" priority="1279" stopIfTrue="1" operator="greaterThan">
      <formula>$BJ$2+15</formula>
    </cfRule>
  </conditionalFormatting>
  <conditionalFormatting sqref="CH48">
    <cfRule type="cellIs" dxfId="2234" priority="1280" stopIfTrue="1" operator="greaterThan">
      <formula>$BJ$2+15</formula>
    </cfRule>
  </conditionalFormatting>
  <conditionalFormatting sqref="CH49">
    <cfRule type="cellIs" dxfId="2235" priority="1281" stopIfTrue="1" operator="greaterThan">
      <formula>$BJ$2+15</formula>
    </cfRule>
  </conditionalFormatting>
  <conditionalFormatting sqref="CH50">
    <cfRule type="cellIs" dxfId="2236" priority="1282" stopIfTrue="1" operator="greaterThan">
      <formula>$BJ$2+15</formula>
    </cfRule>
  </conditionalFormatting>
  <conditionalFormatting sqref="S47">
    <cfRule type="cellIs" dxfId="2237" priority="1283" stopIfTrue="1" operator="lessThan">
      <formula>$C$4</formula>
    </cfRule>
  </conditionalFormatting>
  <conditionalFormatting sqref="S48">
    <cfRule type="cellIs" dxfId="2238" priority="1284" stopIfTrue="1" operator="lessThan">
      <formula>$C$4</formula>
    </cfRule>
  </conditionalFormatting>
  <conditionalFormatting sqref="S49">
    <cfRule type="cellIs" dxfId="2239" priority="1285" stopIfTrue="1" operator="lessThan">
      <formula>$C$4</formula>
    </cfRule>
  </conditionalFormatting>
  <conditionalFormatting sqref="S50">
    <cfRule type="cellIs" dxfId="2240" priority="1286" stopIfTrue="1" operator="lessThan">
      <formula>$C$4</formula>
    </cfRule>
  </conditionalFormatting>
  <conditionalFormatting sqref="T47">
    <cfRule type="cellIs" dxfId="2241" priority="1287" stopIfTrue="1" operator="lessThan">
      <formula>$C$4</formula>
    </cfRule>
  </conditionalFormatting>
  <conditionalFormatting sqref="T48">
    <cfRule type="cellIs" dxfId="2242" priority="1288" stopIfTrue="1" operator="lessThan">
      <formula>$C$4</formula>
    </cfRule>
  </conditionalFormatting>
  <conditionalFormatting sqref="T49">
    <cfRule type="cellIs" dxfId="2243" priority="1289" stopIfTrue="1" operator="lessThan">
      <formula>$C$4</formula>
    </cfRule>
  </conditionalFormatting>
  <conditionalFormatting sqref="T50">
    <cfRule type="cellIs" dxfId="2244" priority="1290" stopIfTrue="1" operator="lessThan">
      <formula>$C$4</formula>
    </cfRule>
  </conditionalFormatting>
  <conditionalFormatting sqref="V47">
    <cfRule type="cellIs" dxfId="2245" priority="1291" stopIfTrue="1" operator="lessThan">
      <formula>$C$4</formula>
    </cfRule>
  </conditionalFormatting>
  <conditionalFormatting sqref="V48">
    <cfRule type="cellIs" dxfId="2246" priority="1292" stopIfTrue="1" operator="lessThan">
      <formula>$C$4</formula>
    </cfRule>
  </conditionalFormatting>
  <conditionalFormatting sqref="V49">
    <cfRule type="cellIs" dxfId="2247" priority="1293" stopIfTrue="1" operator="lessThan">
      <formula>$C$4</formula>
    </cfRule>
  </conditionalFormatting>
  <conditionalFormatting sqref="V50">
    <cfRule type="cellIs" dxfId="2248" priority="1294" stopIfTrue="1" operator="lessThan">
      <formula>$C$4</formula>
    </cfRule>
  </conditionalFormatting>
  <conditionalFormatting sqref="W47">
    <cfRule type="cellIs" dxfId="2249" priority="1295" stopIfTrue="1" operator="lessThan">
      <formula>$C$4</formula>
    </cfRule>
  </conditionalFormatting>
  <conditionalFormatting sqref="W48">
    <cfRule type="cellIs" dxfId="2250" priority="1296" stopIfTrue="1" operator="lessThan">
      <formula>$C$4</formula>
    </cfRule>
  </conditionalFormatting>
  <conditionalFormatting sqref="W49">
    <cfRule type="cellIs" dxfId="2251" priority="1297" stopIfTrue="1" operator="lessThan">
      <formula>$C$4</formula>
    </cfRule>
  </conditionalFormatting>
  <conditionalFormatting sqref="W50">
    <cfRule type="cellIs" dxfId="2252" priority="1298" stopIfTrue="1" operator="lessThan">
      <formula>$C$4</formula>
    </cfRule>
  </conditionalFormatting>
  <conditionalFormatting sqref="CJ47">
    <cfRule type="cellIs" dxfId="2253" priority="1299" stopIfTrue="1" operator="lessThan">
      <formula>$C$4</formula>
    </cfRule>
  </conditionalFormatting>
  <conditionalFormatting sqref="CJ48">
    <cfRule type="cellIs" dxfId="2254" priority="1300" stopIfTrue="1" operator="lessThan">
      <formula>$C$4</formula>
    </cfRule>
  </conditionalFormatting>
  <conditionalFormatting sqref="CJ49">
    <cfRule type="cellIs" dxfId="2255" priority="1301" stopIfTrue="1" operator="lessThan">
      <formula>$C$4</formula>
    </cfRule>
  </conditionalFormatting>
  <conditionalFormatting sqref="CJ50">
    <cfRule type="cellIs" dxfId="2256" priority="1302" stopIfTrue="1" operator="lessThan">
      <formula>$C$4</formula>
    </cfRule>
  </conditionalFormatting>
  <conditionalFormatting sqref="CN19">
    <cfRule type="cellIs" dxfId="2257" priority="1303" stopIfTrue="1" operator="lessThan">
      <formula>$C$4</formula>
    </cfRule>
  </conditionalFormatting>
  <conditionalFormatting sqref="Q22">
    <cfRule type="cellIs" dxfId="2258" priority="1304" stopIfTrue="1" operator="lessThan">
      <formula>$C$4</formula>
    </cfRule>
  </conditionalFormatting>
  <conditionalFormatting sqref="Q30 BL11:BL46 BI13:BI16 BE11:BE46 CJ11:CJ46">
    <cfRule type="cellIs" dxfId="2259" priority="1305" stopIfTrue="1" operator="lessThan">
      <formula>$C$4</formula>
    </cfRule>
  </conditionalFormatting>
  <conditionalFormatting sqref="Q11:Q14">
    <cfRule type="cellIs" dxfId="2260" priority="1306" stopIfTrue="1" operator="lessThan">
      <formula>$C$4</formula>
    </cfRule>
  </conditionalFormatting>
  <conditionalFormatting sqref="P11:P14">
    <cfRule type="cellIs" dxfId="2261" priority="1307" stopIfTrue="1" operator="lessThan">
      <formula>$C$4</formula>
    </cfRule>
  </conditionalFormatting>
  <conditionalFormatting sqref="R11:AI18 R20 R19:S19 U19:V19 X19:Y19 AA19:AE19 AG19:AI19">
    <cfRule type="cellIs" dxfId="2262" priority="1308" stopIfTrue="1" operator="lessThan">
      <formula>$C$4</formula>
    </cfRule>
  </conditionalFormatting>
  <conditionalFormatting sqref="AK11:AR46">
    <cfRule type="cellIs" dxfId="2263" priority="1309" stopIfTrue="1" operator="lessThan">
      <formula>$C$4</formula>
    </cfRule>
  </conditionalFormatting>
  <conditionalFormatting sqref="S20:AI44 S45 U45:AI45 S46:AI46">
    <cfRule type="cellIs" dxfId="2264" priority="1310" stopIfTrue="1" operator="lessThan">
      <formula>$C$4</formula>
    </cfRule>
  </conditionalFormatting>
  <conditionalFormatting sqref="BN12:BT47">
    <cfRule type="cellIs" dxfId="2265" priority="1311" stopIfTrue="1" operator="lessThan">
      <formula>$C$4</formula>
    </cfRule>
  </conditionalFormatting>
  <conditionalFormatting sqref="BN11:BT11">
    <cfRule type="cellIs" dxfId="2266" priority="1312" stopIfTrue="1" operator="lessThan">
      <formula>$C$4</formula>
    </cfRule>
  </conditionalFormatting>
  <conditionalFormatting sqref="T19">
    <cfRule type="cellIs" dxfId="2267" priority="1313" stopIfTrue="1" operator="lessThan">
      <formula>$C$4</formula>
    </cfRule>
  </conditionalFormatting>
  <conditionalFormatting sqref="W19">
    <cfRule type="cellIs" dxfId="2268" priority="1314" stopIfTrue="1" operator="lessThan">
      <formula>$C$4</formula>
    </cfRule>
  </conditionalFormatting>
  <conditionalFormatting sqref="Z19">
    <cfRule type="cellIs" dxfId="2269" priority="1315" stopIfTrue="1" operator="lessThan">
      <formula>$C$4</formula>
    </cfRule>
  </conditionalFormatting>
  <conditionalFormatting sqref="AF19">
    <cfRule type="cellIs" dxfId="2270" priority="1316" stopIfTrue="1" operator="lessThan">
      <formula>$C$4</formula>
    </cfRule>
  </conditionalFormatting>
  <conditionalFormatting sqref="AV14 T45">
    <cfRule type="cellIs" dxfId="2271" priority="1317"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J35 AM35 AP35 AS35 R36 U36 X36 AA36 AD36 AJ36 AM36 AP36 AS36 R37 U37 X37 AA37 AD37 AG37 AJ37 AM37 AP37 AS37 R38 U38 X38 AA38 AD38 AG38 AJ38 AM38 AP38 AS38 R39 U39 X39 AA39 AD39 AG39 AJ39 AM39 AP39 AS39 R40 U40 AA40 AD40 AG40 AJ40 AM40 AP40 AS40 R41 U41 AA41 AD41 AG41 AJ41 AM41 AP41 AS41 R42 U42 X42 AA42 AD42 AG42 AJ42 AM42 AP42 AS42 R43 U43 X43 AA43 AD43 AG43 AJ43 AM43 AP43 AS43 R44 U44 AA44 AD44 AG44 AJ44 AM44 AP44 AS44 R45 U45 AA45 AD45 AG45 AJ45 AM45 AP45 AS45 R46 U46 X46 AA46 AD46 AG46 AJ46 AM46 AP46 AS46 R47 U47 X47 AA47 AD47 AG47 AJ47 AM47 AP47 AS47 R48 U48 X48 AA48 AD48 AG48 AJ48 AM48 AP48 AS48 R49 U49 X49 AA49 AD49 AG49 AJ49 AM49 AP49 AS49 R50 U50 X50 AA50 AD50 AG50 AJ50 AM50 AP50 AS50 X40:X41 X44:X45 AG35:AG36"/>
  </dataValidations>
  <pageMargins left="0.699305555555556" right="0.699305555555556" top="0.75" bottom="0.75" header="0.510416666666667" footer="0.510416666666667"/>
  <pageSetup paperSize="9" scale="95"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XII IPA 4</vt:lpstr>
      <vt:lpstr>XII 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SISWA 19</cp:lastModifiedBy>
  <dcterms:created xsi:type="dcterms:W3CDTF">2013-11-22T14:31:00Z</dcterms:created>
  <cp:lastPrinted>2017-12-11T06:57:00Z</cp:lastPrinted>
  <dcterms:modified xsi:type="dcterms:W3CDTF">2018-01-12T00:54:20Z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