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NILAI RAPORT\TAHUN 1617 SMT 1 2016\"/>
    </mc:Choice>
  </mc:AlternateContent>
  <bookViews>
    <workbookView xWindow="150" yWindow="555" windowWidth="20100" windowHeight="9405"/>
  </bookViews>
  <sheets>
    <sheet name="XI IPA 4" sheetId="1" r:id="rId1"/>
  </sheets>
  <calcPr calcId="152511"/>
</workbook>
</file>

<file path=xl/calcChain.xml><?xml version="1.0" encoding="utf-8"?>
<calcChain xmlns="http://schemas.openxmlformats.org/spreadsheetml/2006/main">
  <c r="AJ27" i="1" l="1"/>
  <c r="X27" i="1"/>
  <c r="AK27" i="1" l="1"/>
  <c r="CK50" i="1" l="1"/>
  <c r="J50" i="1" s="1"/>
  <c r="CH50" i="1"/>
  <c r="I50" i="1" s="1"/>
  <c r="CG50" i="1"/>
  <c r="BU50" i="1"/>
  <c r="H50" i="1" s="1"/>
  <c r="BE50" i="1"/>
  <c r="AS50" i="1"/>
  <c r="AP50" i="1"/>
  <c r="AM50" i="1"/>
  <c r="AJ50" i="1"/>
  <c r="AG50" i="1"/>
  <c r="AD50" i="1"/>
  <c r="AA50" i="1"/>
  <c r="X50" i="1"/>
  <c r="U50" i="1"/>
  <c r="R50" i="1"/>
  <c r="AT50" i="1" s="1"/>
  <c r="N50" i="1"/>
  <c r="M50" i="1"/>
  <c r="CK49" i="1"/>
  <c r="J49" i="1" s="1"/>
  <c r="CG49" i="1"/>
  <c r="CH49" i="1" s="1"/>
  <c r="I49" i="1" s="1"/>
  <c r="BU49" i="1"/>
  <c r="BE49" i="1"/>
  <c r="AS49" i="1"/>
  <c r="AP49" i="1"/>
  <c r="AM49" i="1"/>
  <c r="AJ49" i="1"/>
  <c r="AG49" i="1"/>
  <c r="AD49" i="1"/>
  <c r="AA49" i="1"/>
  <c r="X49" i="1"/>
  <c r="U49" i="1"/>
  <c r="R49" i="1"/>
  <c r="AT49" i="1" s="1"/>
  <c r="L49" i="1" s="1"/>
  <c r="N49" i="1"/>
  <c r="M49" i="1"/>
  <c r="H49" i="1"/>
  <c r="CK48" i="1"/>
  <c r="CH48" i="1"/>
  <c r="I48" i="1" s="1"/>
  <c r="CG48" i="1"/>
  <c r="BU48" i="1"/>
  <c r="H48" i="1" s="1"/>
  <c r="BE48" i="1"/>
  <c r="AS48" i="1"/>
  <c r="AP48" i="1"/>
  <c r="AM48" i="1"/>
  <c r="AJ48" i="1"/>
  <c r="AG48" i="1"/>
  <c r="AD48" i="1"/>
  <c r="AA48" i="1"/>
  <c r="X48" i="1"/>
  <c r="U48" i="1"/>
  <c r="R48" i="1"/>
  <c r="AT48" i="1" s="1"/>
  <c r="N48" i="1"/>
  <c r="M48" i="1"/>
  <c r="J48" i="1"/>
  <c r="CK47" i="1"/>
  <c r="J47" i="1" s="1"/>
  <c r="CG47" i="1"/>
  <c r="CH47" i="1" s="1"/>
  <c r="I47" i="1" s="1"/>
  <c r="BU47" i="1"/>
  <c r="BE47" i="1"/>
  <c r="AS47" i="1"/>
  <c r="AP47" i="1"/>
  <c r="AM47" i="1"/>
  <c r="AJ47" i="1"/>
  <c r="AG47" i="1"/>
  <c r="AD47" i="1"/>
  <c r="AA47" i="1"/>
  <c r="X47" i="1"/>
  <c r="U47" i="1"/>
  <c r="R47" i="1"/>
  <c r="AT47" i="1" s="1"/>
  <c r="L47" i="1" s="1"/>
  <c r="N47" i="1"/>
  <c r="M47" i="1"/>
  <c r="H47" i="1"/>
  <c r="CK46" i="1"/>
  <c r="J46" i="1" s="1"/>
  <c r="CH46" i="1"/>
  <c r="I46" i="1" s="1"/>
  <c r="CG46" i="1"/>
  <c r="BU46" i="1"/>
  <c r="H46" i="1" s="1"/>
  <c r="BE46" i="1"/>
  <c r="AS46" i="1"/>
  <c r="AP46" i="1"/>
  <c r="AM46" i="1"/>
  <c r="AJ46" i="1"/>
  <c r="AG46" i="1"/>
  <c r="AD46" i="1"/>
  <c r="AA46" i="1"/>
  <c r="X46" i="1"/>
  <c r="U46" i="1"/>
  <c r="R46" i="1"/>
  <c r="AT46" i="1" s="1"/>
  <c r="N46" i="1"/>
  <c r="M46" i="1"/>
  <c r="CK45" i="1"/>
  <c r="J45" i="1" s="1"/>
  <c r="CG45" i="1"/>
  <c r="CH45" i="1" s="1"/>
  <c r="I45" i="1" s="1"/>
  <c r="BU45" i="1"/>
  <c r="H45" i="1" s="1"/>
  <c r="BE45" i="1"/>
  <c r="AS45" i="1"/>
  <c r="AP45" i="1"/>
  <c r="AM45" i="1"/>
  <c r="AJ45" i="1"/>
  <c r="AG45" i="1"/>
  <c r="AD45" i="1"/>
  <c r="AA45" i="1"/>
  <c r="X45" i="1"/>
  <c r="U45" i="1"/>
  <c r="R45" i="1"/>
  <c r="N45" i="1"/>
  <c r="M45" i="1"/>
  <c r="CK44" i="1"/>
  <c r="CH44" i="1"/>
  <c r="I44" i="1" s="1"/>
  <c r="CG44" i="1"/>
  <c r="BU44" i="1"/>
  <c r="H44" i="1" s="1"/>
  <c r="BE44" i="1"/>
  <c r="AS44" i="1"/>
  <c r="AP44" i="1"/>
  <c r="AM44" i="1"/>
  <c r="AJ44" i="1"/>
  <c r="AG44" i="1"/>
  <c r="AD44" i="1"/>
  <c r="AA44" i="1"/>
  <c r="X44" i="1"/>
  <c r="U44" i="1"/>
  <c r="R44" i="1"/>
  <c r="N44" i="1"/>
  <c r="M44" i="1"/>
  <c r="J44" i="1"/>
  <c r="CK43" i="1"/>
  <c r="J43" i="1" s="1"/>
  <c r="CG43" i="1"/>
  <c r="CH43" i="1" s="1"/>
  <c r="I43" i="1" s="1"/>
  <c r="BU43" i="1"/>
  <c r="H43" i="1" s="1"/>
  <c r="BE43" i="1"/>
  <c r="AS43" i="1"/>
  <c r="AP43" i="1"/>
  <c r="AM43" i="1"/>
  <c r="AJ43" i="1"/>
  <c r="AG43" i="1"/>
  <c r="AD43" i="1"/>
  <c r="AA43" i="1"/>
  <c r="X43" i="1"/>
  <c r="U43" i="1"/>
  <c r="R43" i="1"/>
  <c r="N43" i="1"/>
  <c r="M43" i="1"/>
  <c r="CK42" i="1"/>
  <c r="J42" i="1" s="1"/>
  <c r="CG42" i="1"/>
  <c r="CH42" i="1" s="1"/>
  <c r="I42" i="1" s="1"/>
  <c r="BU42" i="1"/>
  <c r="H42" i="1" s="1"/>
  <c r="BE42" i="1"/>
  <c r="AS42" i="1"/>
  <c r="AP42" i="1"/>
  <c r="AM42" i="1"/>
  <c r="AJ42" i="1"/>
  <c r="AG42" i="1"/>
  <c r="AD42" i="1"/>
  <c r="AA42" i="1"/>
  <c r="X42" i="1"/>
  <c r="U42" i="1"/>
  <c r="R42" i="1"/>
  <c r="N42" i="1"/>
  <c r="M42" i="1"/>
  <c r="CK41" i="1"/>
  <c r="J41" i="1" s="1"/>
  <c r="CG41" i="1"/>
  <c r="CH41" i="1" s="1"/>
  <c r="I41" i="1" s="1"/>
  <c r="BU41" i="1"/>
  <c r="H41" i="1" s="1"/>
  <c r="BE41" i="1"/>
  <c r="AS41" i="1"/>
  <c r="AP41" i="1"/>
  <c r="AM41" i="1"/>
  <c r="AJ41" i="1"/>
  <c r="AG41" i="1"/>
  <c r="AD41" i="1"/>
  <c r="AA41" i="1"/>
  <c r="X41" i="1"/>
  <c r="U41" i="1"/>
  <c r="R41" i="1"/>
  <c r="N41" i="1"/>
  <c r="M41" i="1"/>
  <c r="CK40" i="1"/>
  <c r="CG40" i="1"/>
  <c r="CH40" i="1" s="1"/>
  <c r="I40" i="1" s="1"/>
  <c r="BU40" i="1"/>
  <c r="H40" i="1" s="1"/>
  <c r="BE40" i="1"/>
  <c r="AS40" i="1"/>
  <c r="AP40" i="1"/>
  <c r="AM40" i="1"/>
  <c r="AJ40" i="1"/>
  <c r="AG40" i="1"/>
  <c r="AD40" i="1"/>
  <c r="AA40" i="1"/>
  <c r="X40" i="1"/>
  <c r="U40" i="1"/>
  <c r="R40" i="1"/>
  <c r="N40" i="1"/>
  <c r="M40" i="1"/>
  <c r="J40" i="1"/>
  <c r="CK39" i="1"/>
  <c r="J39" i="1" s="1"/>
  <c r="CG39" i="1"/>
  <c r="CH39" i="1" s="1"/>
  <c r="I39" i="1" s="1"/>
  <c r="BU39" i="1"/>
  <c r="H39" i="1" s="1"/>
  <c r="BE39" i="1"/>
  <c r="AS39" i="1"/>
  <c r="AP39" i="1"/>
  <c r="AM39" i="1"/>
  <c r="AJ39" i="1"/>
  <c r="AG39" i="1"/>
  <c r="AD39" i="1"/>
  <c r="AA39" i="1"/>
  <c r="X39" i="1"/>
  <c r="U39" i="1"/>
  <c r="R39" i="1"/>
  <c r="N39" i="1"/>
  <c r="M39" i="1"/>
  <c r="CK38" i="1"/>
  <c r="J38" i="1" s="1"/>
  <c r="CH38" i="1"/>
  <c r="I38" i="1" s="1"/>
  <c r="CG38" i="1"/>
  <c r="BU38" i="1"/>
  <c r="H38" i="1" s="1"/>
  <c r="BE38" i="1"/>
  <c r="AS38" i="1"/>
  <c r="AP38" i="1"/>
  <c r="AM38" i="1"/>
  <c r="AJ38" i="1"/>
  <c r="AG38" i="1"/>
  <c r="AD38" i="1"/>
  <c r="AA38" i="1"/>
  <c r="X38" i="1"/>
  <c r="U38" i="1"/>
  <c r="R38" i="1"/>
  <c r="AT38" i="1" s="1"/>
  <c r="N38" i="1"/>
  <c r="M38" i="1"/>
  <c r="CK37" i="1"/>
  <c r="J37" i="1" s="1"/>
  <c r="CG37" i="1"/>
  <c r="CH37" i="1" s="1"/>
  <c r="I37" i="1" s="1"/>
  <c r="BU37" i="1"/>
  <c r="H37" i="1" s="1"/>
  <c r="BE37" i="1"/>
  <c r="AS37" i="1"/>
  <c r="AP37" i="1"/>
  <c r="AM37" i="1"/>
  <c r="AJ37" i="1"/>
  <c r="AG37" i="1"/>
  <c r="AD37" i="1"/>
  <c r="AA37" i="1"/>
  <c r="X37" i="1"/>
  <c r="U37" i="1"/>
  <c r="R37" i="1"/>
  <c r="N37" i="1"/>
  <c r="M37" i="1"/>
  <c r="CK36" i="1"/>
  <c r="CH36" i="1"/>
  <c r="I36" i="1" s="1"/>
  <c r="CG36" i="1"/>
  <c r="BU36" i="1"/>
  <c r="H36" i="1" s="1"/>
  <c r="BE36" i="1"/>
  <c r="AS36" i="1"/>
  <c r="AP36" i="1"/>
  <c r="AM36" i="1"/>
  <c r="AJ36" i="1"/>
  <c r="AG36" i="1"/>
  <c r="AD36" i="1"/>
  <c r="AA36" i="1"/>
  <c r="X36" i="1"/>
  <c r="U36" i="1"/>
  <c r="R36" i="1"/>
  <c r="N36" i="1"/>
  <c r="M36" i="1"/>
  <c r="J36" i="1"/>
  <c r="CK35" i="1"/>
  <c r="J35" i="1" s="1"/>
  <c r="CG35" i="1"/>
  <c r="CH35" i="1" s="1"/>
  <c r="I35" i="1" s="1"/>
  <c r="BU35" i="1"/>
  <c r="H35" i="1" s="1"/>
  <c r="BE35" i="1"/>
  <c r="AS35" i="1"/>
  <c r="AP35" i="1"/>
  <c r="AM35" i="1"/>
  <c r="AJ35" i="1"/>
  <c r="AG35" i="1"/>
  <c r="AD35" i="1"/>
  <c r="AA35" i="1"/>
  <c r="X35" i="1"/>
  <c r="U35" i="1"/>
  <c r="R35" i="1"/>
  <c r="N35" i="1"/>
  <c r="M35" i="1"/>
  <c r="CK34" i="1"/>
  <c r="J34" i="1" s="1"/>
  <c r="CG34" i="1"/>
  <c r="CH34" i="1" s="1"/>
  <c r="I34" i="1" s="1"/>
  <c r="BU34" i="1"/>
  <c r="H34" i="1" s="1"/>
  <c r="BE34" i="1"/>
  <c r="AS34" i="1"/>
  <c r="AP34" i="1"/>
  <c r="AM34" i="1"/>
  <c r="AJ34" i="1"/>
  <c r="AG34" i="1"/>
  <c r="AD34" i="1"/>
  <c r="AA34" i="1"/>
  <c r="X34" i="1"/>
  <c r="U34" i="1"/>
  <c r="R34" i="1"/>
  <c r="N34" i="1"/>
  <c r="M34" i="1"/>
  <c r="CK33" i="1"/>
  <c r="J33" i="1" s="1"/>
  <c r="CG33" i="1"/>
  <c r="CH33" i="1" s="1"/>
  <c r="I33" i="1" s="1"/>
  <c r="BU33" i="1"/>
  <c r="H33" i="1" s="1"/>
  <c r="BE33" i="1"/>
  <c r="AS33" i="1"/>
  <c r="AP33" i="1"/>
  <c r="AM33" i="1"/>
  <c r="AJ33" i="1"/>
  <c r="AG33" i="1"/>
  <c r="AD33" i="1"/>
  <c r="AA33" i="1"/>
  <c r="X33" i="1"/>
  <c r="U33" i="1"/>
  <c r="R33" i="1"/>
  <c r="N33" i="1"/>
  <c r="M33" i="1"/>
  <c r="CK32" i="1"/>
  <c r="CG32" i="1"/>
  <c r="CH32" i="1" s="1"/>
  <c r="I32" i="1" s="1"/>
  <c r="BU32" i="1"/>
  <c r="H32" i="1" s="1"/>
  <c r="BE32" i="1"/>
  <c r="AS32" i="1"/>
  <c r="AP32" i="1"/>
  <c r="AM32" i="1"/>
  <c r="AJ32" i="1"/>
  <c r="AG32" i="1"/>
  <c r="AD32" i="1"/>
  <c r="AA32" i="1"/>
  <c r="X32" i="1"/>
  <c r="U32" i="1"/>
  <c r="R32" i="1"/>
  <c r="N32" i="1"/>
  <c r="M32" i="1"/>
  <c r="J32" i="1"/>
  <c r="CK31" i="1"/>
  <c r="J31" i="1" s="1"/>
  <c r="CG31" i="1"/>
  <c r="CH31" i="1" s="1"/>
  <c r="I31" i="1" s="1"/>
  <c r="BU31" i="1"/>
  <c r="H31" i="1" s="1"/>
  <c r="BE31" i="1"/>
  <c r="AS31" i="1"/>
  <c r="AP31" i="1"/>
  <c r="AM31" i="1"/>
  <c r="AJ31" i="1"/>
  <c r="AG31" i="1"/>
  <c r="AD31" i="1"/>
  <c r="AA31" i="1"/>
  <c r="X31" i="1"/>
  <c r="U31" i="1"/>
  <c r="R31" i="1"/>
  <c r="N31" i="1"/>
  <c r="M31" i="1"/>
  <c r="CK30" i="1"/>
  <c r="J30" i="1" s="1"/>
  <c r="CH30" i="1"/>
  <c r="I30" i="1" s="1"/>
  <c r="CG30" i="1"/>
  <c r="BU30" i="1"/>
  <c r="H30" i="1" s="1"/>
  <c r="BE30" i="1"/>
  <c r="AS30" i="1"/>
  <c r="AP30" i="1"/>
  <c r="AM30" i="1"/>
  <c r="AJ30" i="1"/>
  <c r="AG30" i="1"/>
  <c r="AD30" i="1"/>
  <c r="AA30" i="1"/>
  <c r="X30" i="1"/>
  <c r="U30" i="1"/>
  <c r="R30" i="1"/>
  <c r="N30" i="1"/>
  <c r="M30" i="1"/>
  <c r="CK29" i="1"/>
  <c r="J29" i="1" s="1"/>
  <c r="CG29" i="1"/>
  <c r="CH29" i="1" s="1"/>
  <c r="I29" i="1" s="1"/>
  <c r="BU29" i="1"/>
  <c r="H29" i="1" s="1"/>
  <c r="BE29" i="1"/>
  <c r="AS29" i="1"/>
  <c r="AP29" i="1"/>
  <c r="AM29" i="1"/>
  <c r="AJ29" i="1"/>
  <c r="AG29" i="1"/>
  <c r="AD29" i="1"/>
  <c r="AA29" i="1"/>
  <c r="X29" i="1"/>
  <c r="U29" i="1"/>
  <c r="R29" i="1"/>
  <c r="N29" i="1"/>
  <c r="M29" i="1"/>
  <c r="CK28" i="1"/>
  <c r="CH28" i="1"/>
  <c r="I28" i="1" s="1"/>
  <c r="CG28" i="1"/>
  <c r="BU28" i="1"/>
  <c r="H28" i="1" s="1"/>
  <c r="BE28" i="1"/>
  <c r="AS28" i="1"/>
  <c r="AP28" i="1"/>
  <c r="AM28" i="1"/>
  <c r="AJ28" i="1"/>
  <c r="AG28" i="1"/>
  <c r="AD28" i="1"/>
  <c r="AA28" i="1"/>
  <c r="U28" i="1"/>
  <c r="R28" i="1"/>
  <c r="N28" i="1"/>
  <c r="M28" i="1"/>
  <c r="J28" i="1"/>
  <c r="CK27" i="1"/>
  <c r="J27" i="1" s="1"/>
  <c r="CG27" i="1"/>
  <c r="CH27" i="1" s="1"/>
  <c r="I27" i="1" s="1"/>
  <c r="BU27" i="1"/>
  <c r="H27" i="1" s="1"/>
  <c r="BE27" i="1"/>
  <c r="AS27" i="1"/>
  <c r="AM27" i="1"/>
  <c r="AG27" i="1"/>
  <c r="AD27" i="1"/>
  <c r="AA27" i="1"/>
  <c r="U27" i="1"/>
  <c r="R27" i="1"/>
  <c r="N27" i="1"/>
  <c r="M27" i="1"/>
  <c r="CK26" i="1"/>
  <c r="CG26" i="1"/>
  <c r="CH26" i="1" s="1"/>
  <c r="I26" i="1" s="1"/>
  <c r="BU26" i="1"/>
  <c r="H26" i="1" s="1"/>
  <c r="BE26" i="1"/>
  <c r="AS26" i="1"/>
  <c r="AP26" i="1"/>
  <c r="AM26" i="1"/>
  <c r="AJ26" i="1"/>
  <c r="AG26" i="1"/>
  <c r="AD26" i="1"/>
  <c r="AA26" i="1"/>
  <c r="X26" i="1"/>
  <c r="U26" i="1"/>
  <c r="R26" i="1"/>
  <c r="N26" i="1"/>
  <c r="M26" i="1"/>
  <c r="J26" i="1"/>
  <c r="CK25" i="1"/>
  <c r="CG25" i="1"/>
  <c r="CH25" i="1" s="1"/>
  <c r="I25" i="1" s="1"/>
  <c r="BU25" i="1"/>
  <c r="H25" i="1" s="1"/>
  <c r="BE25" i="1"/>
  <c r="AS25" i="1"/>
  <c r="AP25" i="1"/>
  <c r="AM25" i="1"/>
  <c r="AJ25" i="1"/>
  <c r="AG25" i="1"/>
  <c r="AD25" i="1"/>
  <c r="AA25" i="1"/>
  <c r="X25" i="1"/>
  <c r="U25" i="1"/>
  <c r="R25" i="1"/>
  <c r="N25" i="1"/>
  <c r="M25" i="1"/>
  <c r="J25" i="1"/>
  <c r="CK24" i="1"/>
  <c r="CG24" i="1"/>
  <c r="CH24" i="1" s="1"/>
  <c r="I24" i="1" s="1"/>
  <c r="BU24" i="1"/>
  <c r="H24" i="1" s="1"/>
  <c r="BE24" i="1"/>
  <c r="AS24" i="1"/>
  <c r="AP24" i="1"/>
  <c r="AM24" i="1"/>
  <c r="AJ24" i="1"/>
  <c r="AG24" i="1"/>
  <c r="AD24" i="1"/>
  <c r="AA24" i="1"/>
  <c r="X24" i="1"/>
  <c r="U24" i="1"/>
  <c r="R24" i="1"/>
  <c r="N24" i="1"/>
  <c r="M24" i="1"/>
  <c r="J24" i="1"/>
  <c r="CK23" i="1"/>
  <c r="CG23" i="1"/>
  <c r="CH23" i="1" s="1"/>
  <c r="I23" i="1" s="1"/>
  <c r="BU23" i="1"/>
  <c r="H23" i="1" s="1"/>
  <c r="BE23" i="1"/>
  <c r="AS23" i="1"/>
  <c r="AP23" i="1"/>
  <c r="AM23" i="1"/>
  <c r="AJ23" i="1"/>
  <c r="AG23" i="1"/>
  <c r="AD23" i="1"/>
  <c r="AA23" i="1"/>
  <c r="X23" i="1"/>
  <c r="U23" i="1"/>
  <c r="R23" i="1"/>
  <c r="N23" i="1"/>
  <c r="M23" i="1"/>
  <c r="J23" i="1"/>
  <c r="CK22" i="1"/>
  <c r="CG22" i="1"/>
  <c r="CH22" i="1" s="1"/>
  <c r="I22" i="1" s="1"/>
  <c r="BU22" i="1"/>
  <c r="H22" i="1" s="1"/>
  <c r="BE22" i="1"/>
  <c r="AS22" i="1"/>
  <c r="AP22" i="1"/>
  <c r="AM22" i="1"/>
  <c r="AJ22" i="1"/>
  <c r="AG22" i="1"/>
  <c r="AD22" i="1"/>
  <c r="AA22" i="1"/>
  <c r="X22" i="1"/>
  <c r="U22" i="1"/>
  <c r="R22" i="1"/>
  <c r="N22" i="1"/>
  <c r="M22" i="1"/>
  <c r="J22" i="1"/>
  <c r="CK21" i="1"/>
  <c r="CG21" i="1"/>
  <c r="CH21" i="1" s="1"/>
  <c r="I21" i="1" s="1"/>
  <c r="BU21" i="1"/>
  <c r="H21" i="1" s="1"/>
  <c r="BE21" i="1"/>
  <c r="AS21" i="1"/>
  <c r="AP21" i="1"/>
  <c r="AM21" i="1"/>
  <c r="AJ21" i="1"/>
  <c r="AG21" i="1"/>
  <c r="AD21" i="1"/>
  <c r="AA21" i="1"/>
  <c r="X21" i="1"/>
  <c r="U21" i="1"/>
  <c r="R21" i="1"/>
  <c r="N21" i="1"/>
  <c r="M21" i="1"/>
  <c r="J21" i="1"/>
  <c r="CX20" i="1"/>
  <c r="CK20" i="1"/>
  <c r="J20" i="1" s="1"/>
  <c r="CG20" i="1"/>
  <c r="CH20" i="1" s="1"/>
  <c r="I20" i="1" s="1"/>
  <c r="BU20" i="1"/>
  <c r="H20" i="1" s="1"/>
  <c r="BE20" i="1"/>
  <c r="AS20" i="1"/>
  <c r="AP20" i="1"/>
  <c r="AM20" i="1"/>
  <c r="AJ20" i="1"/>
  <c r="AG20" i="1"/>
  <c r="AD20" i="1"/>
  <c r="AA20" i="1"/>
  <c r="X20" i="1"/>
  <c r="U20" i="1"/>
  <c r="R20" i="1"/>
  <c r="N20" i="1"/>
  <c r="M20" i="1"/>
  <c r="CX19" i="1"/>
  <c r="CK19" i="1"/>
  <c r="J19" i="1" s="1"/>
  <c r="CG19" i="1"/>
  <c r="CH19" i="1" s="1"/>
  <c r="I19" i="1" s="1"/>
  <c r="BU19" i="1"/>
  <c r="H19" i="1" s="1"/>
  <c r="BE19" i="1"/>
  <c r="AS19" i="1"/>
  <c r="AP19" i="1"/>
  <c r="AM19" i="1"/>
  <c r="AJ19" i="1"/>
  <c r="AG19" i="1"/>
  <c r="AD19" i="1"/>
  <c r="AA19" i="1"/>
  <c r="X19" i="1"/>
  <c r="U19" i="1"/>
  <c r="R19" i="1"/>
  <c r="N19" i="1"/>
  <c r="M19" i="1"/>
  <c r="CX18" i="1"/>
  <c r="CK18" i="1"/>
  <c r="J18" i="1" s="1"/>
  <c r="CH18" i="1"/>
  <c r="I18" i="1" s="1"/>
  <c r="CG18" i="1"/>
  <c r="BU18" i="1"/>
  <c r="H18" i="1" s="1"/>
  <c r="BE18" i="1"/>
  <c r="AS18" i="1"/>
  <c r="AP18" i="1"/>
  <c r="AM18" i="1"/>
  <c r="AJ18" i="1"/>
  <c r="AG18" i="1"/>
  <c r="AD18" i="1"/>
  <c r="AA18" i="1"/>
  <c r="X18" i="1"/>
  <c r="U18" i="1"/>
  <c r="R18" i="1"/>
  <c r="N18" i="1"/>
  <c r="M18" i="1"/>
  <c r="CX17" i="1"/>
  <c r="CK17" i="1"/>
  <c r="CG17" i="1"/>
  <c r="CH17" i="1" s="1"/>
  <c r="I17" i="1" s="1"/>
  <c r="BU17" i="1"/>
  <c r="H17" i="1" s="1"/>
  <c r="BE17" i="1"/>
  <c r="AS17" i="1"/>
  <c r="AP17" i="1"/>
  <c r="AM17" i="1"/>
  <c r="AJ17" i="1"/>
  <c r="AG17" i="1"/>
  <c r="AD17" i="1"/>
  <c r="AA17" i="1"/>
  <c r="X17" i="1"/>
  <c r="U17" i="1"/>
  <c r="R17" i="1"/>
  <c r="N17" i="1"/>
  <c r="M17" i="1"/>
  <c r="J17" i="1"/>
  <c r="CX16" i="1"/>
  <c r="CK16" i="1"/>
  <c r="J16" i="1" s="1"/>
  <c r="CG16" i="1"/>
  <c r="CH16" i="1" s="1"/>
  <c r="I16" i="1" s="1"/>
  <c r="BU16" i="1"/>
  <c r="H16" i="1" s="1"/>
  <c r="BE16" i="1"/>
  <c r="AS16" i="1"/>
  <c r="AP16" i="1"/>
  <c r="AM16" i="1"/>
  <c r="AJ16" i="1"/>
  <c r="AG16" i="1"/>
  <c r="AD16" i="1"/>
  <c r="AA16" i="1"/>
  <c r="X16" i="1"/>
  <c r="U16" i="1"/>
  <c r="R16" i="1"/>
  <c r="N16" i="1"/>
  <c r="M16" i="1"/>
  <c r="CX15" i="1"/>
  <c r="CK15" i="1"/>
  <c r="J15" i="1" s="1"/>
  <c r="CH15" i="1"/>
  <c r="I15" i="1" s="1"/>
  <c r="CG15" i="1"/>
  <c r="BU15" i="1"/>
  <c r="H15" i="1" s="1"/>
  <c r="BE15" i="1"/>
  <c r="AS15" i="1"/>
  <c r="AP15" i="1"/>
  <c r="AM15" i="1"/>
  <c r="AJ15" i="1"/>
  <c r="AG15" i="1"/>
  <c r="AD15" i="1"/>
  <c r="AA15" i="1"/>
  <c r="X15" i="1"/>
  <c r="U15" i="1"/>
  <c r="R15" i="1"/>
  <c r="N15" i="1"/>
  <c r="M15" i="1"/>
  <c r="CX14" i="1"/>
  <c r="CK14" i="1"/>
  <c r="J14" i="1" s="1"/>
  <c r="CG14" i="1"/>
  <c r="CH14" i="1" s="1"/>
  <c r="I14" i="1" s="1"/>
  <c r="BU14" i="1"/>
  <c r="H14" i="1" s="1"/>
  <c r="BE14" i="1"/>
  <c r="AS14" i="1"/>
  <c r="AP14" i="1"/>
  <c r="AM14" i="1"/>
  <c r="AJ14" i="1"/>
  <c r="AG14" i="1"/>
  <c r="AD14" i="1"/>
  <c r="AA14" i="1"/>
  <c r="X14" i="1"/>
  <c r="U14" i="1"/>
  <c r="R14" i="1"/>
  <c r="N14" i="1"/>
  <c r="M14" i="1"/>
  <c r="CX13" i="1"/>
  <c r="CK13" i="1"/>
  <c r="CG13" i="1"/>
  <c r="CH13" i="1" s="1"/>
  <c r="I13" i="1" s="1"/>
  <c r="BU13" i="1"/>
  <c r="H13" i="1" s="1"/>
  <c r="BE13" i="1"/>
  <c r="AS13" i="1"/>
  <c r="AP13" i="1"/>
  <c r="AM13" i="1"/>
  <c r="AJ13" i="1"/>
  <c r="AG13" i="1"/>
  <c r="AD13" i="1"/>
  <c r="AA13" i="1"/>
  <c r="X13" i="1"/>
  <c r="U13" i="1"/>
  <c r="R13" i="1"/>
  <c r="N13" i="1"/>
  <c r="M13" i="1"/>
  <c r="J13" i="1"/>
  <c r="CX12" i="1"/>
  <c r="CK12" i="1"/>
  <c r="J12" i="1" s="1"/>
  <c r="CG12" i="1"/>
  <c r="CH12" i="1" s="1"/>
  <c r="I12" i="1" s="1"/>
  <c r="BU12" i="1"/>
  <c r="H12" i="1" s="1"/>
  <c r="BE12" i="1"/>
  <c r="AS12" i="1"/>
  <c r="AP12" i="1"/>
  <c r="AM12" i="1"/>
  <c r="AJ12" i="1"/>
  <c r="AG12" i="1"/>
  <c r="AD12" i="1"/>
  <c r="AA12" i="1"/>
  <c r="X12" i="1"/>
  <c r="U12" i="1"/>
  <c r="R12" i="1"/>
  <c r="N12" i="1"/>
  <c r="M12" i="1"/>
  <c r="CX11" i="1"/>
  <c r="CK11" i="1"/>
  <c r="J11" i="1" s="1"/>
  <c r="CG11" i="1"/>
  <c r="CH11" i="1" s="1"/>
  <c r="I11" i="1" s="1"/>
  <c r="BU11" i="1"/>
  <c r="H11" i="1" s="1"/>
  <c r="BE11" i="1"/>
  <c r="AS11" i="1"/>
  <c r="AP11" i="1"/>
  <c r="AM11" i="1"/>
  <c r="AJ11" i="1"/>
  <c r="AG11" i="1"/>
  <c r="AD11" i="1"/>
  <c r="AA11" i="1"/>
  <c r="X11" i="1"/>
  <c r="U11" i="1"/>
  <c r="R11" i="1"/>
  <c r="N11" i="1"/>
  <c r="M11" i="1"/>
  <c r="CX10" i="1"/>
  <c r="CX9" i="1"/>
  <c r="U2" i="1"/>
  <c r="AT42" i="1" l="1"/>
  <c r="BH42" i="1" s="1"/>
  <c r="BI42" i="1" s="1"/>
  <c r="G42" i="1" s="1"/>
  <c r="E42" i="1" s="1"/>
  <c r="AT43" i="1"/>
  <c r="L43" i="1" s="1"/>
  <c r="AT39" i="1"/>
  <c r="L39" i="1" s="1"/>
  <c r="AT28" i="1"/>
  <c r="L28" i="1" s="1"/>
  <c r="AT11" i="1"/>
  <c r="BH11" i="1" s="1"/>
  <c r="BI11" i="1" s="1"/>
  <c r="G11" i="1" s="1"/>
  <c r="E11" i="1" s="1"/>
  <c r="AT12" i="1"/>
  <c r="L12" i="1" s="1"/>
  <c r="AT13" i="1"/>
  <c r="L13" i="1" s="1"/>
  <c r="AT14" i="1"/>
  <c r="BH14" i="1" s="1"/>
  <c r="BI14" i="1" s="1"/>
  <c r="G14" i="1" s="1"/>
  <c r="E14" i="1" s="1"/>
  <c r="AT15" i="1"/>
  <c r="L15" i="1" s="1"/>
  <c r="AT16" i="1"/>
  <c r="L16" i="1" s="1"/>
  <c r="AT19" i="1"/>
  <c r="L19" i="1" s="1"/>
  <c r="AT20" i="1"/>
  <c r="L20" i="1" s="1"/>
  <c r="AT22" i="1"/>
  <c r="BH22" i="1" s="1"/>
  <c r="BI22" i="1" s="1"/>
  <c r="G22" i="1" s="1"/>
  <c r="E22" i="1" s="1"/>
  <c r="AT24" i="1"/>
  <c r="L24" i="1" s="1"/>
  <c r="AT29" i="1"/>
  <c r="L29" i="1" s="1"/>
  <c r="AT32" i="1"/>
  <c r="L32" i="1" s="1"/>
  <c r="AT33" i="1"/>
  <c r="L33" i="1" s="1"/>
  <c r="AT36" i="1"/>
  <c r="L36" i="1" s="1"/>
  <c r="AT37" i="1"/>
  <c r="L37" i="1" s="1"/>
  <c r="AT26" i="1"/>
  <c r="BH26" i="1" s="1"/>
  <c r="BI26" i="1" s="1"/>
  <c r="G26" i="1" s="1"/>
  <c r="E26" i="1" s="1"/>
  <c r="AT17" i="1"/>
  <c r="L17" i="1" s="1"/>
  <c r="AT18" i="1"/>
  <c r="L18" i="1" s="1"/>
  <c r="AT21" i="1"/>
  <c r="L21" i="1" s="1"/>
  <c r="AT23" i="1"/>
  <c r="L23" i="1" s="1"/>
  <c r="AT25" i="1"/>
  <c r="L25" i="1" s="1"/>
  <c r="AT27" i="1"/>
  <c r="L27" i="1" s="1"/>
  <c r="AT30" i="1"/>
  <c r="L30" i="1" s="1"/>
  <c r="AT31" i="1"/>
  <c r="L31" i="1" s="1"/>
  <c r="AT34" i="1"/>
  <c r="L34" i="1" s="1"/>
  <c r="AT35" i="1"/>
  <c r="L35" i="1" s="1"/>
  <c r="AT40" i="1"/>
  <c r="L40" i="1" s="1"/>
  <c r="AT41" i="1"/>
  <c r="L41" i="1" s="1"/>
  <c r="AT44" i="1"/>
  <c r="L44" i="1" s="1"/>
  <c r="AT45" i="1"/>
  <c r="L45" i="1" s="1"/>
  <c r="L38" i="1"/>
  <c r="BH38" i="1"/>
  <c r="BI38" i="1" s="1"/>
  <c r="G38" i="1" s="1"/>
  <c r="E38" i="1" s="1"/>
  <c r="L42" i="1"/>
  <c r="L46" i="1"/>
  <c r="BH46" i="1"/>
  <c r="BI46" i="1" s="1"/>
  <c r="G46" i="1" s="1"/>
  <c r="E46" i="1" s="1"/>
  <c r="L50" i="1"/>
  <c r="BH50" i="1"/>
  <c r="BI50" i="1" s="1"/>
  <c r="G50" i="1" s="1"/>
  <c r="E50" i="1" s="1"/>
  <c r="L48" i="1"/>
  <c r="BH48" i="1"/>
  <c r="BI48" i="1" s="1"/>
  <c r="G48" i="1" s="1"/>
  <c r="E48" i="1" s="1"/>
  <c r="BH47" i="1"/>
  <c r="BI47" i="1" s="1"/>
  <c r="G47" i="1" s="1"/>
  <c r="E47" i="1" s="1"/>
  <c r="BH49" i="1"/>
  <c r="BI49" i="1" s="1"/>
  <c r="G49" i="1" s="1"/>
  <c r="E49" i="1" s="1"/>
  <c r="BH44" i="1" l="1"/>
  <c r="BI44" i="1" s="1"/>
  <c r="G44" i="1" s="1"/>
  <c r="E44" i="1" s="1"/>
  <c r="BH43" i="1"/>
  <c r="BI43" i="1" s="1"/>
  <c r="G43" i="1" s="1"/>
  <c r="E43" i="1" s="1"/>
  <c r="BH40" i="1"/>
  <c r="BI40" i="1" s="1"/>
  <c r="G40" i="1" s="1"/>
  <c r="E40" i="1" s="1"/>
  <c r="BH39" i="1"/>
  <c r="BI39" i="1" s="1"/>
  <c r="G39" i="1" s="1"/>
  <c r="E39" i="1" s="1"/>
  <c r="BH34" i="1"/>
  <c r="BI34" i="1" s="1"/>
  <c r="G34" i="1" s="1"/>
  <c r="E34" i="1" s="1"/>
  <c r="BH33" i="1"/>
  <c r="BI33" i="1" s="1"/>
  <c r="G33" i="1" s="1"/>
  <c r="E33" i="1" s="1"/>
  <c r="BH30" i="1"/>
  <c r="BI30" i="1" s="1"/>
  <c r="G30" i="1" s="1"/>
  <c r="E30" i="1" s="1"/>
  <c r="BH25" i="1"/>
  <c r="BI25" i="1" s="1"/>
  <c r="G25" i="1" s="1"/>
  <c r="E25" i="1" s="1"/>
  <c r="BH24" i="1"/>
  <c r="BI24" i="1" s="1"/>
  <c r="G24" i="1" s="1"/>
  <c r="E24" i="1" s="1"/>
  <c r="L22" i="1"/>
  <c r="BH20" i="1"/>
  <c r="BI20" i="1" s="1"/>
  <c r="G20" i="1" s="1"/>
  <c r="E20" i="1" s="1"/>
  <c r="BH19" i="1"/>
  <c r="BI19" i="1" s="1"/>
  <c r="G19" i="1" s="1"/>
  <c r="E19" i="1" s="1"/>
  <c r="BH17" i="1"/>
  <c r="BI17" i="1" s="1"/>
  <c r="G17" i="1" s="1"/>
  <c r="E17" i="1" s="1"/>
  <c r="BH16" i="1"/>
  <c r="BI16" i="1" s="1"/>
  <c r="G16" i="1" s="1"/>
  <c r="E16" i="1" s="1"/>
  <c r="BH15" i="1"/>
  <c r="BI15" i="1" s="1"/>
  <c r="G15" i="1" s="1"/>
  <c r="E15" i="1" s="1"/>
  <c r="BH13" i="1"/>
  <c r="BI13" i="1" s="1"/>
  <c r="G13" i="1" s="1"/>
  <c r="E13" i="1" s="1"/>
  <c r="L11" i="1"/>
  <c r="BH32" i="1"/>
  <c r="BI32" i="1" s="1"/>
  <c r="G32" i="1" s="1"/>
  <c r="E32" i="1" s="1"/>
  <c r="BH45" i="1"/>
  <c r="BI45" i="1" s="1"/>
  <c r="G45" i="1" s="1"/>
  <c r="E45" i="1" s="1"/>
  <c r="BH41" i="1"/>
  <c r="BI41" i="1" s="1"/>
  <c r="G41" i="1" s="1"/>
  <c r="E41" i="1" s="1"/>
  <c r="BH36" i="1"/>
  <c r="BI36" i="1" s="1"/>
  <c r="G36" i="1" s="1"/>
  <c r="E36" i="1" s="1"/>
  <c r="BH28" i="1"/>
  <c r="BI28" i="1" s="1"/>
  <c r="G28" i="1" s="1"/>
  <c r="E28" i="1" s="1"/>
  <c r="BH18" i="1"/>
  <c r="BI18" i="1" s="1"/>
  <c r="G18" i="1" s="1"/>
  <c r="E18" i="1" s="1"/>
  <c r="L14" i="1"/>
  <c r="L26" i="1"/>
  <c r="BH12" i="1"/>
  <c r="BI12" i="1" s="1"/>
  <c r="G12" i="1" s="1"/>
  <c r="E12" i="1" s="1"/>
  <c r="BH37" i="1"/>
  <c r="BI37" i="1" s="1"/>
  <c r="G37" i="1" s="1"/>
  <c r="E37" i="1" s="1"/>
  <c r="BH29" i="1"/>
  <c r="BI29" i="1" s="1"/>
  <c r="G29" i="1" s="1"/>
  <c r="E29" i="1" s="1"/>
  <c r="BH21" i="1"/>
  <c r="BI21" i="1" s="1"/>
  <c r="G21" i="1" s="1"/>
  <c r="E21" i="1" s="1"/>
  <c r="BH35" i="1"/>
  <c r="BI35" i="1" s="1"/>
  <c r="G35" i="1" s="1"/>
  <c r="E35" i="1" s="1"/>
  <c r="BH31" i="1"/>
  <c r="BI31" i="1" s="1"/>
  <c r="G31" i="1" s="1"/>
  <c r="E31" i="1" s="1"/>
  <c r="BH27" i="1"/>
  <c r="BI27" i="1" s="1"/>
  <c r="G27" i="1" s="1"/>
  <c r="E27" i="1" s="1"/>
  <c r="BH23" i="1"/>
  <c r="BI23" i="1" s="1"/>
  <c r="G23" i="1" s="1"/>
  <c r="E23" i="1" s="1"/>
</calcChain>
</file>

<file path=xl/sharedStrings.xml><?xml version="1.0" encoding="utf-8"?>
<sst xmlns="http://schemas.openxmlformats.org/spreadsheetml/2006/main" count="122" uniqueCount="102">
  <si>
    <t>PERINGATAN :: KOLOM INI TIDAK BOLEH DIGESER POSISINYA</t>
  </si>
  <si>
    <t>DAFTAR NILAI PESERTA DIDIK SMA NEGERI 8 SEMARANG</t>
  </si>
  <si>
    <t>Guru :</t>
  </si>
  <si>
    <t>Poniman Slamet S.Pd, M.Kom</t>
  </si>
  <si>
    <t>Kelas XI IPA 4</t>
  </si>
  <si>
    <t xml:space="preserve">KELAS </t>
  </si>
  <si>
    <t>:</t>
  </si>
  <si>
    <t>Mapel :</t>
  </si>
  <si>
    <t>Fisika [ Mata Pelajaran ]</t>
  </si>
  <si>
    <t>didownload 20/10/2016</t>
  </si>
  <si>
    <t>DAFTAR NILAI SEMESTER GASAL</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</si>
  <si>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</si>
  <si>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</si>
  <si>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</si>
  <si>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</si>
  <si>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</si>
  <si>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</si>
  <si>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</si>
  <si>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</si>
  <si>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</si>
  <si>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</si>
  <si>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</si>
  <si>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</si>
  <si>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</si>
  <si>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</si>
  <si>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</si>
  <si>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</si>
  <si>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</si>
  <si>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</si>
  <si>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</si>
  <si>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</si>
  <si>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</si>
  <si>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</si>
  <si>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</si>
  <si>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</si>
  <si>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</si>
  <si>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</si>
  <si>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</si>
  <si>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</si>
  <si>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</si>
  <si>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</si>
  <si>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</si>
  <si>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</si>
  <si>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</si>
  <si>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</si>
  <si>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</si>
  <si>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</si>
  <si>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</si>
  <si>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</si>
  <si>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</si>
  <si>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</si>
  <si>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</si>
  <si>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</si>
  <si>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</si>
  <si>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</si>
  <si>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</si>
  <si>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</si>
  <si>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ABAD GANDANG AZHARI</t>
  </si>
  <si>
    <t>ABRAHAM DWI WICAKSONO</t>
  </si>
  <si>
    <t>ADNAN GHIFFARI</t>
  </si>
  <si>
    <t>AFRIZA PRIMA SAFIRA</t>
  </si>
  <si>
    <t>ANA TASYA PUTRI RAHMA</t>
  </si>
  <si>
    <t>APRILLIA PUTERI PRADANA</t>
  </si>
  <si>
    <t>ARUM GALUH SAPUTRI</t>
  </si>
  <si>
    <t>AULIA EL VANEZA</t>
  </si>
  <si>
    <t>AZZAM FATTAHULHAQ SANTOSO</t>
  </si>
  <si>
    <t>CICIK MUNFARIDA</t>
  </si>
  <si>
    <t>DEVIANA PUPUT SAPUTRI</t>
  </si>
  <si>
    <t>ELIAN ANINDIA PERMATASARI</t>
  </si>
  <si>
    <t>FARISA NUR RIZKIKA</t>
  </si>
  <si>
    <t>GEGA AGLI DUTATAMA</t>
  </si>
  <si>
    <t>HERAWATI MEGA B</t>
  </si>
  <si>
    <t>ILHAM BASHAIRIL ALAM</t>
  </si>
  <si>
    <t>INDAH NUR HASTUTI</t>
  </si>
  <si>
    <t>I`ANNATUN MAULA</t>
  </si>
  <si>
    <t>JACQUALINE DWINAYA PUTRI JADMIKO</t>
  </si>
  <si>
    <t>LAILATI NUR AMALINA</t>
  </si>
  <si>
    <t>LUSI KRISTIANA</t>
  </si>
  <si>
    <t>MAULUDA MUHAMMAD RIZKY</t>
  </si>
  <si>
    <t>MUCHAMAD MUKHAROM ARIJAL</t>
  </si>
  <si>
    <t>MUHAMMAD IRFAN PRATAMA</t>
  </si>
  <si>
    <t>NADYA PUTRI AL-FATH</t>
  </si>
  <si>
    <t>NENA MAHAESTI</t>
  </si>
  <si>
    <t>NYAWIJI RIZKI LESTARI</t>
  </si>
  <si>
    <t>PUTRI SAFINA LIESTYANA</t>
  </si>
  <si>
    <t>RAFI` ALAUDDIN</t>
  </si>
  <si>
    <t>RISMA KUSUMAWATI</t>
  </si>
  <si>
    <t>SETO PRIBADHI</t>
  </si>
  <si>
    <t>SHAFANA FATIMATUL KHUSAINIYAH</t>
  </si>
  <si>
    <t>SITA ARDHANIA RAMADHANI</t>
  </si>
  <si>
    <t>VICTOR RYAN TUAPATTINAJA</t>
  </si>
  <si>
    <t>VIOLLA FARENTIKA</t>
  </si>
  <si>
    <t>YUNI DIAH ASTUTI</t>
  </si>
  <si>
    <t>Persamaan gerak lurus</t>
  </si>
  <si>
    <t>Persamaan gerak melingkar</t>
  </si>
  <si>
    <t>Vektor Kecepatan pada Gerak Melingkar</t>
  </si>
  <si>
    <t>Medan Gravitasi</t>
  </si>
  <si>
    <t>Gaya Berat</t>
  </si>
  <si>
    <t>Gaya gravitasi Newton</t>
  </si>
  <si>
    <t>usaha</t>
  </si>
  <si>
    <t>Kaitan Hukum Kekekalan Energi Mekanik terhadap Gerak Jatuh Bebas</t>
  </si>
  <si>
    <t>Hubungan antara Usaha dan Energi dalam Pemecahan Masalah Dinamika Gerak</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</si>
</sst>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Calibri"/>
    </font>
    <font>
      <b/>
      <sz val="10"/>
      <color rgb="FF000000"/>
      <name val="Calibri"/>
    </font>
    <font>
      <b/>
      <sz val="10"/>
      <color rgb="FF000000"/>
      <name val="Arial"/>
    </font>
    <font>
      <b/>
      <sz val="12"/>
      <color rgb="FF000000"/>
      <name val="Arial"/>
    </font>
    <font>
      <sz val="10"/>
      <color rgb="FF000000"/>
      <name val="Arial"/>
    </font>
    <font>
      <sz val="8"/>
      <color rgb="FF000000"/>
      <name val="Arial"/>
    </font>
    <font>
      <sz val="8"/>
      <color rgb="FF000000"/>
      <name val="Verdana"/>
    </font>
    <font>
      <b/>
      <sz val="12"/>
      <color rgb="FF000000"/>
      <name val="Times New Roman"/>
    </font>
    <font>
      <sz val="11"/>
      <color rgb="FF000000"/>
      <name val="Arial"/>
    </font>
    <font>
      <b/>
      <sz val="11"/>
      <color rgb="FF000000"/>
      <name val="Calibri"/>
    </font>
    <font>
      <sz val="10"/>
      <color rgb="FFFF0000"/>
      <name val="Calibri"/>
    </font>
    <font>
      <b/>
      <sz val="14"/>
      <color rgb="FF000000"/>
      <name val="Segoe UI"/>
    </font>
    <font>
      <b/>
      <sz val="10"/>
      <color rgb="FF000000"/>
      <name val="Segoe UI"/>
    </font>
    <font>
      <b/>
      <sz val="14"/>
      <color rgb="FF000000"/>
      <name val="Times New Roman"/>
    </font>
    <font>
      <sz val="10"/>
      <color rgb="FF000000"/>
      <name val="Segoe UI"/>
    </font>
    <font>
      <sz val="9"/>
      <color rgb="FF000000"/>
      <name val="Calibri"/>
    </font>
    <font>
      <sz val="10"/>
      <color rgb="FF000000"/>
      <name val="Times New Roman"/>
    </font>
    <font>
      <b/>
      <sz val="10"/>
      <color rgb="FF000000"/>
      <name val="Times New Roman"/>
    </font>
    <font>
      <b/>
      <sz val="11"/>
      <color rgb="FF000000"/>
      <name val="Times New Roman"/>
    </font>
    <font>
      <b/>
      <i/>
      <sz val="10"/>
      <color rgb="FF000000"/>
      <name val="Segoe UI"/>
    </font>
    <font>
      <b/>
      <sz val="12"/>
      <color rgb="FF000000"/>
      <name val="Segoe UI"/>
    </font>
    <font>
      <sz val="12"/>
      <color rgb="FF000000"/>
      <name val="Segoe UI"/>
    </font>
    <font>
      <sz val="10"/>
      <color rgb="FF000000"/>
      <name val="Times New Roman"/>
      <family val="1"/>
    </font>
    <font>
      <sz val="11"/>
      <color rgb="FF000000"/>
      <name val="Calibri"/>
      <family val="2"/>
    </font>
  </fonts>
  <fills count="14">
    <fill>
      <patternFill patternType="none"/>
    </fill>
    <fill>
      <patternFill patternType="gray125"/>
    </fill>
    <fill>
      <patternFill patternType="none"/>
    </fill>
    <fill>
      <patternFill patternType="solid">
        <fgColor rgb="FFC3D69B"/>
        <bgColor rgb="FFFFCC99"/>
      </patternFill>
    </fill>
    <fill>
      <patternFill patternType="solid">
        <fgColor rgb="FFFFFF00"/>
        <bgColor rgb="FFFFFFFF"/>
      </patternFill>
    </fill>
    <fill>
      <patternFill patternType="solid">
        <fgColor rgb="FFFF00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8" tint="0.79998168889431442"/>
        <bgColor indexed="64"/>
      </patternFill>
    </fill>
    <fill>
      <patternFill patternType="solid">
        <fgColor rgb="FFFFE598"/>
        <bgColor rgb="FFFFFFFF"/>
      </patternFill>
    </fill>
  </fills>
  <borders count="18">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7">
    <xf numFmtId="0" fontId="0" fillId="2" borderId="0" xfId="0" applyFill="1"/>
    <xf numFmtId="0" fontId="1" fillId="2"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shrinkToFit="1"/>
    </xf>
    <xf numFmtId="0" fontId="1"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top" shrinkToFit="1"/>
    </xf>
    <xf numFmtId="0" fontId="5" fillId="2" borderId="0" xfId="0" applyFont="1" applyFill="1" applyAlignment="1">
      <alignment vertical="center"/>
    </xf>
    <xf numFmtId="0" fontId="4" fillId="2" borderId="0" xfId="0" applyFont="1" applyFill="1" applyAlignment="1">
      <alignment vertical="top"/>
    </xf>
    <xf numFmtId="0" fontId="6" fillId="2" borderId="1" xfId="0" applyFont="1" applyFill="1" applyBorder="1" applyAlignment="1">
      <alignment horizontal="center" vertical="center" wrapText="1"/>
    </xf>
    <xf numFmtId="0" fontId="2" fillId="2" borderId="2" xfId="0" applyFont="1" applyFill="1" applyBorder="1" applyAlignment="1">
      <alignment shrinkToFit="1"/>
    </xf>
    <xf numFmtId="0" fontId="7" fillId="2" borderId="1" xfId="0" applyFont="1" applyFill="1" applyBorder="1" applyAlignment="1">
      <alignment horizontal="center" vertical="center"/>
    </xf>
    <xf numFmtId="0" fontId="0" fillId="2" borderId="2" xfId="0" applyFill="1" applyBorder="1"/>
    <xf numFmtId="0" fontId="8" fillId="2" borderId="0" xfId="0" applyFont="1" applyFill="1" applyAlignment="1">
      <alignment vertical="top"/>
    </xf>
    <xf numFmtId="0" fontId="9" fillId="2" borderId="0" xfId="0" applyFont="1" applyFill="1" applyAlignment="1">
      <alignment horizontal="left"/>
    </xf>
    <xf numFmtId="0" fontId="9" fillId="4" borderId="2" xfId="0" applyFont="1" applyFill="1" applyBorder="1" applyAlignment="1">
      <alignment horizontal="left"/>
    </xf>
    <xf numFmtId="0" fontId="10" fillId="5" borderId="0" xfId="0" applyFont="1" applyFill="1" applyAlignment="1">
      <alignment horizontal="center" vertical="center"/>
    </xf>
    <xf numFmtId="0" fontId="11" fillId="2" borderId="0" xfId="0" applyFont="1" applyFill="1" applyAlignment="1">
      <alignment horizontal="left" vertical="center"/>
    </xf>
    <xf numFmtId="0" fontId="0" fillId="2" borderId="0" xfId="0" applyFill="1"/>
    <xf numFmtId="0" fontId="0" fillId="2" borderId="0" xfId="0" applyFill="1"/>
    <xf numFmtId="0" fontId="5" fillId="2" borderId="0" xfId="0" applyFont="1" applyFill="1" applyAlignment="1">
      <alignment vertical="center"/>
    </xf>
    <xf numFmtId="0" fontId="4" fillId="2" borderId="0" xfId="0" applyFont="1" applyFill="1" applyAlignment="1">
      <alignment vertical="top"/>
    </xf>
    <xf numFmtId="0" fontId="2"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1" xfId="0" applyFill="1" applyBorder="1"/>
    <xf numFmtId="0" fontId="13" fillId="2" borderId="0" xfId="0" applyFont="1" applyFill="1"/>
    <xf numFmtId="0" fontId="0" fillId="2" borderId="2"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shrinkToFit="1"/>
    </xf>
    <xf numFmtId="0" fontId="14" fillId="2" borderId="6" xfId="0" applyFont="1" applyFill="1" applyBorder="1" applyAlignment="1">
      <alignment horizontal="center" vertical="center"/>
    </xf>
    <xf numFmtId="0" fontId="0" fillId="2" borderId="2" xfId="0" applyFill="1" applyBorder="1" applyAlignment="1">
      <alignment shrinkToFit="1"/>
    </xf>
    <xf numFmtId="0" fontId="14" fillId="2" borderId="2" xfId="0" applyFont="1" applyFill="1" applyBorder="1" applyAlignment="1" applyProtection="1">
      <alignment horizontal="center" vertical="center" shrinkToFit="1"/>
      <protection locked="0"/>
    </xf>
    <xf numFmtId="2" fontId="14" fillId="2" borderId="2" xfId="0" applyNumberFormat="1" applyFont="1" applyFill="1" applyBorder="1" applyAlignment="1" applyProtection="1">
      <alignment horizontal="center" vertical="center" shrinkToFit="1"/>
      <protection locked="0"/>
    </xf>
    <xf numFmtId="1" fontId="12" fillId="2" borderId="2" xfId="0" applyNumberFormat="1" applyFont="1" applyFill="1" applyBorder="1" applyAlignment="1" applyProtection="1">
      <alignment horizontal="center" vertical="center" shrinkToFit="1"/>
      <protection locked="0"/>
    </xf>
    <xf numFmtId="0" fontId="0" fillId="2" borderId="1" xfId="0" applyFill="1" applyBorder="1" applyAlignment="1">
      <alignment shrinkToFit="1"/>
    </xf>
    <xf numFmtId="0" fontId="12" fillId="2" borderId="2" xfId="0" applyFont="1" applyFill="1" applyBorder="1" applyAlignment="1" applyProtection="1">
      <alignment horizontal="center" vertical="center" shrinkToFit="1"/>
      <protection locked="0"/>
    </xf>
    <xf numFmtId="0" fontId="12" fillId="2" borderId="2" xfId="0" applyFont="1" applyFill="1" applyBorder="1" applyAlignment="1">
      <alignment horizontal="center" vertical="center" shrinkToFit="1"/>
    </xf>
    <xf numFmtId="0" fontId="15" fillId="2" borderId="1" xfId="0" applyFont="1" applyFill="1" applyBorder="1"/>
    <xf numFmtId="0" fontId="16" fillId="2" borderId="7" xfId="0" applyFont="1" applyFill="1" applyBorder="1" applyAlignment="1" applyProtection="1">
      <alignment horizontal="left" vertical="center"/>
      <protection hidden="1"/>
    </xf>
    <xf numFmtId="0" fontId="0" fillId="2" borderId="2" xfId="0" applyFill="1" applyBorder="1" applyAlignment="1">
      <alignment shrinkToFit="1"/>
    </xf>
    <xf numFmtId="0" fontId="0" fillId="12" borderId="2" xfId="0" applyFill="1" applyBorder="1"/>
    <xf numFmtId="0" fontId="0" fillId="2" borderId="10" xfId="0" applyFill="1" applyBorder="1" applyAlignment="1">
      <alignment horizontal="center"/>
    </xf>
    <xf numFmtId="0" fontId="0" fillId="2" borderId="6" xfId="0" applyFill="1" applyBorder="1"/>
    <xf numFmtId="0" fontId="0" fillId="2" borderId="17" xfId="0" applyFill="1" applyBorder="1" applyAlignment="1">
      <alignment horizontal="center" vertical="center"/>
    </xf>
    <xf numFmtId="0" fontId="22" fillId="2" borderId="17" xfId="0" applyFont="1" applyFill="1" applyBorder="1" applyAlignment="1" applyProtection="1">
      <alignment horizontal="left" vertical="center"/>
      <protection hidden="1"/>
    </xf>
    <xf numFmtId="0" fontId="0" fillId="13" borderId="17" xfId="0" applyFill="1" applyBorder="1"/>
    <xf numFmtId="0" fontId="0" fillId="2" borderId="17" xfId="0" applyFill="1" applyBorder="1"/>
    <xf numFmtId="0" fontId="23" fillId="13" borderId="17" xfId="0" applyFont="1" applyFill="1" applyBorder="1"/>
    <xf numFmtId="0" fontId="0" fillId="2" borderId="17" xfId="0" applyFill="1" applyBorder="1" applyAlignment="1">
      <alignment shrinkToFit="1"/>
    </xf>
    <xf numFmtId="0" fontId="0" fillId="2" borderId="3" xfId="0" applyFill="1" applyBorder="1" applyAlignment="1">
      <alignment shrinkToFit="1"/>
    </xf>
    <xf numFmtId="0" fontId="14" fillId="2" borderId="5" xfId="0" applyFont="1" applyFill="1" applyBorder="1" applyAlignment="1" applyProtection="1">
      <alignment horizontal="center" vertical="center" shrinkToFit="1"/>
      <protection locked="0"/>
    </xf>
    <xf numFmtId="0" fontId="0" fillId="2" borderId="11" xfId="0" applyFill="1" applyBorder="1" applyAlignment="1">
      <alignment shrinkToFit="1"/>
    </xf>
    <xf numFmtId="0" fontId="0" fillId="0" borderId="17" xfId="0" applyBorder="1"/>
    <xf numFmtId="0" fontId="14" fillId="2" borderId="3" xfId="0" applyFont="1" applyFill="1" applyBorder="1" applyAlignment="1" applyProtection="1">
      <alignment horizontal="center" vertical="center" shrinkToFit="1"/>
      <protection locked="0"/>
    </xf>
    <xf numFmtId="0" fontId="0" fillId="2" borderId="5" xfId="0" applyFill="1" applyBorder="1" applyAlignment="1">
      <alignment shrinkToFit="1"/>
    </xf>
    <xf numFmtId="0" fontId="0" fillId="0" borderId="2" xfId="0" applyFill="1" applyBorder="1"/>
    <xf numFmtId="0" fontId="7" fillId="6" borderId="8"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6" borderId="8" xfId="0" applyFont="1" applyFill="1" applyBorder="1" applyAlignment="1">
      <alignment horizontal="center" vertical="center" shrinkToFit="1"/>
    </xf>
    <xf numFmtId="0" fontId="7" fillId="6" borderId="6" xfId="0" applyFont="1" applyFill="1" applyBorder="1" applyAlignment="1">
      <alignment horizontal="center" vertical="center" shrinkToFit="1"/>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xf numFmtId="0" fontId="3" fillId="5" borderId="0" xfId="0" applyFont="1" applyFill="1" applyAlignment="1">
      <alignment horizontal="center" vertical="center"/>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7" fillId="8" borderId="6" xfId="0" applyFont="1" applyFill="1" applyBorder="1" applyAlignment="1">
      <alignment horizontal="center" vertical="center" shrinkToFit="1"/>
    </xf>
    <xf numFmtId="0" fontId="7" fillId="8" borderId="11" xfId="0" applyFont="1" applyFill="1" applyBorder="1" applyAlignment="1">
      <alignment horizontal="center" vertical="center" shrinkToFi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4" borderId="2" xfId="0" applyFont="1" applyFill="1" applyBorder="1" applyAlignment="1">
      <alignment horizontal="center" vertical="center"/>
    </xf>
    <xf numFmtId="0" fontId="12" fillId="2" borderId="2"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9"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12" fillId="2" borderId="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6" xfId="0" applyFont="1" applyFill="1" applyBorder="1" applyAlignment="1">
      <alignment horizontal="center" vertical="center" wrapText="1"/>
    </xf>
  </cellXfs>
  <cellStyles count="1">
    <cellStyle name="Normal" xfId="0" builtinId="0"/>
  </cellStyles>
  <dxfs count="2526">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88"/>
  <sheetViews>
    <sheetView tabSelected="1" workbookViewId="0">
      <pane xSplit="3" ySplit="10" topLeftCell="P41" activePane="bottomRight" state="frozen"/>
      <selection pane="topRight"/>
      <selection pane="bottomLeft"/>
      <selection pane="bottomRight" activeCell="BB51" sqref="BB51"/>
    </sheetView>
  </sheetViews>
  <sheetFormatPr defaultRowHeight="15" x14ac:dyDescent="0.25"/>
  <cols>
    <col min="1" max="1" width="3.28515625" customWidth="1"/>
    <col min="2" max="2" width="9" hidden="1" customWidth="1"/>
    <col min="3" max="3" width="25.710937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36</v>
      </c>
      <c r="C1" s="68" t="s">
        <v>0</v>
      </c>
      <c r="D1" s="68"/>
      <c r="E1" s="68"/>
      <c r="F1" s="68"/>
      <c r="G1" s="68"/>
      <c r="H1" s="68"/>
      <c r="I1" s="68"/>
      <c r="J1" s="68"/>
      <c r="K1" s="68"/>
      <c r="L1" s="68"/>
      <c r="M1" s="68"/>
      <c r="N1" s="68"/>
      <c r="P1" s="19" t="s">
        <v>1</v>
      </c>
    </row>
    <row r="2" spans="1:102" ht="15.75" customHeight="1" x14ac:dyDescent="0.25">
      <c r="A2" s="16" t="s">
        <v>2</v>
      </c>
      <c r="B2" s="2"/>
      <c r="C2" s="4" t="s">
        <v>3</v>
      </c>
      <c r="D2" s="5"/>
      <c r="E2" s="15" t="s">
        <v>4</v>
      </c>
      <c r="F2" s="5"/>
      <c r="H2" s="6"/>
      <c r="I2" s="7"/>
      <c r="K2" s="8"/>
      <c r="L2" s="10"/>
      <c r="M2" s="9"/>
      <c r="N2" s="9"/>
      <c r="O2" s="8"/>
      <c r="P2" s="20" t="s">
        <v>5</v>
      </c>
      <c r="Q2" s="22"/>
      <c r="R2" s="22"/>
      <c r="S2" s="22"/>
      <c r="T2" s="22" t="s">
        <v>6</v>
      </c>
      <c r="U2" s="22" t="str">
        <f>MID(E2,6,20)</f>
        <v xml:space="preserve"> XI IPA 4</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60" t="s">
        <v>15</v>
      </c>
      <c r="B8" s="62" t="s">
        <v>16</v>
      </c>
      <c r="C8" s="64" t="s">
        <v>17</v>
      </c>
      <c r="D8" s="11"/>
      <c r="E8" s="69" t="s">
        <v>18</v>
      </c>
      <c r="F8" s="11"/>
      <c r="G8" s="71" t="s">
        <v>19</v>
      </c>
      <c r="H8" s="72"/>
      <c r="I8" s="72"/>
      <c r="J8" s="73"/>
      <c r="K8" s="13"/>
      <c r="L8" s="84" t="s">
        <v>20</v>
      </c>
      <c r="M8" s="84"/>
      <c r="N8" s="84"/>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6" t="s">
        <v>22</v>
      </c>
      <c r="AU8" s="87" t="s">
        <v>23</v>
      </c>
      <c r="AV8" s="88"/>
      <c r="AW8" s="88"/>
      <c r="AX8" s="88"/>
      <c r="AY8" s="88"/>
      <c r="AZ8" s="88"/>
      <c r="BA8" s="88"/>
      <c r="BB8" s="88"/>
      <c r="BC8" s="88"/>
      <c r="BD8" s="88"/>
      <c r="BE8" s="66" t="s">
        <v>24</v>
      </c>
      <c r="BF8" s="91" t="s">
        <v>25</v>
      </c>
      <c r="BG8" s="91" t="s">
        <v>26</v>
      </c>
      <c r="BH8" s="66" t="s">
        <v>27</v>
      </c>
      <c r="BI8" s="97" t="s">
        <v>28</v>
      </c>
      <c r="BJ8" s="28"/>
      <c r="BK8" s="100" t="s">
        <v>29</v>
      </c>
      <c r="BL8" s="100"/>
      <c r="BM8" s="100"/>
      <c r="BN8" s="100"/>
      <c r="BO8" s="100"/>
      <c r="BP8" s="100"/>
      <c r="BQ8" s="100"/>
      <c r="BR8" s="100"/>
      <c r="BS8" s="100"/>
      <c r="BT8" s="100"/>
      <c r="BU8" s="85" t="s">
        <v>30</v>
      </c>
      <c r="BV8" s="28"/>
      <c r="BW8" s="101" t="s">
        <v>31</v>
      </c>
      <c r="BX8" s="102"/>
      <c r="BY8" s="102"/>
      <c r="BZ8" s="102"/>
      <c r="CA8" s="102"/>
      <c r="CB8" s="102"/>
      <c r="CC8" s="102"/>
      <c r="CD8" s="102"/>
      <c r="CE8" s="102"/>
      <c r="CF8" s="102"/>
      <c r="CG8" s="103"/>
      <c r="CH8" s="85" t="s">
        <v>32</v>
      </c>
      <c r="CJ8" s="93" t="s">
        <v>33</v>
      </c>
      <c r="CK8" s="93" t="s">
        <v>34</v>
      </c>
      <c r="CM8" s="29" t="s">
        <v>35</v>
      </c>
    </row>
    <row r="9" spans="1:102" ht="20.25" customHeight="1" x14ac:dyDescent="0.25">
      <c r="A9" s="60"/>
      <c r="B9" s="62"/>
      <c r="C9" s="64"/>
      <c r="D9" s="11"/>
      <c r="E9" s="70"/>
      <c r="F9" s="11"/>
      <c r="G9" s="74" t="s">
        <v>36</v>
      </c>
      <c r="H9" s="76" t="s">
        <v>37</v>
      </c>
      <c r="I9" s="77" t="s">
        <v>38</v>
      </c>
      <c r="J9" s="78" t="s">
        <v>39</v>
      </c>
      <c r="K9" s="13"/>
      <c r="L9" s="79" t="s">
        <v>40</v>
      </c>
      <c r="M9" s="81" t="s">
        <v>25</v>
      </c>
      <c r="N9" s="82" t="s">
        <v>41</v>
      </c>
      <c r="O9" s="13"/>
      <c r="P9" s="94">
        <v>1</v>
      </c>
      <c r="Q9" s="95"/>
      <c r="R9" s="96"/>
      <c r="S9" s="94">
        <v>2</v>
      </c>
      <c r="T9" s="95"/>
      <c r="U9" s="96"/>
      <c r="V9" s="94">
        <v>3</v>
      </c>
      <c r="W9" s="95"/>
      <c r="X9" s="96"/>
      <c r="Y9" s="94">
        <v>4</v>
      </c>
      <c r="Z9" s="95"/>
      <c r="AA9" s="96"/>
      <c r="AB9" s="94">
        <v>5</v>
      </c>
      <c r="AC9" s="95"/>
      <c r="AD9" s="96"/>
      <c r="AE9" s="94">
        <v>6</v>
      </c>
      <c r="AF9" s="95"/>
      <c r="AG9" s="96"/>
      <c r="AH9" s="94">
        <v>7</v>
      </c>
      <c r="AI9" s="95"/>
      <c r="AJ9" s="96"/>
      <c r="AK9" s="94">
        <v>8</v>
      </c>
      <c r="AL9" s="95"/>
      <c r="AM9" s="96"/>
      <c r="AN9" s="94">
        <v>9</v>
      </c>
      <c r="AO9" s="95"/>
      <c r="AP9" s="96"/>
      <c r="AQ9" s="94">
        <v>10</v>
      </c>
      <c r="AR9" s="95"/>
      <c r="AS9" s="96"/>
      <c r="AT9" s="67"/>
      <c r="AU9" s="89"/>
      <c r="AV9" s="90"/>
      <c r="AW9" s="90"/>
      <c r="AX9" s="90"/>
      <c r="AY9" s="90"/>
      <c r="AZ9" s="90"/>
      <c r="BA9" s="90"/>
      <c r="BB9" s="90"/>
      <c r="BC9" s="90"/>
      <c r="BD9" s="90"/>
      <c r="BE9" s="67"/>
      <c r="BF9" s="92"/>
      <c r="BG9" s="92"/>
      <c r="BH9" s="67"/>
      <c r="BI9" s="98"/>
      <c r="BJ9" s="28"/>
      <c r="BK9" s="100"/>
      <c r="BL9" s="100"/>
      <c r="BM9" s="100"/>
      <c r="BN9" s="100"/>
      <c r="BO9" s="100"/>
      <c r="BP9" s="100"/>
      <c r="BQ9" s="100"/>
      <c r="BR9" s="100"/>
      <c r="BS9" s="100"/>
      <c r="BT9" s="100"/>
      <c r="BU9" s="85"/>
      <c r="BV9" s="28"/>
      <c r="BW9" s="104"/>
      <c r="BX9" s="105"/>
      <c r="BY9" s="105"/>
      <c r="BZ9" s="105"/>
      <c r="CA9" s="105"/>
      <c r="CB9" s="105"/>
      <c r="CC9" s="105"/>
      <c r="CD9" s="105"/>
      <c r="CE9" s="105"/>
      <c r="CF9" s="105"/>
      <c r="CG9" s="106"/>
      <c r="CH9" s="85"/>
      <c r="CJ9" s="93"/>
      <c r="CK9" s="93"/>
      <c r="CM9" s="45" t="s">
        <v>42</v>
      </c>
      <c r="CN9" s="46"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10" spans="1:102" ht="24" customHeight="1" x14ac:dyDescent="0.25">
      <c r="A10" s="61"/>
      <c r="B10" s="63"/>
      <c r="C10" s="65"/>
      <c r="D10" s="11"/>
      <c r="E10" s="70"/>
      <c r="F10" s="11"/>
      <c r="G10" s="75"/>
      <c r="H10" s="76"/>
      <c r="I10" s="77"/>
      <c r="J10" s="78"/>
      <c r="K10" s="13"/>
      <c r="L10" s="80"/>
      <c r="M10" s="79"/>
      <c r="N10" s="83"/>
      <c r="O10" s="13"/>
      <c r="P10" s="31" t="s">
        <v>44</v>
      </c>
      <c r="Q10" s="31" t="s">
        <v>45</v>
      </c>
      <c r="R10" s="31" t="s">
        <v>46</v>
      </c>
      <c r="S10" s="31" t="s">
        <v>44</v>
      </c>
      <c r="T10" s="31" t="s">
        <v>45</v>
      </c>
      <c r="U10" s="31" t="s">
        <v>47</v>
      </c>
      <c r="V10" s="31" t="s">
        <v>44</v>
      </c>
      <c r="W10" s="31" t="s">
        <v>45</v>
      </c>
      <c r="X10" s="31" t="s">
        <v>48</v>
      </c>
      <c r="Y10" s="31" t="s">
        <v>44</v>
      </c>
      <c r="Z10" s="31" t="s">
        <v>45</v>
      </c>
      <c r="AA10" s="31" t="s">
        <v>49</v>
      </c>
      <c r="AB10" s="31" t="s">
        <v>44</v>
      </c>
      <c r="AC10" s="31" t="s">
        <v>45</v>
      </c>
      <c r="AD10" s="31" t="s">
        <v>50</v>
      </c>
      <c r="AE10" s="31" t="s">
        <v>44</v>
      </c>
      <c r="AF10" s="31" t="s">
        <v>45</v>
      </c>
      <c r="AG10" s="31" t="s">
        <v>51</v>
      </c>
      <c r="AH10" s="31" t="s">
        <v>44</v>
      </c>
      <c r="AI10" s="31" t="s">
        <v>45</v>
      </c>
      <c r="AJ10" s="31" t="s">
        <v>52</v>
      </c>
      <c r="AK10" s="31" t="s">
        <v>44</v>
      </c>
      <c r="AL10" s="31" t="s">
        <v>45</v>
      </c>
      <c r="AM10" s="31" t="s">
        <v>53</v>
      </c>
      <c r="AN10" s="31" t="s">
        <v>44</v>
      </c>
      <c r="AO10" s="31" t="s">
        <v>45</v>
      </c>
      <c r="AP10" s="31" t="s">
        <v>54</v>
      </c>
      <c r="AQ10" s="31" t="s">
        <v>44</v>
      </c>
      <c r="AR10" s="31" t="s">
        <v>45</v>
      </c>
      <c r="AS10" s="32" t="s">
        <v>55</v>
      </c>
      <c r="AT10" s="67"/>
      <c r="AU10" s="31">
        <v>1</v>
      </c>
      <c r="AV10" s="31">
        <v>2</v>
      </c>
      <c r="AW10" s="31">
        <v>3</v>
      </c>
      <c r="AX10" s="31">
        <v>4</v>
      </c>
      <c r="AY10" s="31">
        <v>5</v>
      </c>
      <c r="AZ10" s="31">
        <v>6</v>
      </c>
      <c r="BA10" s="31">
        <v>7</v>
      </c>
      <c r="BB10" s="31">
        <v>8</v>
      </c>
      <c r="BC10" s="31">
        <v>9</v>
      </c>
      <c r="BD10" s="31">
        <v>10</v>
      </c>
      <c r="BE10" s="67"/>
      <c r="BF10" s="92"/>
      <c r="BG10" s="92"/>
      <c r="BH10" s="67"/>
      <c r="BI10" s="99"/>
      <c r="BJ10" s="28"/>
      <c r="BK10" s="33">
        <v>1</v>
      </c>
      <c r="BL10" s="33">
        <v>2</v>
      </c>
      <c r="BM10" s="33">
        <v>3</v>
      </c>
      <c r="BN10" s="33">
        <v>4</v>
      </c>
      <c r="BO10" s="33">
        <v>5</v>
      </c>
      <c r="BP10" s="33">
        <v>6</v>
      </c>
      <c r="BQ10" s="33">
        <v>7</v>
      </c>
      <c r="BR10" s="33">
        <v>8</v>
      </c>
      <c r="BS10" s="33">
        <v>9</v>
      </c>
      <c r="BT10" s="33">
        <v>10</v>
      </c>
      <c r="BU10" s="86"/>
      <c r="BV10" s="28"/>
      <c r="BW10" s="33">
        <v>1</v>
      </c>
      <c r="BX10" s="33">
        <v>2</v>
      </c>
      <c r="BY10" s="33">
        <v>3</v>
      </c>
      <c r="BZ10" s="33">
        <v>4</v>
      </c>
      <c r="CA10" s="33">
        <v>5</v>
      </c>
      <c r="CB10" s="33">
        <v>6</v>
      </c>
      <c r="CC10" s="33">
        <v>7</v>
      </c>
      <c r="CD10" s="33">
        <v>8</v>
      </c>
      <c r="CE10" s="33">
        <v>9</v>
      </c>
      <c r="CF10" s="33">
        <v>10</v>
      </c>
      <c r="CG10" s="33" t="s">
        <v>56</v>
      </c>
      <c r="CH10" s="86"/>
      <c r="CJ10" s="93"/>
      <c r="CK10" s="93"/>
      <c r="CM10" s="47">
        <v>1</v>
      </c>
      <c r="CN10" s="48" t="s">
        <v>93</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Persamaan gerak melingkar, Vektor Kecepatan pada Gerak Melingkar, Medan Gravitasi, Gaya Berat, Gaya gravitasi Newton, usaha, Kaitan Hukum Kekekalan Energi Mekanik terhadap Gerak Jatuh Bebas, Hubungan antara Usaha dan Energi dalam Pemecahan Masalah Dinamika Gerak, Perlu tingkatkan pemahaman  Persamaan gerak lurus.</v>
      </c>
    </row>
    <row r="11" spans="1:102" x14ac:dyDescent="0.25">
      <c r="A11" s="14">
        <v>1</v>
      </c>
      <c r="B11" s="14">
        <v>7975</v>
      </c>
      <c r="C11" s="14" t="s">
        <v>57</v>
      </c>
      <c r="E11" s="30">
        <f t="shared" ref="E11:E50" si="0">G11</f>
        <v>75</v>
      </c>
      <c r="F11" s="20"/>
      <c r="G11" s="30">
        <f t="shared" ref="G11:G50" si="1">IF(BI11="","",BI11)</f>
        <v>75</v>
      </c>
      <c r="H11" s="30">
        <f t="shared" ref="H11:H50" si="2">IF(BU11="","",BU11)</f>
        <v>80</v>
      </c>
      <c r="I11" s="30" t="str">
        <f t="shared" ref="I11:I50" si="3">IF(CH11="","",CH11)</f>
        <v>B</v>
      </c>
      <c r="J11" s="30" t="str">
        <f t="shared" ref="J11:J50" si="4">IF(CK11="","",CK11)</f>
        <v>Sudah memahami tentang Persamaan gerak lurus, Vektor Kecepatan pada Gerak Melingkar, Medan Gravitasi, Gaya Berat, Gaya gravitasi Newton, usaha, Kaitan Hukum Kekekalan Energi Mekanik terhadap Gerak Jatuh Bebas, Hubungan antara Usaha dan Energi dalam Pemecahan Masalah Dinamika Gerak, Perlu tingkatkan pemahaman  Persamaan gerak melingkar.</v>
      </c>
      <c r="K11" s="20"/>
      <c r="L11" s="30">
        <f t="shared" ref="L11:L50" si="5">IF(AT11="","",AT11)</f>
        <v>80</v>
      </c>
      <c r="M11" s="30">
        <f t="shared" ref="M11:M50" si="6">IF(BF11="","",BF11)</f>
        <v>60</v>
      </c>
      <c r="N11" s="30">
        <f t="shared" ref="N11:N50" si="7">IF(BG11="","",BG11)</f>
        <v>59</v>
      </c>
      <c r="P11" s="43">
        <v>54</v>
      </c>
      <c r="Q11" s="43">
        <v>98</v>
      </c>
      <c r="R11" s="35">
        <f t="shared" ref="R11:R50" si="8">IF(P11="","",IF(P11&gt;=$C$4,P11,IF(Q11&gt;=$C$4,$C$4,MAX(P11:Q11))))</f>
        <v>75</v>
      </c>
      <c r="S11" s="43">
        <v>57</v>
      </c>
      <c r="T11" s="43">
        <v>70</v>
      </c>
      <c r="U11" s="35">
        <f t="shared" ref="U11:U50" si="9">IF(S11="","",IF(S11&gt;=$C$4,S11,IF(T11&gt;=$C$4,$C$4,MAX(S11:T11))))</f>
        <v>70</v>
      </c>
      <c r="V11" s="43">
        <v>0</v>
      </c>
      <c r="W11" s="43">
        <v>75</v>
      </c>
      <c r="X11" s="35">
        <f t="shared" ref="X11:X50" si="10">IF(V11="","",IF(V11&gt;=$C$4,V11,IF(W11&gt;=$C$4,$C$4,MAX(V11:W11))))</f>
        <v>75</v>
      </c>
      <c r="Y11" s="43">
        <v>80</v>
      </c>
      <c r="Z11" s="43"/>
      <c r="AA11" s="35">
        <f t="shared" ref="AA11:AA50" si="11">IF(Y11="","",IF(Y11&gt;=$C$4,Y11,IF(Z11&gt;=$C$4,$C$4,MAX(Y11:Z11))))</f>
        <v>80</v>
      </c>
      <c r="AB11" s="43">
        <v>70</v>
      </c>
      <c r="AC11" s="34">
        <v>75</v>
      </c>
      <c r="AD11" s="57">
        <f t="shared" ref="AD11:AD50" si="12">IF(AB11="","",IF(AB11&gt;=$C$4,AB11,IF(AC11&gt;=$C$4,$C$4,MAX(AB11:AC11))))</f>
        <v>75</v>
      </c>
      <c r="AE11" s="50">
        <v>75</v>
      </c>
      <c r="AF11" s="58"/>
      <c r="AG11" s="35">
        <f t="shared" ref="AG11:AG50" si="13">IF(AE11="","",IF(AE11&gt;=$C$4,AE11,IF(AF11&gt;=$C$4,$C$4,MAX(AE11:AF11))))</f>
        <v>75</v>
      </c>
      <c r="AH11" s="43">
        <v>90</v>
      </c>
      <c r="AI11" s="34"/>
      <c r="AJ11" s="35">
        <f t="shared" ref="AJ11:AJ50" si="14">IF(AH11="","",IF(AH11&gt;=$C$4,AH11,IF(AI11&gt;=$C$4,$C$4,MAX(AH11:AI11))))</f>
        <v>90</v>
      </c>
      <c r="AK11" s="43">
        <v>80</v>
      </c>
      <c r="AL11" s="34"/>
      <c r="AM11" s="35">
        <f t="shared" ref="AM11:AM50" si="15">IF(AK11="","",IF(AK11&gt;=$C$4,AK11,IF(AL11&gt;=$C$4,$C$4,MAX(AK11:AL11))))</f>
        <v>80</v>
      </c>
      <c r="AN11" s="43">
        <v>100</v>
      </c>
      <c r="AO11" s="34"/>
      <c r="AP11" s="35">
        <f t="shared" ref="AP11:AP50" si="16">IF(AN11="","",IF(AN11&gt;=$C$4,AN11,IF(AO11&gt;=$C$4,$C$4,MAX(AN11:AO11))))</f>
        <v>100</v>
      </c>
      <c r="AQ11" s="34">
        <v>0</v>
      </c>
      <c r="AR11" s="34">
        <v>75</v>
      </c>
      <c r="AS11" s="35">
        <f t="shared" ref="AS11:AS50" si="17">IF(AQ11="","",IF(AQ11&gt;=$C$4,AQ11,IF(AR11&gt;=$C$4,$C$4,MAX(AQ11:AR11))))</f>
        <v>75</v>
      </c>
      <c r="AT11" s="35">
        <f t="shared" ref="AT11:AT50" si="18">IF(R11="","",ROUND(AVERAGE(R11,U11,AJ11,AM11,AP11,AS11,X11,AA11,AD11,AG11),0))</f>
        <v>80</v>
      </c>
      <c r="AU11" s="52">
        <v>80</v>
      </c>
      <c r="AV11" s="52">
        <v>80</v>
      </c>
      <c r="AW11" s="52"/>
      <c r="AX11" s="52"/>
      <c r="AY11" s="52">
        <v>80</v>
      </c>
      <c r="AZ11" s="52">
        <v>75</v>
      </c>
      <c r="BA11" s="56">
        <v>75</v>
      </c>
      <c r="BB11" s="52">
        <v>75</v>
      </c>
      <c r="BC11" s="52">
        <v>75</v>
      </c>
      <c r="BD11" s="52"/>
      <c r="BE11" s="54">
        <f t="shared" ref="BE11:BE50" si="19">IF(AU11="","",ROUND(AVERAGE(AU11:BD11),0))</f>
        <v>77</v>
      </c>
      <c r="BF11" s="43">
        <v>60</v>
      </c>
      <c r="BG11" s="34">
        <v>59</v>
      </c>
      <c r="BH11" s="36">
        <f t="shared" ref="BH11:BH50" si="20">IF(AT11="","",IF(BF11="",AVERAGE(AT11,BE11),(2*(SUM(AT11,BE11))+AVERAGE(BF11:BG11))/5))</f>
        <v>74.7</v>
      </c>
      <c r="BI11" s="37">
        <f t="shared" ref="BI11:BI50" si="21">IF(BH11="","",ROUND(BH11,0))</f>
        <v>75</v>
      </c>
      <c r="BJ11" s="38"/>
      <c r="BK11" s="43">
        <v>80</v>
      </c>
      <c r="BL11" s="43">
        <v>80</v>
      </c>
      <c r="BM11" s="34"/>
      <c r="BN11" s="34"/>
      <c r="BO11" s="34"/>
      <c r="BP11" s="34"/>
      <c r="BQ11" s="34"/>
      <c r="BR11" s="34"/>
      <c r="BS11" s="34"/>
      <c r="BT11" s="34"/>
      <c r="BU11" s="39">
        <f t="shared" ref="BU11:BU50" si="22">IF(BK11="","",ROUND(AVERAGE(BK11:BT11),0))</f>
        <v>80</v>
      </c>
      <c r="BV11" s="38"/>
      <c r="BW11" s="43">
        <v>75</v>
      </c>
      <c r="BX11" s="43">
        <v>75</v>
      </c>
      <c r="BY11" s="34"/>
      <c r="BZ11" s="34"/>
      <c r="CA11" s="34"/>
      <c r="CB11" s="34"/>
      <c r="CC11" s="34"/>
      <c r="CD11" s="34"/>
      <c r="CE11" s="34"/>
      <c r="CF11" s="34"/>
      <c r="CG11" s="35">
        <f t="shared" ref="CG11:CG50" si="23">IF(BW11="","",ROUND(AVERAGE(BW11:CF11),0))</f>
        <v>75</v>
      </c>
      <c r="CH11" s="40" t="str">
        <f t="shared" ref="CH11:CH50" si="24">IF(CG11="","",IF(CG11&gt;=86,"A",IF(CG11&gt;=71,"B",IF(CG11&gt;=56,"C",IF(CG11&gt;=41,"D","E")))))</f>
        <v>B</v>
      </c>
      <c r="CI11" s="41"/>
      <c r="CJ11" s="43">
        <v>2</v>
      </c>
      <c r="CK11" s="42" t="str">
        <f t="shared" ref="CK11:CK50" si="25">IF(CJ11="","",VLOOKUP(CJ11,$CW$9:$CX$20,2,0))</f>
        <v>Sudah memahami tentang Persamaan gerak lurus, Vektor Kecepatan pada Gerak Melingkar, Medan Gravitasi, Gaya Berat, Gaya gravitasi Newton, usaha, Kaitan Hukum Kekekalan Energi Mekanik terhadap Gerak Jatuh Bebas, Hubungan antara Usaha dan Energi dalam Pemecahan Masalah Dinamika Gerak, Perlu tingkatkan pemahaman  Persamaan gerak melingkar.</v>
      </c>
      <c r="CM11" s="47">
        <v>2</v>
      </c>
      <c r="CN11" s="48" t="s">
        <v>94</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Persamaan gerak lurus, Vektor Kecepatan pada Gerak Melingkar, Medan Gravitasi, Gaya Berat, Gaya gravitasi Newton, usaha, Kaitan Hukum Kekekalan Energi Mekanik terhadap Gerak Jatuh Bebas, Hubungan antara Usaha dan Energi dalam Pemecahan Masalah Dinamika Gerak, Perlu tingkatkan pemahaman  Persamaan gerak melingkar.</v>
      </c>
    </row>
    <row r="12" spans="1:102" x14ac:dyDescent="0.25">
      <c r="A12" s="14">
        <v>2</v>
      </c>
      <c r="B12" s="14">
        <v>7989</v>
      </c>
      <c r="C12" s="14" t="s">
        <v>58</v>
      </c>
      <c r="E12" s="30">
        <f t="shared" si="0"/>
        <v>75</v>
      </c>
      <c r="F12" s="20"/>
      <c r="G12" s="30">
        <f t="shared" si="1"/>
        <v>75</v>
      </c>
      <c r="H12" s="30">
        <f t="shared" si="2"/>
        <v>80</v>
      </c>
      <c r="I12" s="30" t="str">
        <f t="shared" si="3"/>
        <v>B</v>
      </c>
      <c r="J12" s="30" t="str">
        <f t="shared" si="4"/>
        <v>Sudah memahami tentang Persamaan gerak lurus, Persamaan gerak melingkar, Medan Gravitasi, Gaya Berat, Gaya gravitasi Newton, usaha, Kaitan Hukum Kekekalan Energi Mekanik terhadap Gerak Jatuh Bebas, Hubungan antara Usaha dan Energi dalam Pemecahan Masalah Dinamika Gerak, Perlu tingkatkan pemahaman  Vektor Kecepatan pada Gerak Melingkar.</v>
      </c>
      <c r="K12" s="20"/>
      <c r="L12" s="30">
        <f t="shared" si="5"/>
        <v>84</v>
      </c>
      <c r="M12" s="30">
        <f t="shared" si="6"/>
        <v>53</v>
      </c>
      <c r="N12" s="30">
        <f t="shared" si="7"/>
        <v>65</v>
      </c>
      <c r="P12" s="43">
        <v>43</v>
      </c>
      <c r="Q12" s="43">
        <v>90</v>
      </c>
      <c r="R12" s="35">
        <f t="shared" si="8"/>
        <v>75</v>
      </c>
      <c r="S12" s="43">
        <v>41</v>
      </c>
      <c r="T12" s="43">
        <v>99</v>
      </c>
      <c r="U12" s="35">
        <f t="shared" si="9"/>
        <v>75</v>
      </c>
      <c r="V12" s="43">
        <v>30</v>
      </c>
      <c r="W12" s="43">
        <v>75</v>
      </c>
      <c r="X12" s="35">
        <f t="shared" si="10"/>
        <v>75</v>
      </c>
      <c r="Y12" s="43">
        <v>70</v>
      </c>
      <c r="Z12" s="43">
        <v>75</v>
      </c>
      <c r="AA12" s="35">
        <f t="shared" si="11"/>
        <v>75</v>
      </c>
      <c r="AB12" s="43">
        <v>90</v>
      </c>
      <c r="AC12" s="34"/>
      <c r="AD12" s="57">
        <f t="shared" si="12"/>
        <v>90</v>
      </c>
      <c r="AE12" s="50">
        <v>75</v>
      </c>
      <c r="AF12" s="58"/>
      <c r="AG12" s="35">
        <f t="shared" si="13"/>
        <v>75</v>
      </c>
      <c r="AH12" s="43">
        <v>100</v>
      </c>
      <c r="AI12" s="34"/>
      <c r="AJ12" s="35">
        <f t="shared" si="14"/>
        <v>100</v>
      </c>
      <c r="AK12" s="43">
        <v>100</v>
      </c>
      <c r="AL12" s="34"/>
      <c r="AM12" s="35">
        <f t="shared" si="15"/>
        <v>100</v>
      </c>
      <c r="AN12" s="43">
        <v>100</v>
      </c>
      <c r="AO12" s="34"/>
      <c r="AP12" s="35">
        <f t="shared" si="16"/>
        <v>100</v>
      </c>
      <c r="AQ12" s="43">
        <v>15</v>
      </c>
      <c r="AR12" s="34">
        <v>75</v>
      </c>
      <c r="AS12" s="35">
        <f t="shared" si="17"/>
        <v>75</v>
      </c>
      <c r="AT12" s="35">
        <f t="shared" si="18"/>
        <v>84</v>
      </c>
      <c r="AU12" s="43">
        <v>75</v>
      </c>
      <c r="AV12" s="43">
        <v>75</v>
      </c>
      <c r="AW12" s="43"/>
      <c r="AX12" s="53"/>
      <c r="AY12" s="52">
        <v>75</v>
      </c>
      <c r="AZ12" s="52">
        <v>75</v>
      </c>
      <c r="BA12" s="56">
        <v>75</v>
      </c>
      <c r="BB12" s="52">
        <v>75</v>
      </c>
      <c r="BC12" s="52">
        <v>75</v>
      </c>
      <c r="BD12" s="52"/>
      <c r="BE12" s="54">
        <f t="shared" si="19"/>
        <v>75</v>
      </c>
      <c r="BF12" s="43">
        <v>53</v>
      </c>
      <c r="BG12" s="34">
        <v>65</v>
      </c>
      <c r="BH12" s="36">
        <f t="shared" si="20"/>
        <v>75.400000000000006</v>
      </c>
      <c r="BI12" s="37">
        <f t="shared" si="21"/>
        <v>75</v>
      </c>
      <c r="BJ12" s="38"/>
      <c r="BK12" s="43">
        <v>80</v>
      </c>
      <c r="BL12" s="43">
        <v>80</v>
      </c>
      <c r="BM12" s="34"/>
      <c r="BN12" s="43"/>
      <c r="BO12" s="43"/>
      <c r="BP12" s="34"/>
      <c r="BQ12" s="34"/>
      <c r="BR12" s="34"/>
      <c r="BS12" s="34"/>
      <c r="BT12" s="34"/>
      <c r="BU12" s="39">
        <f t="shared" si="22"/>
        <v>80</v>
      </c>
      <c r="BV12" s="38"/>
      <c r="BW12" s="43">
        <v>75</v>
      </c>
      <c r="BX12" s="43">
        <v>75</v>
      </c>
      <c r="BY12" s="34"/>
      <c r="BZ12" s="34"/>
      <c r="CA12" s="34"/>
      <c r="CB12" s="34"/>
      <c r="CC12" s="34"/>
      <c r="CD12" s="34"/>
      <c r="CE12" s="34"/>
      <c r="CF12" s="34"/>
      <c r="CG12" s="35">
        <f t="shared" si="23"/>
        <v>75</v>
      </c>
      <c r="CH12" s="40" t="str">
        <f t="shared" si="24"/>
        <v>B</v>
      </c>
      <c r="CI12" s="41"/>
      <c r="CJ12" s="43">
        <v>3</v>
      </c>
      <c r="CK12" s="42" t="str">
        <f t="shared" si="25"/>
        <v>Sudah memahami tentang Persamaan gerak lurus, Persamaan gerak melingkar, Medan Gravitasi, Gaya Berat, Gaya gravitasi Newton, usaha, Kaitan Hukum Kekekalan Energi Mekanik terhadap Gerak Jatuh Bebas, Hubungan antara Usaha dan Energi dalam Pemecahan Masalah Dinamika Gerak, Perlu tingkatkan pemahaman  Vektor Kecepatan pada Gerak Melingkar.</v>
      </c>
      <c r="CM12" s="47">
        <v>3</v>
      </c>
      <c r="CN12" s="48" t="s">
        <v>95</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Persamaan gerak lurus, Persamaan gerak melingkar, Medan Gravitasi, Gaya Berat, Gaya gravitasi Newton, usaha, Kaitan Hukum Kekekalan Energi Mekanik terhadap Gerak Jatuh Bebas, Hubungan antara Usaha dan Energi dalam Pemecahan Masalah Dinamika Gerak, Perlu tingkatkan pemahaman  Vektor Kecepatan pada Gerak Melingkar.</v>
      </c>
    </row>
    <row r="13" spans="1:102" x14ac:dyDescent="0.25">
      <c r="A13" s="14">
        <v>3</v>
      </c>
      <c r="B13" s="14">
        <v>8003</v>
      </c>
      <c r="C13" s="59" t="s">
        <v>59</v>
      </c>
      <c r="E13" s="30">
        <f t="shared" si="0"/>
        <v>78</v>
      </c>
      <c r="F13" s="20"/>
      <c r="G13" s="30">
        <f t="shared" si="1"/>
        <v>78</v>
      </c>
      <c r="H13" s="30">
        <f t="shared" si="2"/>
        <v>75</v>
      </c>
      <c r="I13" s="30" t="str">
        <f t="shared" si="3"/>
        <v>B</v>
      </c>
      <c r="J13"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13" s="20"/>
      <c r="L13" s="30">
        <f t="shared" si="5"/>
        <v>86</v>
      </c>
      <c r="M13" s="30">
        <f t="shared" si="6"/>
        <v>53</v>
      </c>
      <c r="N13" s="30">
        <f t="shared" si="7"/>
        <v>61</v>
      </c>
      <c r="P13" s="43">
        <v>66</v>
      </c>
      <c r="Q13" s="43">
        <v>100</v>
      </c>
      <c r="R13" s="35">
        <f t="shared" si="8"/>
        <v>75</v>
      </c>
      <c r="S13" s="43">
        <v>57</v>
      </c>
      <c r="T13" s="43">
        <v>75</v>
      </c>
      <c r="U13" s="35">
        <f t="shared" si="9"/>
        <v>75</v>
      </c>
      <c r="V13" s="43">
        <v>90</v>
      </c>
      <c r="W13" s="43"/>
      <c r="X13" s="35">
        <f t="shared" si="10"/>
        <v>90</v>
      </c>
      <c r="Y13" s="43">
        <v>70</v>
      </c>
      <c r="Z13" s="43">
        <v>75</v>
      </c>
      <c r="AA13" s="35">
        <f t="shared" si="11"/>
        <v>75</v>
      </c>
      <c r="AB13" s="43">
        <v>90</v>
      </c>
      <c r="AC13" s="34"/>
      <c r="AD13" s="57">
        <f t="shared" si="12"/>
        <v>90</v>
      </c>
      <c r="AE13" s="50">
        <v>75</v>
      </c>
      <c r="AF13" s="58"/>
      <c r="AG13" s="35">
        <f t="shared" si="13"/>
        <v>75</v>
      </c>
      <c r="AH13" s="43">
        <v>100</v>
      </c>
      <c r="AI13" s="34"/>
      <c r="AJ13" s="35">
        <f t="shared" si="14"/>
        <v>100</v>
      </c>
      <c r="AK13" s="43">
        <v>100</v>
      </c>
      <c r="AL13" s="34"/>
      <c r="AM13" s="35">
        <f t="shared" si="15"/>
        <v>100</v>
      </c>
      <c r="AN13" s="43">
        <v>100</v>
      </c>
      <c r="AO13" s="34"/>
      <c r="AP13" s="35">
        <f t="shared" si="16"/>
        <v>100</v>
      </c>
      <c r="AQ13" s="43">
        <v>30</v>
      </c>
      <c r="AR13" s="34">
        <v>75</v>
      </c>
      <c r="AS13" s="35">
        <f t="shared" si="17"/>
        <v>75</v>
      </c>
      <c r="AT13" s="35">
        <f t="shared" si="18"/>
        <v>86</v>
      </c>
      <c r="AU13" s="43">
        <v>80</v>
      </c>
      <c r="AV13" s="43">
        <v>100</v>
      </c>
      <c r="AW13" s="43"/>
      <c r="AX13" s="53"/>
      <c r="AY13" s="52">
        <v>80</v>
      </c>
      <c r="AZ13" s="52">
        <v>80</v>
      </c>
      <c r="BA13" s="56">
        <v>80</v>
      </c>
      <c r="BB13" s="52">
        <v>75</v>
      </c>
      <c r="BC13" s="52">
        <v>75</v>
      </c>
      <c r="BD13" s="52"/>
      <c r="BE13" s="54">
        <f t="shared" si="19"/>
        <v>81</v>
      </c>
      <c r="BF13" s="43">
        <v>53</v>
      </c>
      <c r="BG13" s="34">
        <v>61</v>
      </c>
      <c r="BH13" s="36">
        <f t="shared" si="20"/>
        <v>78.2</v>
      </c>
      <c r="BI13" s="37">
        <f t="shared" si="21"/>
        <v>78</v>
      </c>
      <c r="BJ13" s="38"/>
      <c r="BK13" s="43">
        <v>75</v>
      </c>
      <c r="BL13" s="43">
        <v>75</v>
      </c>
      <c r="BM13" s="34"/>
      <c r="BN13" s="43"/>
      <c r="BO13" s="43"/>
      <c r="BP13" s="34"/>
      <c r="BQ13" s="34"/>
      <c r="BR13" s="34"/>
      <c r="BS13" s="34"/>
      <c r="BT13" s="34"/>
      <c r="BU13" s="39">
        <f t="shared" si="22"/>
        <v>75</v>
      </c>
      <c r="BV13" s="38"/>
      <c r="BW13" s="43">
        <v>75</v>
      </c>
      <c r="BX13" s="43">
        <v>75</v>
      </c>
      <c r="BY13" s="34"/>
      <c r="BZ13" s="34"/>
      <c r="CA13" s="34"/>
      <c r="CB13" s="34"/>
      <c r="CC13" s="34"/>
      <c r="CD13" s="34"/>
      <c r="CE13" s="34"/>
      <c r="CF13" s="34"/>
      <c r="CG13" s="35">
        <f t="shared" si="23"/>
        <v>75</v>
      </c>
      <c r="CH13" s="40" t="str">
        <f t="shared" si="24"/>
        <v>B</v>
      </c>
      <c r="CI13" s="41"/>
      <c r="CJ13" s="43">
        <v>11</v>
      </c>
      <c r="CK13"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M13" s="47">
        <v>4</v>
      </c>
      <c r="CN13" s="49" t="s">
        <v>96</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Persamaan gerak lurus, Persamaan gerak melingkar, Vektor Kecepatan pada Gerak Melingkar, Gaya Berat, Gaya gravitasi Newton, usaha, Kaitan Hukum Kekekalan Energi Mekanik terhadap Gerak Jatuh Bebas, Hubungan antara Usaha dan Energi dalam Pemecahan Masalah Dinamika Gerak, Perlu tingkatkan pemahaman  Medan Gravitasi.</v>
      </c>
    </row>
    <row r="14" spans="1:102" x14ac:dyDescent="0.25">
      <c r="A14" s="14">
        <v>4</v>
      </c>
      <c r="B14" s="14">
        <v>8017</v>
      </c>
      <c r="C14" s="14" t="s">
        <v>60</v>
      </c>
      <c r="E14" s="30">
        <f t="shared" si="0"/>
        <v>75</v>
      </c>
      <c r="F14" s="20"/>
      <c r="G14" s="30">
        <f t="shared" si="1"/>
        <v>75</v>
      </c>
      <c r="H14" s="30">
        <f t="shared" si="2"/>
        <v>80</v>
      </c>
      <c r="I14" s="30" t="str">
        <f t="shared" si="3"/>
        <v>B</v>
      </c>
      <c r="J14"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14" s="20"/>
      <c r="L14" s="30">
        <f t="shared" si="5"/>
        <v>85</v>
      </c>
      <c r="M14" s="30">
        <f t="shared" si="6"/>
        <v>43</v>
      </c>
      <c r="N14" s="30">
        <f t="shared" si="7"/>
        <v>65</v>
      </c>
      <c r="P14" s="43">
        <v>59</v>
      </c>
      <c r="Q14" s="43">
        <v>100</v>
      </c>
      <c r="R14" s="35">
        <f t="shared" si="8"/>
        <v>75</v>
      </c>
      <c r="S14" s="43">
        <v>64</v>
      </c>
      <c r="T14" s="43">
        <v>100</v>
      </c>
      <c r="U14" s="35">
        <f t="shared" si="9"/>
        <v>75</v>
      </c>
      <c r="V14" s="43">
        <v>60</v>
      </c>
      <c r="W14" s="43">
        <v>75</v>
      </c>
      <c r="X14" s="35">
        <f t="shared" si="10"/>
        <v>75</v>
      </c>
      <c r="Y14" s="43">
        <v>70</v>
      </c>
      <c r="Z14" s="43">
        <v>75</v>
      </c>
      <c r="AA14" s="35">
        <f t="shared" si="11"/>
        <v>75</v>
      </c>
      <c r="AB14" s="43">
        <v>90</v>
      </c>
      <c r="AC14" s="34"/>
      <c r="AD14" s="57">
        <f t="shared" si="12"/>
        <v>90</v>
      </c>
      <c r="AE14" s="50">
        <v>80</v>
      </c>
      <c r="AF14" s="58"/>
      <c r="AG14" s="35">
        <f t="shared" si="13"/>
        <v>80</v>
      </c>
      <c r="AH14" s="43">
        <v>100</v>
      </c>
      <c r="AI14" s="34"/>
      <c r="AJ14" s="35">
        <f t="shared" si="14"/>
        <v>100</v>
      </c>
      <c r="AK14" s="43">
        <v>100</v>
      </c>
      <c r="AL14" s="34"/>
      <c r="AM14" s="35">
        <f t="shared" si="15"/>
        <v>100</v>
      </c>
      <c r="AN14" s="43">
        <v>100</v>
      </c>
      <c r="AO14" s="34"/>
      <c r="AP14" s="35">
        <f t="shared" si="16"/>
        <v>100</v>
      </c>
      <c r="AQ14" s="43">
        <v>45</v>
      </c>
      <c r="AR14" s="34">
        <v>75</v>
      </c>
      <c r="AS14" s="35">
        <f t="shared" si="17"/>
        <v>75</v>
      </c>
      <c r="AT14" s="35">
        <f t="shared" si="18"/>
        <v>85</v>
      </c>
      <c r="AU14" s="43">
        <v>75</v>
      </c>
      <c r="AV14" s="43">
        <v>75</v>
      </c>
      <c r="AW14" s="43"/>
      <c r="AX14" s="53"/>
      <c r="AY14" s="52">
        <v>75</v>
      </c>
      <c r="AZ14" s="52">
        <v>75</v>
      </c>
      <c r="BA14" s="56">
        <v>75</v>
      </c>
      <c r="BB14" s="52">
        <v>75</v>
      </c>
      <c r="BC14" s="52">
        <v>75</v>
      </c>
      <c r="BD14" s="52"/>
      <c r="BE14" s="54">
        <f t="shared" si="19"/>
        <v>75</v>
      </c>
      <c r="BF14" s="43">
        <v>43</v>
      </c>
      <c r="BG14" s="34">
        <v>65</v>
      </c>
      <c r="BH14" s="36">
        <f t="shared" si="20"/>
        <v>74.8</v>
      </c>
      <c r="BI14" s="37">
        <f t="shared" si="21"/>
        <v>75</v>
      </c>
      <c r="BJ14" s="38"/>
      <c r="BK14" s="43">
        <v>80</v>
      </c>
      <c r="BL14" s="43">
        <v>80</v>
      </c>
      <c r="BM14" s="34"/>
      <c r="BN14" s="43"/>
      <c r="BO14" s="43"/>
      <c r="BP14" s="34"/>
      <c r="BQ14" s="34"/>
      <c r="BR14" s="34"/>
      <c r="BS14" s="34"/>
      <c r="BT14" s="34"/>
      <c r="BU14" s="39">
        <f t="shared" si="22"/>
        <v>80</v>
      </c>
      <c r="BV14" s="38"/>
      <c r="BW14" s="43">
        <v>75</v>
      </c>
      <c r="BX14" s="43">
        <v>75</v>
      </c>
      <c r="BY14" s="34"/>
      <c r="BZ14" s="34"/>
      <c r="CA14" s="34"/>
      <c r="CB14" s="34"/>
      <c r="CC14" s="34"/>
      <c r="CD14" s="34"/>
      <c r="CE14" s="34"/>
      <c r="CF14" s="34"/>
      <c r="CG14" s="35">
        <f t="shared" si="23"/>
        <v>75</v>
      </c>
      <c r="CH14" s="40" t="str">
        <f t="shared" si="24"/>
        <v>B</v>
      </c>
      <c r="CI14" s="41"/>
      <c r="CJ14" s="43">
        <v>11</v>
      </c>
      <c r="CK14"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M14" s="47">
        <v>5</v>
      </c>
      <c r="CN14" s="49" t="s">
        <v>97</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Persamaan gerak lurus, Persamaan gerak melingkar, Vektor Kecepatan pada Gerak Melingkar, Medan Gravitasi, Gaya gravitasi Newton, usaha, Kaitan Hukum Kekekalan Energi Mekanik terhadap Gerak Jatuh Bebas, Hubungan antara Usaha dan Energi dalam Pemecahan Masalah Dinamika Gerak, Perlu tingkatkan pemahaman  Gaya Berat.</v>
      </c>
    </row>
    <row r="15" spans="1:102" x14ac:dyDescent="0.25">
      <c r="A15" s="14">
        <v>5</v>
      </c>
      <c r="B15" s="14">
        <v>8031</v>
      </c>
      <c r="C15" s="14" t="s">
        <v>61</v>
      </c>
      <c r="E15" s="30">
        <f t="shared" si="0"/>
        <v>78</v>
      </c>
      <c r="F15" s="20"/>
      <c r="G15" s="30">
        <f t="shared" si="1"/>
        <v>78</v>
      </c>
      <c r="H15" s="30">
        <f t="shared" si="2"/>
        <v>75</v>
      </c>
      <c r="I15" s="30" t="str">
        <f t="shared" si="3"/>
        <v>B</v>
      </c>
      <c r="J15" s="30" t="str">
        <f t="shared" si="4"/>
        <v>Sudah memahami tentang Persamaan gerak melingkar, Vektor Kecepatan pada Gerak Melingkar, Medan Gravitasi, Gaya Berat, Gaya gravitasi Newton, usaha, Kaitan Hukum Kekekalan Energi Mekanik terhadap Gerak Jatuh Bebas, Hubungan antara Usaha dan Energi dalam Pemecahan Masalah Dinamika Gerak, Perlu tingkatkan pemahaman  Persamaan gerak lurus.</v>
      </c>
      <c r="K15" s="20"/>
      <c r="L15" s="30">
        <f t="shared" si="5"/>
        <v>88</v>
      </c>
      <c r="M15" s="30">
        <f t="shared" si="6"/>
        <v>47</v>
      </c>
      <c r="N15" s="30">
        <f t="shared" si="7"/>
        <v>65</v>
      </c>
      <c r="P15" s="43">
        <v>53</v>
      </c>
      <c r="Q15" s="43">
        <v>75</v>
      </c>
      <c r="R15" s="35">
        <f t="shared" si="8"/>
        <v>75</v>
      </c>
      <c r="S15" s="43">
        <v>59</v>
      </c>
      <c r="T15" s="43">
        <v>100</v>
      </c>
      <c r="U15" s="35">
        <f t="shared" si="9"/>
        <v>75</v>
      </c>
      <c r="V15" s="43">
        <v>0</v>
      </c>
      <c r="W15" s="43">
        <v>75</v>
      </c>
      <c r="X15" s="35">
        <f t="shared" si="10"/>
        <v>75</v>
      </c>
      <c r="Y15" s="43">
        <v>100</v>
      </c>
      <c r="Z15" s="43"/>
      <c r="AA15" s="35">
        <f t="shared" si="11"/>
        <v>100</v>
      </c>
      <c r="AB15" s="43">
        <v>100</v>
      </c>
      <c r="AC15" s="34"/>
      <c r="AD15" s="57">
        <f t="shared" si="12"/>
        <v>100</v>
      </c>
      <c r="AE15" s="50">
        <v>55</v>
      </c>
      <c r="AF15" s="58">
        <v>75</v>
      </c>
      <c r="AG15" s="35">
        <f t="shared" si="13"/>
        <v>75</v>
      </c>
      <c r="AH15" s="43">
        <v>100</v>
      </c>
      <c r="AI15" s="34"/>
      <c r="AJ15" s="35">
        <f t="shared" si="14"/>
        <v>100</v>
      </c>
      <c r="AK15" s="43">
        <v>100</v>
      </c>
      <c r="AL15" s="34"/>
      <c r="AM15" s="35">
        <f t="shared" si="15"/>
        <v>100</v>
      </c>
      <c r="AN15" s="43">
        <v>100</v>
      </c>
      <c r="AO15" s="34"/>
      <c r="AP15" s="35">
        <f t="shared" si="16"/>
        <v>100</v>
      </c>
      <c r="AQ15" s="43">
        <v>25</v>
      </c>
      <c r="AR15" s="34">
        <v>75</v>
      </c>
      <c r="AS15" s="35">
        <f t="shared" si="17"/>
        <v>75</v>
      </c>
      <c r="AT15" s="35">
        <f t="shared" si="18"/>
        <v>88</v>
      </c>
      <c r="AU15" s="43">
        <v>100</v>
      </c>
      <c r="AV15" s="43">
        <v>75</v>
      </c>
      <c r="AW15" s="43"/>
      <c r="AX15" s="53"/>
      <c r="AY15" s="52">
        <v>75</v>
      </c>
      <c r="AZ15" s="52">
        <v>75</v>
      </c>
      <c r="BA15" s="56">
        <v>75</v>
      </c>
      <c r="BB15" s="52">
        <v>75</v>
      </c>
      <c r="BC15" s="52">
        <v>75</v>
      </c>
      <c r="BD15" s="52"/>
      <c r="BE15" s="54">
        <f t="shared" si="19"/>
        <v>79</v>
      </c>
      <c r="BF15" s="43">
        <v>47</v>
      </c>
      <c r="BG15" s="34">
        <v>65</v>
      </c>
      <c r="BH15" s="36">
        <f t="shared" si="20"/>
        <v>78</v>
      </c>
      <c r="BI15" s="37">
        <f t="shared" si="21"/>
        <v>78</v>
      </c>
      <c r="BJ15" s="38"/>
      <c r="BK15" s="43">
        <v>75</v>
      </c>
      <c r="BL15" s="43">
        <v>75</v>
      </c>
      <c r="BM15" s="34"/>
      <c r="BN15" s="43"/>
      <c r="BO15" s="43"/>
      <c r="BP15" s="34"/>
      <c r="BQ15" s="34"/>
      <c r="BR15" s="34"/>
      <c r="BS15" s="34"/>
      <c r="BT15" s="34"/>
      <c r="BU15" s="39">
        <f t="shared" si="22"/>
        <v>75</v>
      </c>
      <c r="BV15" s="38"/>
      <c r="BW15" s="43">
        <v>75</v>
      </c>
      <c r="BX15" s="43">
        <v>75</v>
      </c>
      <c r="BY15" s="34"/>
      <c r="BZ15" s="34"/>
      <c r="CA15" s="34"/>
      <c r="CB15" s="34"/>
      <c r="CC15" s="34"/>
      <c r="CD15" s="34"/>
      <c r="CE15" s="34"/>
      <c r="CF15" s="34"/>
      <c r="CG15" s="35">
        <f t="shared" si="23"/>
        <v>75</v>
      </c>
      <c r="CH15" s="40" t="str">
        <f t="shared" si="24"/>
        <v>B</v>
      </c>
      <c r="CI15" s="41"/>
      <c r="CJ15" s="43">
        <v>1</v>
      </c>
      <c r="CK15" s="42" t="str">
        <f t="shared" si="25"/>
        <v>Sudah memahami tentang Persamaan gerak melingkar, Vektor Kecepatan pada Gerak Melingkar, Medan Gravitasi, Gaya Berat, Gaya gravitasi Newton, usaha, Kaitan Hukum Kekekalan Energi Mekanik terhadap Gerak Jatuh Bebas, Hubungan antara Usaha dan Energi dalam Pemecahan Masalah Dinamika Gerak, Perlu tingkatkan pemahaman  Persamaan gerak lurus.</v>
      </c>
      <c r="CM15" s="47">
        <v>6</v>
      </c>
      <c r="CN15" s="50" t="s">
        <v>98</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Persamaan gerak lurus, Persamaan gerak melingkar, Vektor Kecepatan pada Gerak Melingkar, Medan Gravitasi, Gaya Berat, usaha, Kaitan Hukum Kekekalan Energi Mekanik terhadap Gerak Jatuh Bebas, Hubungan antara Usaha dan Energi dalam Pemecahan Masalah Dinamika Gerak, Perlu tingkatkan pemahaman  Gaya gravitasi Newton.</v>
      </c>
    </row>
    <row r="16" spans="1:102" x14ac:dyDescent="0.25">
      <c r="A16" s="14">
        <v>6</v>
      </c>
      <c r="B16" s="14">
        <v>8045</v>
      </c>
      <c r="C16" s="14" t="s">
        <v>62</v>
      </c>
      <c r="E16" s="30">
        <f t="shared" si="0"/>
        <v>79</v>
      </c>
      <c r="F16" s="20"/>
      <c r="G16" s="30">
        <f t="shared" si="1"/>
        <v>79</v>
      </c>
      <c r="H16" s="30">
        <f t="shared" si="2"/>
        <v>80</v>
      </c>
      <c r="I16" s="30" t="str">
        <f t="shared" si="3"/>
        <v>B</v>
      </c>
      <c r="J16"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16" s="20"/>
      <c r="L16" s="30">
        <f t="shared" si="5"/>
        <v>88</v>
      </c>
      <c r="M16" s="30">
        <f t="shared" si="6"/>
        <v>60</v>
      </c>
      <c r="N16" s="30">
        <f t="shared" si="7"/>
        <v>65</v>
      </c>
      <c r="P16" s="43">
        <v>67</v>
      </c>
      <c r="Q16" s="43">
        <v>100</v>
      </c>
      <c r="R16" s="35">
        <f t="shared" si="8"/>
        <v>75</v>
      </c>
      <c r="S16" s="43">
        <v>50</v>
      </c>
      <c r="T16" s="43">
        <v>98</v>
      </c>
      <c r="U16" s="35">
        <f t="shared" si="9"/>
        <v>75</v>
      </c>
      <c r="V16" s="43">
        <v>100</v>
      </c>
      <c r="W16" s="43"/>
      <c r="X16" s="35">
        <f t="shared" si="10"/>
        <v>100</v>
      </c>
      <c r="Y16" s="43">
        <v>80</v>
      </c>
      <c r="Z16" s="43"/>
      <c r="AA16" s="35">
        <f t="shared" si="11"/>
        <v>80</v>
      </c>
      <c r="AB16" s="43">
        <v>100</v>
      </c>
      <c r="AC16" s="34"/>
      <c r="AD16" s="57">
        <f t="shared" si="12"/>
        <v>100</v>
      </c>
      <c r="AE16" s="50">
        <v>82</v>
      </c>
      <c r="AF16" s="58"/>
      <c r="AG16" s="35">
        <f t="shared" si="13"/>
        <v>82</v>
      </c>
      <c r="AH16" s="43">
        <v>100</v>
      </c>
      <c r="AI16" s="34"/>
      <c r="AJ16" s="35">
        <f t="shared" si="14"/>
        <v>100</v>
      </c>
      <c r="AK16" s="43">
        <v>100</v>
      </c>
      <c r="AL16" s="34"/>
      <c r="AM16" s="35">
        <f t="shared" si="15"/>
        <v>100</v>
      </c>
      <c r="AN16" s="43">
        <v>90</v>
      </c>
      <c r="AO16" s="34"/>
      <c r="AP16" s="35">
        <f t="shared" si="16"/>
        <v>90</v>
      </c>
      <c r="AQ16" s="43">
        <v>80</v>
      </c>
      <c r="AR16" s="34"/>
      <c r="AS16" s="35">
        <f t="shared" si="17"/>
        <v>80</v>
      </c>
      <c r="AT16" s="35">
        <f t="shared" si="18"/>
        <v>88</v>
      </c>
      <c r="AU16" s="43">
        <v>80</v>
      </c>
      <c r="AV16" s="43">
        <v>100</v>
      </c>
      <c r="AW16" s="43"/>
      <c r="AX16" s="53"/>
      <c r="AY16" s="52">
        <v>75</v>
      </c>
      <c r="AZ16" s="52">
        <v>75</v>
      </c>
      <c r="BA16" s="56">
        <v>75</v>
      </c>
      <c r="BB16" s="52">
        <v>75</v>
      </c>
      <c r="BC16" s="52">
        <v>75</v>
      </c>
      <c r="BD16" s="52"/>
      <c r="BE16" s="54">
        <f t="shared" si="19"/>
        <v>79</v>
      </c>
      <c r="BF16" s="43">
        <v>60</v>
      </c>
      <c r="BG16" s="34">
        <v>65</v>
      </c>
      <c r="BH16" s="36">
        <f t="shared" si="20"/>
        <v>79.3</v>
      </c>
      <c r="BI16" s="37">
        <f t="shared" si="21"/>
        <v>79</v>
      </c>
      <c r="BJ16" s="38"/>
      <c r="BK16" s="43">
        <v>80</v>
      </c>
      <c r="BL16" s="43">
        <v>80</v>
      </c>
      <c r="BM16" s="34"/>
      <c r="BN16" s="43"/>
      <c r="BO16" s="43"/>
      <c r="BP16" s="34"/>
      <c r="BQ16" s="34"/>
      <c r="BR16" s="34"/>
      <c r="BS16" s="34"/>
      <c r="BT16" s="34"/>
      <c r="BU16" s="39">
        <f t="shared" si="22"/>
        <v>80</v>
      </c>
      <c r="BV16" s="38"/>
      <c r="BW16" s="43">
        <v>75</v>
      </c>
      <c r="BX16" s="43">
        <v>75</v>
      </c>
      <c r="BY16" s="34"/>
      <c r="BZ16" s="34"/>
      <c r="CA16" s="34"/>
      <c r="CB16" s="34"/>
      <c r="CC16" s="34"/>
      <c r="CD16" s="34"/>
      <c r="CE16" s="34"/>
      <c r="CF16" s="34"/>
      <c r="CG16" s="35">
        <f t="shared" si="23"/>
        <v>75</v>
      </c>
      <c r="CH16" s="40" t="str">
        <f t="shared" si="24"/>
        <v>B</v>
      </c>
      <c r="CI16" s="41"/>
      <c r="CJ16" s="43">
        <v>11</v>
      </c>
      <c r="CK16"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M16" s="47">
        <v>7</v>
      </c>
      <c r="CN16" s="51" t="s">
        <v>99</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Persamaan gerak lurus, Persamaan gerak melingkar, Vektor Kecepatan pada Gerak Melingkar, Medan Gravitasi, Gaya Berat, Gaya gravitasi Newton, Kaitan Hukum Kekekalan Energi Mekanik terhadap Gerak Jatuh Bebas, Hubungan antara Usaha dan Energi dalam Pemecahan Masalah Dinamika Gerak, Perlu tingkatkan pemahaman  usaha.</v>
      </c>
    </row>
    <row r="17" spans="1:102" x14ac:dyDescent="0.25">
      <c r="A17" s="14">
        <v>7</v>
      </c>
      <c r="B17" s="14">
        <v>8059</v>
      </c>
      <c r="C17" s="14" t="s">
        <v>63</v>
      </c>
      <c r="E17" s="30">
        <f t="shared" si="0"/>
        <v>75</v>
      </c>
      <c r="F17" s="20"/>
      <c r="G17" s="30">
        <f t="shared" si="1"/>
        <v>75</v>
      </c>
      <c r="H17" s="30">
        <f t="shared" si="2"/>
        <v>80</v>
      </c>
      <c r="I17" s="30" t="str">
        <f t="shared" si="3"/>
        <v>B</v>
      </c>
      <c r="J17"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17" s="20"/>
      <c r="L17" s="30">
        <f t="shared" si="5"/>
        <v>84</v>
      </c>
      <c r="M17" s="30">
        <f t="shared" si="6"/>
        <v>50</v>
      </c>
      <c r="N17" s="30">
        <f t="shared" si="7"/>
        <v>65</v>
      </c>
      <c r="P17" s="43">
        <v>53</v>
      </c>
      <c r="Q17" s="43">
        <v>94</v>
      </c>
      <c r="R17" s="35">
        <f t="shared" si="8"/>
        <v>75</v>
      </c>
      <c r="S17" s="43">
        <v>66</v>
      </c>
      <c r="T17" s="43">
        <v>75</v>
      </c>
      <c r="U17" s="35">
        <f t="shared" si="9"/>
        <v>75</v>
      </c>
      <c r="V17" s="43">
        <v>40</v>
      </c>
      <c r="W17" s="43">
        <v>75</v>
      </c>
      <c r="X17" s="35">
        <f t="shared" si="10"/>
        <v>75</v>
      </c>
      <c r="Y17" s="43">
        <v>60</v>
      </c>
      <c r="Z17" s="43">
        <v>75</v>
      </c>
      <c r="AA17" s="35">
        <f t="shared" si="11"/>
        <v>75</v>
      </c>
      <c r="AB17" s="43">
        <v>90</v>
      </c>
      <c r="AC17" s="34"/>
      <c r="AD17" s="57">
        <f t="shared" si="12"/>
        <v>90</v>
      </c>
      <c r="AE17" s="50">
        <v>75</v>
      </c>
      <c r="AF17" s="58"/>
      <c r="AG17" s="35">
        <f t="shared" si="13"/>
        <v>75</v>
      </c>
      <c r="AH17" s="43">
        <v>100</v>
      </c>
      <c r="AI17" s="34"/>
      <c r="AJ17" s="35">
        <f t="shared" si="14"/>
        <v>100</v>
      </c>
      <c r="AK17" s="43">
        <v>100</v>
      </c>
      <c r="AL17" s="34"/>
      <c r="AM17" s="35">
        <f t="shared" si="15"/>
        <v>100</v>
      </c>
      <c r="AN17" s="43">
        <v>100</v>
      </c>
      <c r="AO17" s="34"/>
      <c r="AP17" s="35">
        <f t="shared" si="16"/>
        <v>100</v>
      </c>
      <c r="AQ17" s="43">
        <v>30</v>
      </c>
      <c r="AR17" s="34">
        <v>75</v>
      </c>
      <c r="AS17" s="35">
        <f t="shared" si="17"/>
        <v>75</v>
      </c>
      <c r="AT17" s="35">
        <f t="shared" si="18"/>
        <v>84</v>
      </c>
      <c r="AU17" s="43">
        <v>70</v>
      </c>
      <c r="AV17" s="43">
        <v>70</v>
      </c>
      <c r="AW17" s="43"/>
      <c r="AX17" s="53"/>
      <c r="AY17" s="52">
        <v>75</v>
      </c>
      <c r="AZ17" s="52">
        <v>75</v>
      </c>
      <c r="BA17" s="56">
        <v>75</v>
      </c>
      <c r="BB17" s="52">
        <v>75</v>
      </c>
      <c r="BC17" s="52">
        <v>75</v>
      </c>
      <c r="BD17" s="52"/>
      <c r="BE17" s="54">
        <f t="shared" si="19"/>
        <v>74</v>
      </c>
      <c r="BF17" s="43">
        <v>50</v>
      </c>
      <c r="BG17" s="34">
        <v>65</v>
      </c>
      <c r="BH17" s="36">
        <f t="shared" si="20"/>
        <v>74.7</v>
      </c>
      <c r="BI17" s="37">
        <f t="shared" si="21"/>
        <v>75</v>
      </c>
      <c r="BJ17" s="38"/>
      <c r="BK17" s="43">
        <v>80</v>
      </c>
      <c r="BL17" s="43">
        <v>80</v>
      </c>
      <c r="BM17" s="34"/>
      <c r="BN17" s="43"/>
      <c r="BO17" s="43"/>
      <c r="BP17" s="34"/>
      <c r="BQ17" s="34"/>
      <c r="BR17" s="34"/>
      <c r="BS17" s="34"/>
      <c r="BT17" s="34"/>
      <c r="BU17" s="39">
        <f t="shared" si="22"/>
        <v>80</v>
      </c>
      <c r="BV17" s="38"/>
      <c r="BW17" s="43">
        <v>75</v>
      </c>
      <c r="BX17" s="43">
        <v>75</v>
      </c>
      <c r="BY17" s="34"/>
      <c r="BZ17" s="34"/>
      <c r="CA17" s="34"/>
      <c r="CB17" s="34"/>
      <c r="CC17" s="34"/>
      <c r="CD17" s="34"/>
      <c r="CE17" s="34"/>
      <c r="CF17" s="34"/>
      <c r="CG17" s="35">
        <f t="shared" si="23"/>
        <v>75</v>
      </c>
      <c r="CH17" s="40" t="str">
        <f t="shared" si="24"/>
        <v>B</v>
      </c>
      <c r="CI17" s="41"/>
      <c r="CJ17" s="43">
        <v>11</v>
      </c>
      <c r="CK17"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M17" s="47">
        <v>8</v>
      </c>
      <c r="CN17" s="49" t="s">
        <v>100</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Persamaan gerak lurus, Persamaan gerak melingkar, Vektor Kecepatan pada Gerak Melingkar, Medan Gravitasi, Gaya Berat, Gaya gravitasi Newton, usaha, Hubungan antara Usaha dan Energi dalam Pemecahan Masalah Dinamika Gerak, Perlu tingkatkan pemahaman  Kaitan Hukum Kekekalan Energi Mekanik terhadap Gerak Jatuh Bebas.</v>
      </c>
    </row>
    <row r="18" spans="1:102" x14ac:dyDescent="0.25">
      <c r="A18" s="14">
        <v>8</v>
      </c>
      <c r="B18" s="14">
        <v>8073</v>
      </c>
      <c r="C18" s="14" t="s">
        <v>64</v>
      </c>
      <c r="E18" s="30">
        <f t="shared" si="0"/>
        <v>76</v>
      </c>
      <c r="F18" s="20"/>
      <c r="G18" s="30">
        <f t="shared" si="1"/>
        <v>76</v>
      </c>
      <c r="H18" s="30">
        <f t="shared" si="2"/>
        <v>80</v>
      </c>
      <c r="I18" s="30" t="str">
        <f t="shared" si="3"/>
        <v>B</v>
      </c>
      <c r="J18"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18" s="20"/>
      <c r="L18" s="30">
        <f t="shared" si="5"/>
        <v>83</v>
      </c>
      <c r="M18" s="30">
        <f t="shared" si="6"/>
        <v>53</v>
      </c>
      <c r="N18" s="30">
        <f t="shared" si="7"/>
        <v>67</v>
      </c>
      <c r="P18" s="43">
        <v>65</v>
      </c>
      <c r="Q18" s="43">
        <v>98</v>
      </c>
      <c r="R18" s="35">
        <f t="shared" si="8"/>
        <v>75</v>
      </c>
      <c r="S18" s="43">
        <v>70</v>
      </c>
      <c r="T18" s="43">
        <v>95</v>
      </c>
      <c r="U18" s="35">
        <f t="shared" si="9"/>
        <v>75</v>
      </c>
      <c r="V18" s="43">
        <v>100</v>
      </c>
      <c r="W18" s="43"/>
      <c r="X18" s="35">
        <f t="shared" si="10"/>
        <v>100</v>
      </c>
      <c r="Y18" s="43">
        <v>80</v>
      </c>
      <c r="Z18" s="43"/>
      <c r="AA18" s="35">
        <f t="shared" si="11"/>
        <v>80</v>
      </c>
      <c r="AB18" s="43">
        <v>90</v>
      </c>
      <c r="AC18" s="34"/>
      <c r="AD18" s="57">
        <f t="shared" si="12"/>
        <v>90</v>
      </c>
      <c r="AE18" s="50">
        <v>65</v>
      </c>
      <c r="AF18" s="58"/>
      <c r="AG18" s="35">
        <f t="shared" si="13"/>
        <v>65</v>
      </c>
      <c r="AH18" s="43">
        <v>90</v>
      </c>
      <c r="AI18" s="34"/>
      <c r="AJ18" s="35">
        <f t="shared" si="14"/>
        <v>90</v>
      </c>
      <c r="AK18" s="43">
        <v>90</v>
      </c>
      <c r="AL18" s="34"/>
      <c r="AM18" s="35">
        <f t="shared" si="15"/>
        <v>90</v>
      </c>
      <c r="AN18" s="43">
        <v>90</v>
      </c>
      <c r="AO18" s="34"/>
      <c r="AP18" s="35">
        <f t="shared" si="16"/>
        <v>90</v>
      </c>
      <c r="AQ18" s="43">
        <v>30</v>
      </c>
      <c r="AR18" s="43">
        <v>75</v>
      </c>
      <c r="AS18" s="35">
        <f t="shared" si="17"/>
        <v>75</v>
      </c>
      <c r="AT18" s="35">
        <f t="shared" si="18"/>
        <v>83</v>
      </c>
      <c r="AU18" s="43">
        <v>100</v>
      </c>
      <c r="AV18" s="43">
        <v>60</v>
      </c>
      <c r="AW18" s="43"/>
      <c r="AX18" s="53"/>
      <c r="AY18" s="52">
        <v>75</v>
      </c>
      <c r="AZ18" s="52">
        <v>75</v>
      </c>
      <c r="BA18" s="56">
        <v>75</v>
      </c>
      <c r="BB18" s="52">
        <v>75</v>
      </c>
      <c r="BC18" s="52">
        <v>75</v>
      </c>
      <c r="BD18" s="52"/>
      <c r="BE18" s="54">
        <f t="shared" si="19"/>
        <v>76</v>
      </c>
      <c r="BF18" s="43">
        <v>53</v>
      </c>
      <c r="BG18" s="34">
        <v>67</v>
      </c>
      <c r="BH18" s="36">
        <f t="shared" si="20"/>
        <v>75.599999999999994</v>
      </c>
      <c r="BI18" s="37">
        <f t="shared" si="21"/>
        <v>76</v>
      </c>
      <c r="BJ18" s="38"/>
      <c r="BK18" s="43">
        <v>80</v>
      </c>
      <c r="BL18" s="43">
        <v>80</v>
      </c>
      <c r="BM18" s="34"/>
      <c r="BN18" s="43"/>
      <c r="BO18" s="43"/>
      <c r="BP18" s="34"/>
      <c r="BQ18" s="34"/>
      <c r="BR18" s="34"/>
      <c r="BS18" s="34"/>
      <c r="BT18" s="34"/>
      <c r="BU18" s="39">
        <f t="shared" si="22"/>
        <v>80</v>
      </c>
      <c r="BV18" s="38"/>
      <c r="BW18" s="43">
        <v>75</v>
      </c>
      <c r="BX18" s="43">
        <v>75</v>
      </c>
      <c r="BY18" s="34"/>
      <c r="BZ18" s="34"/>
      <c r="CA18" s="34"/>
      <c r="CB18" s="34"/>
      <c r="CC18" s="34"/>
      <c r="CD18" s="34"/>
      <c r="CE18" s="34"/>
      <c r="CF18" s="34"/>
      <c r="CG18" s="35">
        <f t="shared" si="23"/>
        <v>75</v>
      </c>
      <c r="CH18" s="40" t="str">
        <f t="shared" si="24"/>
        <v>B</v>
      </c>
      <c r="CI18" s="41"/>
      <c r="CJ18" s="43">
        <v>11</v>
      </c>
      <c r="CK18"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M18" s="47">
        <v>9</v>
      </c>
      <c r="CN18" s="49" t="s">
        <v>101</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Persamaan gerak lurus, Persamaan gerak melingkar, Vektor Kecepatan pada Gerak Melingkar, Medan Gravitasi, Gaya Berat, Gaya gravitasi Newton, usaha, Kaitan Hukum Kekekalan Energi Mekanik terhadap Gerak Jatuh Bebas, Perlu tingkatkan pemahaman  Hubungan antara Usaha dan Energi dalam Pemecahan Masalah Dinamika Gerak.</v>
      </c>
    </row>
    <row r="19" spans="1:102" x14ac:dyDescent="0.25">
      <c r="A19" s="14">
        <v>9</v>
      </c>
      <c r="B19" s="14">
        <v>8087</v>
      </c>
      <c r="C19" s="14" t="s">
        <v>65</v>
      </c>
      <c r="E19" s="30">
        <f t="shared" si="0"/>
        <v>78</v>
      </c>
      <c r="F19" s="20"/>
      <c r="G19" s="30">
        <f t="shared" si="1"/>
        <v>78</v>
      </c>
      <c r="H19" s="30">
        <f t="shared" si="2"/>
        <v>75</v>
      </c>
      <c r="I19" s="30" t="str">
        <f t="shared" si="3"/>
        <v>B</v>
      </c>
      <c r="J19"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19" s="20"/>
      <c r="L19" s="30">
        <f t="shared" si="5"/>
        <v>80</v>
      </c>
      <c r="M19" s="30">
        <f t="shared" si="6"/>
        <v>50</v>
      </c>
      <c r="N19" s="30">
        <f t="shared" si="7"/>
        <v>67</v>
      </c>
      <c r="P19" s="43">
        <v>36</v>
      </c>
      <c r="Q19" s="43">
        <v>85</v>
      </c>
      <c r="R19" s="35">
        <f t="shared" si="8"/>
        <v>75</v>
      </c>
      <c r="S19" s="43">
        <v>52</v>
      </c>
      <c r="T19" s="43">
        <v>80</v>
      </c>
      <c r="U19" s="35">
        <f t="shared" si="9"/>
        <v>75</v>
      </c>
      <c r="V19" s="43">
        <v>10</v>
      </c>
      <c r="W19" s="43">
        <v>75</v>
      </c>
      <c r="X19" s="35">
        <f t="shared" si="10"/>
        <v>75</v>
      </c>
      <c r="Y19" s="43">
        <v>70</v>
      </c>
      <c r="Z19" s="43">
        <v>75</v>
      </c>
      <c r="AA19" s="35">
        <f t="shared" si="11"/>
        <v>75</v>
      </c>
      <c r="AB19" s="43">
        <v>60</v>
      </c>
      <c r="AC19" s="34">
        <v>75</v>
      </c>
      <c r="AD19" s="57">
        <f t="shared" si="12"/>
        <v>75</v>
      </c>
      <c r="AE19" s="50">
        <v>80</v>
      </c>
      <c r="AF19" s="58"/>
      <c r="AG19" s="35">
        <f t="shared" si="13"/>
        <v>80</v>
      </c>
      <c r="AH19" s="43">
        <v>10</v>
      </c>
      <c r="AI19" s="34">
        <v>75</v>
      </c>
      <c r="AJ19" s="35">
        <f t="shared" si="14"/>
        <v>75</v>
      </c>
      <c r="AK19" s="43">
        <v>90</v>
      </c>
      <c r="AL19" s="34"/>
      <c r="AM19" s="35">
        <f t="shared" si="15"/>
        <v>90</v>
      </c>
      <c r="AN19" s="43">
        <v>100</v>
      </c>
      <c r="AO19" s="34"/>
      <c r="AP19" s="35">
        <f t="shared" si="16"/>
        <v>100</v>
      </c>
      <c r="AQ19" s="34">
        <v>65</v>
      </c>
      <c r="AR19" s="34">
        <v>75</v>
      </c>
      <c r="AS19" s="35">
        <f t="shared" si="17"/>
        <v>75</v>
      </c>
      <c r="AT19" s="35">
        <f t="shared" si="18"/>
        <v>80</v>
      </c>
      <c r="AU19" s="43">
        <v>85</v>
      </c>
      <c r="AV19" s="43">
        <v>85</v>
      </c>
      <c r="AW19" s="43"/>
      <c r="AX19" s="43"/>
      <c r="AY19" s="43">
        <v>85</v>
      </c>
      <c r="AZ19" s="43">
        <v>85</v>
      </c>
      <c r="BA19" s="43">
        <v>85</v>
      </c>
      <c r="BB19" s="43">
        <v>85</v>
      </c>
      <c r="BC19" s="43">
        <v>85</v>
      </c>
      <c r="BD19" s="52"/>
      <c r="BE19" s="54">
        <f t="shared" si="19"/>
        <v>85</v>
      </c>
      <c r="BF19" s="43">
        <v>50</v>
      </c>
      <c r="BG19" s="34">
        <v>67</v>
      </c>
      <c r="BH19" s="36">
        <f t="shared" si="20"/>
        <v>77.7</v>
      </c>
      <c r="BI19" s="37">
        <f t="shared" si="21"/>
        <v>78</v>
      </c>
      <c r="BJ19" s="38"/>
      <c r="BK19" s="43">
        <v>75</v>
      </c>
      <c r="BL19" s="43">
        <v>75</v>
      </c>
      <c r="BM19" s="34"/>
      <c r="BN19" s="43"/>
      <c r="BO19" s="43"/>
      <c r="BP19" s="34"/>
      <c r="BQ19" s="34"/>
      <c r="BR19" s="34"/>
      <c r="BS19" s="34"/>
      <c r="BT19" s="34"/>
      <c r="BU19" s="39">
        <f t="shared" si="22"/>
        <v>75</v>
      </c>
      <c r="BV19" s="38"/>
      <c r="BW19" s="43">
        <v>75</v>
      </c>
      <c r="BX19" s="43">
        <v>75</v>
      </c>
      <c r="BY19" s="34"/>
      <c r="BZ19" s="34"/>
      <c r="CA19" s="34"/>
      <c r="CB19" s="34"/>
      <c r="CC19" s="34"/>
      <c r="CD19" s="34"/>
      <c r="CE19" s="34"/>
      <c r="CF19" s="34"/>
      <c r="CG19" s="35">
        <f t="shared" si="23"/>
        <v>75</v>
      </c>
      <c r="CH19" s="40" t="str">
        <f t="shared" si="24"/>
        <v>B</v>
      </c>
      <c r="CI19" s="41"/>
      <c r="CJ19" s="43">
        <v>11</v>
      </c>
      <c r="CK19"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M19" s="47">
        <v>10</v>
      </c>
      <c r="CN19" s="52"/>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0" spans="1:102" x14ac:dyDescent="0.25">
      <c r="A20" s="14">
        <v>10</v>
      </c>
      <c r="B20" s="14">
        <v>8101</v>
      </c>
      <c r="C20" s="14" t="s">
        <v>66</v>
      </c>
      <c r="E20" s="30">
        <f t="shared" si="0"/>
        <v>78</v>
      </c>
      <c r="F20" s="20"/>
      <c r="G20" s="30">
        <f t="shared" si="1"/>
        <v>78</v>
      </c>
      <c r="H20" s="30">
        <f t="shared" si="2"/>
        <v>80</v>
      </c>
      <c r="I20" s="30" t="str">
        <f t="shared" si="3"/>
        <v>B</v>
      </c>
      <c r="J20"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0" s="20"/>
      <c r="L20" s="30">
        <f t="shared" si="5"/>
        <v>83</v>
      </c>
      <c r="M20" s="30">
        <f t="shared" si="6"/>
        <v>53</v>
      </c>
      <c r="N20" s="30">
        <f t="shared" si="7"/>
        <v>63</v>
      </c>
      <c r="P20" s="43">
        <v>65</v>
      </c>
      <c r="Q20" s="43">
        <v>100</v>
      </c>
      <c r="R20" s="35">
        <f t="shared" si="8"/>
        <v>75</v>
      </c>
      <c r="S20" s="43">
        <v>50</v>
      </c>
      <c r="T20" s="43">
        <v>100</v>
      </c>
      <c r="U20" s="35">
        <f t="shared" si="9"/>
        <v>75</v>
      </c>
      <c r="V20" s="43">
        <v>100</v>
      </c>
      <c r="W20" s="43"/>
      <c r="X20" s="35">
        <f t="shared" si="10"/>
        <v>100</v>
      </c>
      <c r="Y20" s="43">
        <v>100</v>
      </c>
      <c r="Z20" s="43"/>
      <c r="AA20" s="35">
        <f t="shared" si="11"/>
        <v>100</v>
      </c>
      <c r="AB20" s="43">
        <v>90</v>
      </c>
      <c r="AC20" s="34"/>
      <c r="AD20" s="57">
        <f t="shared" si="12"/>
        <v>90</v>
      </c>
      <c r="AE20" s="50">
        <v>80</v>
      </c>
      <c r="AF20" s="58"/>
      <c r="AG20" s="35">
        <f t="shared" si="13"/>
        <v>80</v>
      </c>
      <c r="AH20" s="43">
        <v>90</v>
      </c>
      <c r="AI20" s="34"/>
      <c r="AJ20" s="35">
        <f t="shared" si="14"/>
        <v>90</v>
      </c>
      <c r="AK20" s="43">
        <v>90</v>
      </c>
      <c r="AL20" s="34"/>
      <c r="AM20" s="35">
        <f t="shared" si="15"/>
        <v>90</v>
      </c>
      <c r="AN20" s="43">
        <v>90</v>
      </c>
      <c r="AO20" s="34"/>
      <c r="AP20" s="35">
        <f t="shared" si="16"/>
        <v>90</v>
      </c>
      <c r="AQ20" s="34">
        <v>40</v>
      </c>
      <c r="AR20" s="34"/>
      <c r="AS20" s="35">
        <f t="shared" si="17"/>
        <v>40</v>
      </c>
      <c r="AT20" s="35">
        <f t="shared" si="18"/>
        <v>83</v>
      </c>
      <c r="AU20" s="43">
        <v>100</v>
      </c>
      <c r="AV20" s="43">
        <v>100</v>
      </c>
      <c r="AW20" s="43"/>
      <c r="AX20" s="53"/>
      <c r="AY20" s="52">
        <v>75</v>
      </c>
      <c r="AZ20" s="52">
        <v>75</v>
      </c>
      <c r="BA20" s="56">
        <v>75</v>
      </c>
      <c r="BB20" s="52">
        <v>75</v>
      </c>
      <c r="BC20" s="52">
        <v>75</v>
      </c>
      <c r="BD20" s="52"/>
      <c r="BE20" s="54">
        <f t="shared" si="19"/>
        <v>82</v>
      </c>
      <c r="BF20" s="43">
        <v>53</v>
      </c>
      <c r="BG20" s="34">
        <v>63</v>
      </c>
      <c r="BH20" s="36">
        <f t="shared" si="20"/>
        <v>77.599999999999994</v>
      </c>
      <c r="BI20" s="37">
        <f t="shared" si="21"/>
        <v>78</v>
      </c>
      <c r="BJ20" s="38"/>
      <c r="BK20" s="43">
        <v>80</v>
      </c>
      <c r="BL20" s="43">
        <v>80</v>
      </c>
      <c r="BM20" s="34"/>
      <c r="BN20" s="43"/>
      <c r="BO20" s="43"/>
      <c r="BP20" s="34"/>
      <c r="BQ20" s="34"/>
      <c r="BR20" s="34"/>
      <c r="BS20" s="34"/>
      <c r="BT20" s="34"/>
      <c r="BU20" s="39">
        <f t="shared" si="22"/>
        <v>80</v>
      </c>
      <c r="BV20" s="38"/>
      <c r="BW20" s="43">
        <v>75</v>
      </c>
      <c r="BX20" s="43">
        <v>75</v>
      </c>
      <c r="BY20" s="34"/>
      <c r="BZ20" s="34"/>
      <c r="CA20" s="34"/>
      <c r="CB20" s="34"/>
      <c r="CC20" s="34"/>
      <c r="CD20" s="34"/>
      <c r="CE20" s="34"/>
      <c r="CF20" s="34"/>
      <c r="CG20" s="35">
        <f t="shared" si="23"/>
        <v>75</v>
      </c>
      <c r="CH20" s="40" t="str">
        <f t="shared" si="24"/>
        <v>B</v>
      </c>
      <c r="CI20" s="41"/>
      <c r="CJ20" s="43">
        <v>10</v>
      </c>
      <c r="CK20"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1" spans="1:102" x14ac:dyDescent="0.25">
      <c r="A21" s="14">
        <v>11</v>
      </c>
      <c r="B21" s="14">
        <v>8115</v>
      </c>
      <c r="C21" s="14" t="s">
        <v>67</v>
      </c>
      <c r="E21" s="30">
        <f t="shared" si="0"/>
        <v>79</v>
      </c>
      <c r="F21" s="20"/>
      <c r="G21" s="30">
        <f t="shared" si="1"/>
        <v>79</v>
      </c>
      <c r="H21" s="30">
        <f t="shared" si="2"/>
        <v>80</v>
      </c>
      <c r="I21" s="30" t="str">
        <f t="shared" si="3"/>
        <v>B</v>
      </c>
      <c r="J21"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1" s="20"/>
      <c r="L21" s="30">
        <f t="shared" si="5"/>
        <v>85</v>
      </c>
      <c r="M21" s="30">
        <f t="shared" si="6"/>
        <v>60</v>
      </c>
      <c r="N21" s="30">
        <f t="shared" si="7"/>
        <v>63</v>
      </c>
      <c r="P21" s="43">
        <v>41</v>
      </c>
      <c r="Q21" s="43">
        <v>100</v>
      </c>
      <c r="R21" s="35">
        <f t="shared" si="8"/>
        <v>75</v>
      </c>
      <c r="S21" s="43">
        <v>66</v>
      </c>
      <c r="T21" s="43">
        <v>100</v>
      </c>
      <c r="U21" s="35">
        <f t="shared" si="9"/>
        <v>75</v>
      </c>
      <c r="V21" s="43">
        <v>90</v>
      </c>
      <c r="W21" s="43"/>
      <c r="X21" s="35">
        <f t="shared" si="10"/>
        <v>90</v>
      </c>
      <c r="Y21" s="43">
        <v>70</v>
      </c>
      <c r="Z21" s="43"/>
      <c r="AA21" s="35">
        <f t="shared" si="11"/>
        <v>70</v>
      </c>
      <c r="AB21" s="43">
        <v>90</v>
      </c>
      <c r="AC21" s="34"/>
      <c r="AD21" s="57">
        <f t="shared" si="12"/>
        <v>90</v>
      </c>
      <c r="AE21" s="50">
        <v>80</v>
      </c>
      <c r="AF21" s="58"/>
      <c r="AG21" s="35">
        <f t="shared" si="13"/>
        <v>80</v>
      </c>
      <c r="AH21" s="43">
        <v>100</v>
      </c>
      <c r="AI21" s="34"/>
      <c r="AJ21" s="35">
        <f t="shared" si="14"/>
        <v>100</v>
      </c>
      <c r="AK21" s="43">
        <v>100</v>
      </c>
      <c r="AL21" s="34"/>
      <c r="AM21" s="35">
        <f t="shared" si="15"/>
        <v>100</v>
      </c>
      <c r="AN21" s="43">
        <v>90</v>
      </c>
      <c r="AO21" s="34"/>
      <c r="AP21" s="35">
        <f t="shared" si="16"/>
        <v>90</v>
      </c>
      <c r="AQ21" s="34">
        <v>45</v>
      </c>
      <c r="AR21" s="34">
        <v>75</v>
      </c>
      <c r="AS21" s="35">
        <f t="shared" si="17"/>
        <v>75</v>
      </c>
      <c r="AT21" s="35">
        <f t="shared" si="18"/>
        <v>85</v>
      </c>
      <c r="AU21" s="43">
        <v>100</v>
      </c>
      <c r="AV21" s="43">
        <v>100</v>
      </c>
      <c r="AW21" s="43"/>
      <c r="AX21" s="53"/>
      <c r="AY21" s="52">
        <v>75</v>
      </c>
      <c r="AZ21" s="52">
        <v>75</v>
      </c>
      <c r="BA21" s="56">
        <v>75</v>
      </c>
      <c r="BB21" s="52">
        <v>75</v>
      </c>
      <c r="BC21" s="52">
        <v>75</v>
      </c>
      <c r="BD21" s="52"/>
      <c r="BE21" s="54">
        <f t="shared" si="19"/>
        <v>82</v>
      </c>
      <c r="BF21" s="43">
        <v>60</v>
      </c>
      <c r="BG21" s="34">
        <v>63</v>
      </c>
      <c r="BH21" s="36">
        <f t="shared" si="20"/>
        <v>79.099999999999994</v>
      </c>
      <c r="BI21" s="37">
        <f t="shared" si="21"/>
        <v>79</v>
      </c>
      <c r="BJ21" s="38"/>
      <c r="BK21" s="43">
        <v>80</v>
      </c>
      <c r="BL21" s="43">
        <v>80</v>
      </c>
      <c r="BM21" s="34"/>
      <c r="BN21" s="43"/>
      <c r="BO21" s="43"/>
      <c r="BP21" s="34"/>
      <c r="BQ21" s="34"/>
      <c r="BR21" s="34"/>
      <c r="BS21" s="34"/>
      <c r="BT21" s="34"/>
      <c r="BU21" s="39">
        <f t="shared" si="22"/>
        <v>80</v>
      </c>
      <c r="BV21" s="38"/>
      <c r="BW21" s="43">
        <v>75</v>
      </c>
      <c r="BX21" s="43">
        <v>75</v>
      </c>
      <c r="BY21" s="34"/>
      <c r="BZ21" s="34"/>
      <c r="CA21" s="34"/>
      <c r="CB21" s="34"/>
      <c r="CC21" s="34"/>
      <c r="CD21" s="34"/>
      <c r="CE21" s="34"/>
      <c r="CF21" s="34"/>
      <c r="CG21" s="35">
        <f t="shared" si="23"/>
        <v>75</v>
      </c>
      <c r="CH21" s="40" t="str">
        <f t="shared" si="24"/>
        <v>B</v>
      </c>
      <c r="CI21" s="41"/>
      <c r="CJ21" s="43">
        <v>11</v>
      </c>
      <c r="CK21"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2" spans="1:102" x14ac:dyDescent="0.25">
      <c r="A22" s="14">
        <v>12</v>
      </c>
      <c r="B22" s="14">
        <v>8129</v>
      </c>
      <c r="C22" s="14" t="s">
        <v>68</v>
      </c>
      <c r="E22" s="30">
        <f t="shared" si="0"/>
        <v>80</v>
      </c>
      <c r="F22" s="20"/>
      <c r="G22" s="30">
        <f t="shared" si="1"/>
        <v>80</v>
      </c>
      <c r="H22" s="30">
        <f t="shared" si="2"/>
        <v>80</v>
      </c>
      <c r="I22" s="30" t="str">
        <f t="shared" si="3"/>
        <v>B</v>
      </c>
      <c r="J22"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2" s="20"/>
      <c r="L22" s="30">
        <f t="shared" si="5"/>
        <v>87</v>
      </c>
      <c r="M22" s="30">
        <f t="shared" si="6"/>
        <v>67</v>
      </c>
      <c r="N22" s="30">
        <f t="shared" si="7"/>
        <v>63</v>
      </c>
      <c r="P22" s="43">
        <v>90</v>
      </c>
      <c r="Q22" s="43">
        <v>0</v>
      </c>
      <c r="R22" s="35">
        <f t="shared" si="8"/>
        <v>90</v>
      </c>
      <c r="S22" s="43">
        <v>100</v>
      </c>
      <c r="T22" s="43">
        <v>0</v>
      </c>
      <c r="U22" s="35">
        <f t="shared" si="9"/>
        <v>100</v>
      </c>
      <c r="V22" s="43">
        <v>80</v>
      </c>
      <c r="W22" s="43"/>
      <c r="X22" s="35">
        <f t="shared" si="10"/>
        <v>80</v>
      </c>
      <c r="Y22" s="43">
        <v>80</v>
      </c>
      <c r="Z22" s="43"/>
      <c r="AA22" s="35">
        <f t="shared" si="11"/>
        <v>80</v>
      </c>
      <c r="AB22" s="43">
        <v>80</v>
      </c>
      <c r="AC22" s="34"/>
      <c r="AD22" s="57">
        <f t="shared" si="12"/>
        <v>80</v>
      </c>
      <c r="AE22" s="50">
        <v>80</v>
      </c>
      <c r="AF22" s="58"/>
      <c r="AG22" s="35">
        <f t="shared" si="13"/>
        <v>80</v>
      </c>
      <c r="AH22" s="43">
        <v>100</v>
      </c>
      <c r="AI22" s="34"/>
      <c r="AJ22" s="35">
        <f t="shared" si="14"/>
        <v>100</v>
      </c>
      <c r="AK22" s="43">
        <v>100</v>
      </c>
      <c r="AL22" s="34"/>
      <c r="AM22" s="35">
        <f t="shared" si="15"/>
        <v>100</v>
      </c>
      <c r="AN22" s="43">
        <v>90</v>
      </c>
      <c r="AO22" s="34"/>
      <c r="AP22" s="35">
        <f t="shared" si="16"/>
        <v>90</v>
      </c>
      <c r="AQ22" s="34">
        <v>65</v>
      </c>
      <c r="AR22" s="34"/>
      <c r="AS22" s="35">
        <f t="shared" si="17"/>
        <v>65</v>
      </c>
      <c r="AT22" s="35">
        <f t="shared" si="18"/>
        <v>87</v>
      </c>
      <c r="AU22" s="43">
        <v>90</v>
      </c>
      <c r="AV22" s="43">
        <v>100</v>
      </c>
      <c r="AW22" s="43"/>
      <c r="AX22" s="53"/>
      <c r="AY22" s="52">
        <v>75</v>
      </c>
      <c r="AZ22" s="52">
        <v>75</v>
      </c>
      <c r="BA22" s="56">
        <v>75</v>
      </c>
      <c r="BB22" s="52">
        <v>75</v>
      </c>
      <c r="BC22" s="52">
        <v>75</v>
      </c>
      <c r="BD22" s="52"/>
      <c r="BE22" s="54">
        <f t="shared" si="19"/>
        <v>81</v>
      </c>
      <c r="BF22" s="43">
        <v>67</v>
      </c>
      <c r="BG22" s="34">
        <v>63</v>
      </c>
      <c r="BH22" s="36">
        <f t="shared" si="20"/>
        <v>80.2</v>
      </c>
      <c r="BI22" s="37">
        <f t="shared" si="21"/>
        <v>80</v>
      </c>
      <c r="BJ22" s="38"/>
      <c r="BK22" s="43">
        <v>80</v>
      </c>
      <c r="BL22" s="43">
        <v>80</v>
      </c>
      <c r="BM22" s="34"/>
      <c r="BN22" s="43"/>
      <c r="BO22" s="43"/>
      <c r="BP22" s="34"/>
      <c r="BQ22" s="34"/>
      <c r="BR22" s="34"/>
      <c r="BS22" s="34"/>
      <c r="BT22" s="34"/>
      <c r="BU22" s="39">
        <f t="shared" si="22"/>
        <v>80</v>
      </c>
      <c r="BV22" s="38"/>
      <c r="BW22" s="43">
        <v>75</v>
      </c>
      <c r="BX22" s="43">
        <v>75</v>
      </c>
      <c r="BY22" s="34"/>
      <c r="BZ22" s="34"/>
      <c r="CA22" s="34"/>
      <c r="CB22" s="34"/>
      <c r="CC22" s="34"/>
      <c r="CD22" s="34"/>
      <c r="CE22" s="34"/>
      <c r="CF22" s="34"/>
      <c r="CG22" s="35">
        <f t="shared" si="23"/>
        <v>75</v>
      </c>
      <c r="CH22" s="40" t="str">
        <f t="shared" si="24"/>
        <v>B</v>
      </c>
      <c r="CI22" s="41"/>
      <c r="CJ22" s="43">
        <v>10</v>
      </c>
      <c r="CK22"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3" spans="1:102" x14ac:dyDescent="0.25">
      <c r="A23" s="14">
        <v>13</v>
      </c>
      <c r="B23" s="14">
        <v>8143</v>
      </c>
      <c r="C23" s="14" t="s">
        <v>69</v>
      </c>
      <c r="E23" s="30">
        <f t="shared" si="0"/>
        <v>82</v>
      </c>
      <c r="F23" s="20"/>
      <c r="G23" s="30">
        <f t="shared" si="1"/>
        <v>82</v>
      </c>
      <c r="H23" s="30">
        <f t="shared" si="2"/>
        <v>80</v>
      </c>
      <c r="I23" s="30" t="str">
        <f t="shared" si="3"/>
        <v>B</v>
      </c>
      <c r="J23"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3" s="20"/>
      <c r="L23" s="30">
        <f t="shared" si="5"/>
        <v>92</v>
      </c>
      <c r="M23" s="30">
        <f t="shared" si="6"/>
        <v>70</v>
      </c>
      <c r="N23" s="30">
        <f t="shared" si="7"/>
        <v>67</v>
      </c>
      <c r="P23" s="43">
        <v>87</v>
      </c>
      <c r="Q23" s="43">
        <v>0</v>
      </c>
      <c r="R23" s="35">
        <f t="shared" si="8"/>
        <v>87</v>
      </c>
      <c r="S23" s="43">
        <v>100</v>
      </c>
      <c r="T23" s="43">
        <v>0</v>
      </c>
      <c r="U23" s="35">
        <f t="shared" si="9"/>
        <v>100</v>
      </c>
      <c r="V23" s="43">
        <v>100</v>
      </c>
      <c r="W23" s="43"/>
      <c r="X23" s="35">
        <f t="shared" si="10"/>
        <v>100</v>
      </c>
      <c r="Y23" s="43">
        <v>100</v>
      </c>
      <c r="Z23" s="43"/>
      <c r="AA23" s="35">
        <f t="shared" si="11"/>
        <v>100</v>
      </c>
      <c r="AB23" s="43">
        <v>100</v>
      </c>
      <c r="AC23" s="34"/>
      <c r="AD23" s="57">
        <f t="shared" si="12"/>
        <v>100</v>
      </c>
      <c r="AE23" s="50">
        <v>80</v>
      </c>
      <c r="AF23" s="58"/>
      <c r="AG23" s="35">
        <f t="shared" si="13"/>
        <v>80</v>
      </c>
      <c r="AH23" s="43">
        <v>100</v>
      </c>
      <c r="AI23" s="34"/>
      <c r="AJ23" s="35">
        <f t="shared" si="14"/>
        <v>100</v>
      </c>
      <c r="AK23" s="43">
        <v>80</v>
      </c>
      <c r="AL23" s="34"/>
      <c r="AM23" s="35">
        <f t="shared" si="15"/>
        <v>80</v>
      </c>
      <c r="AN23" s="43">
        <v>90</v>
      </c>
      <c r="AO23" s="34"/>
      <c r="AP23" s="35">
        <f t="shared" si="16"/>
        <v>90</v>
      </c>
      <c r="AQ23" s="34">
        <v>80</v>
      </c>
      <c r="AR23" s="34"/>
      <c r="AS23" s="35">
        <f t="shared" si="17"/>
        <v>80</v>
      </c>
      <c r="AT23" s="35">
        <f t="shared" si="18"/>
        <v>92</v>
      </c>
      <c r="AU23" s="43">
        <v>100</v>
      </c>
      <c r="AV23" s="43">
        <v>100</v>
      </c>
      <c r="AW23" s="43"/>
      <c r="AX23" s="53"/>
      <c r="AY23" s="52">
        <v>75</v>
      </c>
      <c r="AZ23" s="52">
        <v>75</v>
      </c>
      <c r="BA23" s="56">
        <v>75</v>
      </c>
      <c r="BB23" s="52">
        <v>60</v>
      </c>
      <c r="BC23" s="52">
        <v>60</v>
      </c>
      <c r="BD23" s="52"/>
      <c r="BE23" s="54">
        <f t="shared" si="19"/>
        <v>78</v>
      </c>
      <c r="BF23" s="43">
        <v>70</v>
      </c>
      <c r="BG23" s="34">
        <v>67</v>
      </c>
      <c r="BH23" s="36">
        <f t="shared" si="20"/>
        <v>81.7</v>
      </c>
      <c r="BI23" s="37">
        <f t="shared" si="21"/>
        <v>82</v>
      </c>
      <c r="BJ23" s="38"/>
      <c r="BK23" s="43">
        <v>80</v>
      </c>
      <c r="BL23" s="43">
        <v>80</v>
      </c>
      <c r="BM23" s="34"/>
      <c r="BN23" s="43"/>
      <c r="BO23" s="43"/>
      <c r="BP23" s="34"/>
      <c r="BQ23" s="34"/>
      <c r="BR23" s="34"/>
      <c r="BS23" s="34"/>
      <c r="BT23" s="34"/>
      <c r="BU23" s="39">
        <f t="shared" si="22"/>
        <v>80</v>
      </c>
      <c r="BV23" s="38"/>
      <c r="BW23" s="43">
        <v>75</v>
      </c>
      <c r="BX23" s="43">
        <v>75</v>
      </c>
      <c r="BY23" s="34"/>
      <c r="BZ23" s="34"/>
      <c r="CA23" s="34"/>
      <c r="CB23" s="34"/>
      <c r="CC23" s="34"/>
      <c r="CD23" s="34"/>
      <c r="CE23" s="34"/>
      <c r="CF23" s="34"/>
      <c r="CG23" s="35">
        <f t="shared" si="23"/>
        <v>75</v>
      </c>
      <c r="CH23" s="40" t="str">
        <f t="shared" si="24"/>
        <v>B</v>
      </c>
      <c r="CI23" s="41"/>
      <c r="CJ23" s="43">
        <v>11</v>
      </c>
      <c r="CK23"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4" spans="1:102" x14ac:dyDescent="0.25">
      <c r="A24" s="14">
        <v>14</v>
      </c>
      <c r="B24" s="14">
        <v>8157</v>
      </c>
      <c r="C24" s="14" t="s">
        <v>70</v>
      </c>
      <c r="E24" s="30">
        <f t="shared" si="0"/>
        <v>75</v>
      </c>
      <c r="F24" s="20"/>
      <c r="G24" s="30">
        <f t="shared" si="1"/>
        <v>75</v>
      </c>
      <c r="H24" s="30">
        <f t="shared" si="2"/>
        <v>80</v>
      </c>
      <c r="I24" s="30" t="str">
        <f t="shared" si="3"/>
        <v>B</v>
      </c>
      <c r="J24"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4" s="20"/>
      <c r="L24" s="30">
        <f t="shared" si="5"/>
        <v>76</v>
      </c>
      <c r="M24" s="30">
        <f t="shared" si="6"/>
        <v>53</v>
      </c>
      <c r="N24" s="30">
        <f t="shared" si="7"/>
        <v>67</v>
      </c>
      <c r="P24" s="43">
        <v>45</v>
      </c>
      <c r="Q24" s="43">
        <v>96</v>
      </c>
      <c r="R24" s="35">
        <f t="shared" si="8"/>
        <v>75</v>
      </c>
      <c r="S24" s="43">
        <v>44</v>
      </c>
      <c r="T24" s="43">
        <v>75</v>
      </c>
      <c r="U24" s="35">
        <f t="shared" si="9"/>
        <v>75</v>
      </c>
      <c r="V24" s="43">
        <v>0</v>
      </c>
      <c r="W24" s="43">
        <v>75</v>
      </c>
      <c r="X24" s="35">
        <f t="shared" si="10"/>
        <v>75</v>
      </c>
      <c r="Y24" s="43">
        <v>80</v>
      </c>
      <c r="Z24" s="43"/>
      <c r="AA24" s="35">
        <f t="shared" si="11"/>
        <v>80</v>
      </c>
      <c r="AB24" s="43">
        <v>80</v>
      </c>
      <c r="AC24" s="34"/>
      <c r="AD24" s="57">
        <f t="shared" si="12"/>
        <v>80</v>
      </c>
      <c r="AE24" s="50">
        <v>65</v>
      </c>
      <c r="AF24" s="58">
        <v>75</v>
      </c>
      <c r="AG24" s="35">
        <f t="shared" si="13"/>
        <v>75</v>
      </c>
      <c r="AH24" s="43">
        <v>0</v>
      </c>
      <c r="AI24" s="34">
        <v>75</v>
      </c>
      <c r="AJ24" s="35">
        <f t="shared" si="14"/>
        <v>75</v>
      </c>
      <c r="AK24" s="43">
        <v>0</v>
      </c>
      <c r="AL24" s="34">
        <v>75</v>
      </c>
      <c r="AM24" s="35">
        <f t="shared" si="15"/>
        <v>75</v>
      </c>
      <c r="AN24" s="43">
        <v>0</v>
      </c>
      <c r="AO24" s="34">
        <v>75</v>
      </c>
      <c r="AP24" s="35">
        <f t="shared" si="16"/>
        <v>75</v>
      </c>
      <c r="AQ24" s="34">
        <v>25</v>
      </c>
      <c r="AR24" s="34">
        <v>75</v>
      </c>
      <c r="AS24" s="35">
        <f t="shared" si="17"/>
        <v>75</v>
      </c>
      <c r="AT24" s="35">
        <f t="shared" si="18"/>
        <v>76</v>
      </c>
      <c r="AU24" s="43">
        <v>75</v>
      </c>
      <c r="AV24" s="43">
        <v>100</v>
      </c>
      <c r="AW24" s="43"/>
      <c r="AX24" s="53"/>
      <c r="AY24" s="52">
        <v>80</v>
      </c>
      <c r="AZ24" s="52">
        <v>80</v>
      </c>
      <c r="BA24" s="52">
        <v>80</v>
      </c>
      <c r="BB24" s="52">
        <v>80</v>
      </c>
      <c r="BC24" s="52">
        <v>75</v>
      </c>
      <c r="BD24" s="52"/>
      <c r="BE24" s="54">
        <f t="shared" si="19"/>
        <v>81</v>
      </c>
      <c r="BF24" s="43">
        <v>53</v>
      </c>
      <c r="BG24" s="34">
        <v>67</v>
      </c>
      <c r="BH24" s="36">
        <f t="shared" si="20"/>
        <v>74.8</v>
      </c>
      <c r="BI24" s="37">
        <f t="shared" si="21"/>
        <v>75</v>
      </c>
      <c r="BJ24" s="38"/>
      <c r="BK24" s="43">
        <v>80</v>
      </c>
      <c r="BL24" s="43">
        <v>80</v>
      </c>
      <c r="BM24" s="34"/>
      <c r="BN24" s="43"/>
      <c r="BO24" s="43"/>
      <c r="BP24" s="34"/>
      <c r="BQ24" s="34"/>
      <c r="BR24" s="34"/>
      <c r="BS24" s="34"/>
      <c r="BT24" s="34"/>
      <c r="BU24" s="39">
        <f t="shared" si="22"/>
        <v>80</v>
      </c>
      <c r="BV24" s="38"/>
      <c r="BW24" s="43">
        <v>75</v>
      </c>
      <c r="BX24" s="43">
        <v>75</v>
      </c>
      <c r="BY24" s="34"/>
      <c r="BZ24" s="34"/>
      <c r="CA24" s="34"/>
      <c r="CB24" s="34"/>
      <c r="CC24" s="34"/>
      <c r="CD24" s="34"/>
      <c r="CE24" s="34"/>
      <c r="CF24" s="34"/>
      <c r="CG24" s="35">
        <f t="shared" si="23"/>
        <v>75</v>
      </c>
      <c r="CH24" s="40" t="str">
        <f t="shared" si="24"/>
        <v>B</v>
      </c>
      <c r="CI24" s="41"/>
      <c r="CJ24" s="43">
        <v>11</v>
      </c>
      <c r="CK24"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5" spans="1:102" x14ac:dyDescent="0.25">
      <c r="A25" s="14">
        <v>15</v>
      </c>
      <c r="B25" s="14">
        <v>8171</v>
      </c>
      <c r="C25" s="14" t="s">
        <v>71</v>
      </c>
      <c r="E25" s="30">
        <f t="shared" si="0"/>
        <v>75</v>
      </c>
      <c r="F25" s="20"/>
      <c r="G25" s="30">
        <f t="shared" si="1"/>
        <v>75</v>
      </c>
      <c r="H25" s="30">
        <f t="shared" si="2"/>
        <v>80</v>
      </c>
      <c r="I25" s="30" t="str">
        <f t="shared" si="3"/>
        <v>B</v>
      </c>
      <c r="J25"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5" s="20"/>
      <c r="L25" s="30">
        <f t="shared" si="5"/>
        <v>82</v>
      </c>
      <c r="M25" s="30">
        <f t="shared" si="6"/>
        <v>50</v>
      </c>
      <c r="N25" s="30">
        <f t="shared" si="7"/>
        <v>57</v>
      </c>
      <c r="P25" s="43">
        <v>46</v>
      </c>
      <c r="Q25" s="43">
        <v>100</v>
      </c>
      <c r="R25" s="35">
        <f t="shared" si="8"/>
        <v>75</v>
      </c>
      <c r="S25" s="43">
        <v>50</v>
      </c>
      <c r="T25" s="43">
        <v>100</v>
      </c>
      <c r="U25" s="35">
        <f t="shared" si="9"/>
        <v>75</v>
      </c>
      <c r="V25" s="43">
        <v>40</v>
      </c>
      <c r="W25" s="43">
        <v>75</v>
      </c>
      <c r="X25" s="35">
        <f t="shared" si="10"/>
        <v>75</v>
      </c>
      <c r="Y25" s="43">
        <v>40</v>
      </c>
      <c r="Z25" s="43">
        <v>75</v>
      </c>
      <c r="AA25" s="35">
        <f t="shared" si="11"/>
        <v>75</v>
      </c>
      <c r="AB25" s="43">
        <v>10</v>
      </c>
      <c r="AC25" s="34">
        <v>75</v>
      </c>
      <c r="AD25" s="57">
        <f t="shared" si="12"/>
        <v>75</v>
      </c>
      <c r="AE25" s="50">
        <v>74</v>
      </c>
      <c r="AF25" s="58">
        <v>75</v>
      </c>
      <c r="AG25" s="35">
        <f t="shared" si="13"/>
        <v>75</v>
      </c>
      <c r="AH25" s="43">
        <v>100</v>
      </c>
      <c r="AI25" s="34"/>
      <c r="AJ25" s="35">
        <f t="shared" si="14"/>
        <v>100</v>
      </c>
      <c r="AK25" s="43">
        <v>90</v>
      </c>
      <c r="AL25" s="34"/>
      <c r="AM25" s="35">
        <f t="shared" si="15"/>
        <v>90</v>
      </c>
      <c r="AN25" s="43">
        <v>100</v>
      </c>
      <c r="AO25" s="34"/>
      <c r="AP25" s="35">
        <f t="shared" si="16"/>
        <v>100</v>
      </c>
      <c r="AQ25" s="34">
        <v>55.000000000000007</v>
      </c>
      <c r="AR25" s="34">
        <v>75</v>
      </c>
      <c r="AS25" s="35">
        <f t="shared" si="17"/>
        <v>75</v>
      </c>
      <c r="AT25" s="35">
        <f t="shared" si="18"/>
        <v>82</v>
      </c>
      <c r="AU25" s="43">
        <v>85</v>
      </c>
      <c r="AV25" s="43">
        <v>85</v>
      </c>
      <c r="AW25" s="43"/>
      <c r="AX25" s="53"/>
      <c r="AY25" s="52">
        <v>80</v>
      </c>
      <c r="AZ25" s="52">
        <v>80</v>
      </c>
      <c r="BA25" s="56">
        <v>75</v>
      </c>
      <c r="BB25" s="52">
        <v>75</v>
      </c>
      <c r="BC25" s="52">
        <v>75</v>
      </c>
      <c r="BD25" s="52"/>
      <c r="BE25" s="54">
        <f t="shared" si="19"/>
        <v>79</v>
      </c>
      <c r="BF25" s="43">
        <v>50</v>
      </c>
      <c r="BG25" s="34">
        <v>57</v>
      </c>
      <c r="BH25" s="36">
        <f t="shared" si="20"/>
        <v>75.099999999999994</v>
      </c>
      <c r="BI25" s="37">
        <f t="shared" si="21"/>
        <v>75</v>
      </c>
      <c r="BJ25" s="38"/>
      <c r="BK25" s="43">
        <v>80</v>
      </c>
      <c r="BL25" s="43">
        <v>80</v>
      </c>
      <c r="BM25" s="34"/>
      <c r="BN25" s="43"/>
      <c r="BO25" s="43"/>
      <c r="BP25" s="34"/>
      <c r="BQ25" s="34"/>
      <c r="BR25" s="34"/>
      <c r="BS25" s="34"/>
      <c r="BT25" s="34"/>
      <c r="BU25" s="39">
        <f t="shared" si="22"/>
        <v>80</v>
      </c>
      <c r="BV25" s="38"/>
      <c r="BW25" s="43">
        <v>75</v>
      </c>
      <c r="BX25" s="43">
        <v>75</v>
      </c>
      <c r="BY25" s="34"/>
      <c r="BZ25" s="34"/>
      <c r="CA25" s="34"/>
      <c r="CB25" s="34"/>
      <c r="CC25" s="34"/>
      <c r="CD25" s="34"/>
      <c r="CE25" s="34"/>
      <c r="CF25" s="34"/>
      <c r="CG25" s="35">
        <f t="shared" si="23"/>
        <v>75</v>
      </c>
      <c r="CH25" s="40" t="str">
        <f t="shared" si="24"/>
        <v>B</v>
      </c>
      <c r="CI25" s="41"/>
      <c r="CJ25" s="43">
        <v>11</v>
      </c>
      <c r="CK25"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6" spans="1:102" x14ac:dyDescent="0.25">
      <c r="A26" s="14">
        <v>16</v>
      </c>
      <c r="B26" s="14">
        <v>8185</v>
      </c>
      <c r="C26" s="44" t="s">
        <v>74</v>
      </c>
      <c r="E26" s="30">
        <f t="shared" si="0"/>
        <v>75</v>
      </c>
      <c r="F26" s="20"/>
      <c r="G26" s="30">
        <f t="shared" si="1"/>
        <v>75</v>
      </c>
      <c r="H26" s="30">
        <f t="shared" si="2"/>
        <v>80</v>
      </c>
      <c r="I26" s="30" t="str">
        <f t="shared" si="3"/>
        <v>B</v>
      </c>
      <c r="J26"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6" s="20"/>
      <c r="L26" s="30">
        <f t="shared" si="5"/>
        <v>82</v>
      </c>
      <c r="M26" s="30">
        <f t="shared" si="6"/>
        <v>47</v>
      </c>
      <c r="N26" s="30">
        <f t="shared" si="7"/>
        <v>59</v>
      </c>
      <c r="P26" s="43">
        <v>58</v>
      </c>
      <c r="Q26" s="43">
        <v>100</v>
      </c>
      <c r="R26" s="35">
        <f t="shared" si="8"/>
        <v>75</v>
      </c>
      <c r="S26" s="43">
        <v>33</v>
      </c>
      <c r="T26" s="43">
        <v>75</v>
      </c>
      <c r="U26" s="35">
        <f t="shared" si="9"/>
        <v>75</v>
      </c>
      <c r="V26" s="43">
        <v>0</v>
      </c>
      <c r="W26" s="43">
        <v>75</v>
      </c>
      <c r="X26" s="35">
        <f t="shared" si="10"/>
        <v>75</v>
      </c>
      <c r="Y26" s="43">
        <v>90</v>
      </c>
      <c r="Z26" s="43"/>
      <c r="AA26" s="35">
        <f t="shared" si="11"/>
        <v>90</v>
      </c>
      <c r="AB26" s="43">
        <v>100</v>
      </c>
      <c r="AC26" s="34"/>
      <c r="AD26" s="57">
        <f t="shared" si="12"/>
        <v>100</v>
      </c>
      <c r="AE26" s="50">
        <v>0</v>
      </c>
      <c r="AF26" s="58">
        <v>75</v>
      </c>
      <c r="AG26" s="35">
        <f t="shared" si="13"/>
        <v>75</v>
      </c>
      <c r="AH26" s="43">
        <v>80</v>
      </c>
      <c r="AI26" s="34"/>
      <c r="AJ26" s="35">
        <f t="shared" si="14"/>
        <v>80</v>
      </c>
      <c r="AK26" s="43">
        <v>90</v>
      </c>
      <c r="AL26" s="34"/>
      <c r="AM26" s="35">
        <f t="shared" si="15"/>
        <v>90</v>
      </c>
      <c r="AN26" s="43">
        <v>80</v>
      </c>
      <c r="AO26" s="34"/>
      <c r="AP26" s="35">
        <f t="shared" si="16"/>
        <v>80</v>
      </c>
      <c r="AQ26" s="34">
        <v>0</v>
      </c>
      <c r="AR26" s="58">
        <v>75</v>
      </c>
      <c r="AS26" s="35">
        <f t="shared" si="17"/>
        <v>75</v>
      </c>
      <c r="AT26" s="35">
        <f t="shared" si="18"/>
        <v>82</v>
      </c>
      <c r="AU26" s="43">
        <v>80</v>
      </c>
      <c r="AV26" s="43">
        <v>80</v>
      </c>
      <c r="AW26" s="43"/>
      <c r="AX26" s="53"/>
      <c r="AY26" s="52">
        <v>80</v>
      </c>
      <c r="AZ26" s="52">
        <v>80</v>
      </c>
      <c r="BA26" s="56">
        <v>75</v>
      </c>
      <c r="BB26" s="52">
        <v>75</v>
      </c>
      <c r="BC26" s="52">
        <v>75</v>
      </c>
      <c r="BD26" s="52"/>
      <c r="BE26" s="54">
        <f t="shared" si="19"/>
        <v>78</v>
      </c>
      <c r="BF26" s="43">
        <v>47</v>
      </c>
      <c r="BG26" s="34">
        <v>59</v>
      </c>
      <c r="BH26" s="36">
        <f t="shared" si="20"/>
        <v>74.599999999999994</v>
      </c>
      <c r="BI26" s="37">
        <f t="shared" si="21"/>
        <v>75</v>
      </c>
      <c r="BJ26" s="38"/>
      <c r="BK26" s="43">
        <v>80</v>
      </c>
      <c r="BL26" s="43">
        <v>80</v>
      </c>
      <c r="BM26" s="34"/>
      <c r="BN26" s="43"/>
      <c r="BO26" s="43"/>
      <c r="BP26" s="34"/>
      <c r="BQ26" s="34"/>
      <c r="BR26" s="34"/>
      <c r="BS26" s="34"/>
      <c r="BT26" s="34"/>
      <c r="BU26" s="39">
        <f t="shared" si="22"/>
        <v>80</v>
      </c>
      <c r="BV26" s="38"/>
      <c r="BW26" s="43">
        <v>75</v>
      </c>
      <c r="BX26" s="43">
        <v>75</v>
      </c>
      <c r="BY26" s="34"/>
      <c r="BZ26" s="34"/>
      <c r="CA26" s="34"/>
      <c r="CB26" s="34"/>
      <c r="CC26" s="34"/>
      <c r="CD26" s="34"/>
      <c r="CE26" s="34"/>
      <c r="CF26" s="34"/>
      <c r="CG26" s="35">
        <f t="shared" si="23"/>
        <v>75</v>
      </c>
      <c r="CH26" s="40" t="str">
        <f t="shared" si="24"/>
        <v>B</v>
      </c>
      <c r="CI26" s="41"/>
      <c r="CJ26" s="43">
        <v>11</v>
      </c>
      <c r="CK26"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7" spans="1:102" x14ac:dyDescent="0.25">
      <c r="A27" s="14">
        <v>17</v>
      </c>
      <c r="B27" s="14">
        <v>8199</v>
      </c>
      <c r="C27" s="44" t="s">
        <v>72</v>
      </c>
      <c r="E27" s="30">
        <f t="shared" si="0"/>
        <v>75</v>
      </c>
      <c r="F27" s="20"/>
      <c r="G27" s="30">
        <f t="shared" si="1"/>
        <v>75</v>
      </c>
      <c r="H27" s="30">
        <f t="shared" si="2"/>
        <v>80</v>
      </c>
      <c r="I27" s="30" t="str">
        <f t="shared" si="3"/>
        <v>B</v>
      </c>
      <c r="J27" s="30" t="str">
        <f t="shared" si="4"/>
        <v>Sudah memahami tentang Persamaan gerak melingkar, Vektor Kecepatan pada Gerak Melingkar, Medan Gravitasi, Gaya Berat, Gaya gravitasi Newton, usaha, Kaitan Hukum Kekekalan Energi Mekanik terhadap Gerak Jatuh Bebas, Hubungan antara Usaha dan Energi dalam Pemecahan Masalah Dinamika Gerak, Perlu tingkatkan pemahaman  Persamaan gerak lurus.</v>
      </c>
      <c r="K27" s="20"/>
      <c r="L27" s="30">
        <f t="shared" si="5"/>
        <v>79</v>
      </c>
      <c r="M27" s="30">
        <f t="shared" si="6"/>
        <v>57</v>
      </c>
      <c r="N27" s="30">
        <f t="shared" si="7"/>
        <v>61</v>
      </c>
      <c r="P27" s="43">
        <v>38</v>
      </c>
      <c r="Q27" s="43">
        <v>75</v>
      </c>
      <c r="R27" s="35">
        <f t="shared" si="8"/>
        <v>75</v>
      </c>
      <c r="S27" s="43">
        <v>0</v>
      </c>
      <c r="T27" s="43">
        <v>75</v>
      </c>
      <c r="U27" s="35">
        <f t="shared" si="9"/>
        <v>75</v>
      </c>
      <c r="V27" s="43">
        <v>90</v>
      </c>
      <c r="W27" s="43"/>
      <c r="X27" s="35">
        <f t="shared" si="10"/>
        <v>90</v>
      </c>
      <c r="Y27" s="43">
        <v>80</v>
      </c>
      <c r="Z27" s="43"/>
      <c r="AA27" s="35">
        <f t="shared" si="11"/>
        <v>80</v>
      </c>
      <c r="AB27" s="43">
        <v>90</v>
      </c>
      <c r="AC27" s="34"/>
      <c r="AD27" s="57">
        <f t="shared" si="12"/>
        <v>90</v>
      </c>
      <c r="AE27" s="50">
        <v>0</v>
      </c>
      <c r="AF27" s="58">
        <v>75</v>
      </c>
      <c r="AG27" s="35">
        <f t="shared" si="13"/>
        <v>75</v>
      </c>
      <c r="AH27" s="43">
        <v>0</v>
      </c>
      <c r="AI27" s="34">
        <v>75</v>
      </c>
      <c r="AJ27" s="35">
        <f t="shared" si="14"/>
        <v>75</v>
      </c>
      <c r="AK27" s="43">
        <f>-AK28100</f>
        <v>0</v>
      </c>
      <c r="AL27" s="34">
        <v>75</v>
      </c>
      <c r="AM27" s="35">
        <f t="shared" si="15"/>
        <v>75</v>
      </c>
      <c r="AN27" s="43">
        <v>0</v>
      </c>
      <c r="AO27" s="34">
        <v>75</v>
      </c>
      <c r="AP27" s="35">
        <v>75</v>
      </c>
      <c r="AQ27" s="34">
        <v>0</v>
      </c>
      <c r="AR27" s="34">
        <v>75</v>
      </c>
      <c r="AS27" s="35">
        <f t="shared" si="17"/>
        <v>75</v>
      </c>
      <c r="AT27" s="35">
        <f t="shared" si="18"/>
        <v>79</v>
      </c>
      <c r="AU27" s="43">
        <v>80</v>
      </c>
      <c r="AV27" s="43">
        <v>80</v>
      </c>
      <c r="AW27" s="43"/>
      <c r="AX27" s="53"/>
      <c r="AY27" s="52">
        <v>80</v>
      </c>
      <c r="AZ27" s="52">
        <v>80</v>
      </c>
      <c r="BA27" s="56">
        <v>80</v>
      </c>
      <c r="BB27" s="52">
        <v>75</v>
      </c>
      <c r="BC27" s="52">
        <v>75</v>
      </c>
      <c r="BD27" s="52"/>
      <c r="BE27" s="54">
        <f t="shared" si="19"/>
        <v>79</v>
      </c>
      <c r="BF27" s="43">
        <v>57</v>
      </c>
      <c r="BG27" s="34">
        <v>61</v>
      </c>
      <c r="BH27" s="36">
        <f t="shared" si="20"/>
        <v>75</v>
      </c>
      <c r="BI27" s="37">
        <f t="shared" si="21"/>
        <v>75</v>
      </c>
      <c r="BJ27" s="38"/>
      <c r="BK27" s="43">
        <v>80</v>
      </c>
      <c r="BL27" s="43">
        <v>80</v>
      </c>
      <c r="BM27" s="34"/>
      <c r="BN27" s="43"/>
      <c r="BO27" s="43"/>
      <c r="BP27" s="34"/>
      <c r="BQ27" s="34"/>
      <c r="BR27" s="34"/>
      <c r="BS27" s="34"/>
      <c r="BT27" s="34"/>
      <c r="BU27" s="39">
        <f t="shared" si="22"/>
        <v>80</v>
      </c>
      <c r="BV27" s="38"/>
      <c r="BW27" s="43">
        <v>75</v>
      </c>
      <c r="BX27" s="43">
        <v>75</v>
      </c>
      <c r="BY27" s="34"/>
      <c r="BZ27" s="34"/>
      <c r="CA27" s="34"/>
      <c r="CB27" s="34"/>
      <c r="CC27" s="34"/>
      <c r="CD27" s="34"/>
      <c r="CE27" s="34"/>
      <c r="CF27" s="34"/>
      <c r="CG27" s="35">
        <f t="shared" si="23"/>
        <v>75</v>
      </c>
      <c r="CH27" s="40" t="str">
        <f t="shared" si="24"/>
        <v>B</v>
      </c>
      <c r="CI27" s="41"/>
      <c r="CJ27" s="43">
        <v>1</v>
      </c>
      <c r="CK27" s="42" t="str">
        <f t="shared" si="25"/>
        <v>Sudah memahami tentang Persamaan gerak melingkar, Vektor Kecepatan pada Gerak Melingkar, Medan Gravitasi, Gaya Berat, Gaya gravitasi Newton, usaha, Kaitan Hukum Kekekalan Energi Mekanik terhadap Gerak Jatuh Bebas, Hubungan antara Usaha dan Energi dalam Pemecahan Masalah Dinamika Gerak, Perlu tingkatkan pemahaman  Persamaan gerak lurus.</v>
      </c>
    </row>
    <row r="28" spans="1:102" x14ac:dyDescent="0.25">
      <c r="A28" s="14">
        <v>18</v>
      </c>
      <c r="B28" s="14">
        <v>8213</v>
      </c>
      <c r="C28" s="44" t="s">
        <v>73</v>
      </c>
      <c r="E28" s="30">
        <f t="shared" si="0"/>
        <v>79</v>
      </c>
      <c r="F28" s="20"/>
      <c r="G28" s="30">
        <f t="shared" si="1"/>
        <v>79</v>
      </c>
      <c r="H28" s="30">
        <f t="shared" si="2"/>
        <v>75</v>
      </c>
      <c r="I28" s="30" t="str">
        <f t="shared" si="3"/>
        <v>B</v>
      </c>
      <c r="J28"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28" s="20"/>
      <c r="L28" s="30">
        <f t="shared" si="5"/>
        <v>83</v>
      </c>
      <c r="M28" s="30">
        <f t="shared" si="6"/>
        <v>67</v>
      </c>
      <c r="N28" s="30">
        <f t="shared" si="7"/>
        <v>67</v>
      </c>
      <c r="P28" s="43">
        <v>62</v>
      </c>
      <c r="Q28" s="43">
        <v>100</v>
      </c>
      <c r="R28" s="35">
        <f t="shared" si="8"/>
        <v>75</v>
      </c>
      <c r="S28" s="43">
        <v>75</v>
      </c>
      <c r="T28" s="43">
        <v>0</v>
      </c>
      <c r="U28" s="35">
        <f t="shared" si="9"/>
        <v>75</v>
      </c>
      <c r="V28" s="43">
        <v>0</v>
      </c>
      <c r="W28" s="43">
        <v>75</v>
      </c>
      <c r="X28" s="35">
        <v>90</v>
      </c>
      <c r="Y28" s="43">
        <v>50</v>
      </c>
      <c r="Z28" s="43">
        <v>75</v>
      </c>
      <c r="AA28" s="35">
        <f t="shared" si="11"/>
        <v>75</v>
      </c>
      <c r="AB28" s="43">
        <v>80</v>
      </c>
      <c r="AC28" s="34"/>
      <c r="AD28" s="57">
        <f t="shared" si="12"/>
        <v>80</v>
      </c>
      <c r="AE28" s="50">
        <v>80</v>
      </c>
      <c r="AF28" s="58"/>
      <c r="AG28" s="35">
        <f t="shared" si="13"/>
        <v>80</v>
      </c>
      <c r="AH28" s="43">
        <v>0</v>
      </c>
      <c r="AI28" s="43">
        <v>75</v>
      </c>
      <c r="AJ28" s="35">
        <f t="shared" si="14"/>
        <v>75</v>
      </c>
      <c r="AK28" s="43">
        <v>100</v>
      </c>
      <c r="AL28" s="34"/>
      <c r="AM28" s="35">
        <f t="shared" si="15"/>
        <v>100</v>
      </c>
      <c r="AN28" s="43">
        <v>100</v>
      </c>
      <c r="AO28" s="34"/>
      <c r="AP28" s="35">
        <f t="shared" si="16"/>
        <v>100</v>
      </c>
      <c r="AQ28" s="34">
        <v>0</v>
      </c>
      <c r="AR28" s="43">
        <v>75</v>
      </c>
      <c r="AS28" s="35">
        <f t="shared" si="17"/>
        <v>75</v>
      </c>
      <c r="AT28" s="35">
        <f t="shared" si="18"/>
        <v>83</v>
      </c>
      <c r="AU28" s="43">
        <v>80</v>
      </c>
      <c r="AV28" s="43">
        <v>100</v>
      </c>
      <c r="AW28" s="43"/>
      <c r="AX28" s="53"/>
      <c r="AY28" s="52">
        <v>80</v>
      </c>
      <c r="AZ28" s="52">
        <v>80</v>
      </c>
      <c r="BA28" s="56">
        <v>80</v>
      </c>
      <c r="BB28" s="52">
        <v>75</v>
      </c>
      <c r="BC28" s="52">
        <v>75</v>
      </c>
      <c r="BD28" s="52"/>
      <c r="BE28" s="54">
        <f t="shared" si="19"/>
        <v>81</v>
      </c>
      <c r="BF28" s="43">
        <v>67</v>
      </c>
      <c r="BG28" s="34">
        <v>67</v>
      </c>
      <c r="BH28" s="36">
        <f t="shared" si="20"/>
        <v>79</v>
      </c>
      <c r="BI28" s="37">
        <f t="shared" si="21"/>
        <v>79</v>
      </c>
      <c r="BJ28" s="38"/>
      <c r="BK28" s="43">
        <v>75</v>
      </c>
      <c r="BL28" s="43">
        <v>75</v>
      </c>
      <c r="BM28" s="34"/>
      <c r="BN28" s="43"/>
      <c r="BO28" s="43"/>
      <c r="BP28" s="34"/>
      <c r="BQ28" s="34"/>
      <c r="BR28" s="34"/>
      <c r="BS28" s="34"/>
      <c r="BT28" s="34"/>
      <c r="BU28" s="39">
        <f t="shared" si="22"/>
        <v>75</v>
      </c>
      <c r="BV28" s="38"/>
      <c r="BW28" s="43">
        <v>75</v>
      </c>
      <c r="BX28" s="43">
        <v>75</v>
      </c>
      <c r="BY28" s="34"/>
      <c r="BZ28" s="34"/>
      <c r="CA28" s="34"/>
      <c r="CB28" s="34"/>
      <c r="CC28" s="34"/>
      <c r="CD28" s="34"/>
      <c r="CE28" s="34"/>
      <c r="CF28" s="34"/>
      <c r="CG28" s="35">
        <f t="shared" si="23"/>
        <v>75</v>
      </c>
      <c r="CH28" s="40" t="str">
        <f t="shared" si="24"/>
        <v>B</v>
      </c>
      <c r="CI28" s="41"/>
      <c r="CJ28" s="43">
        <v>11</v>
      </c>
      <c r="CK28"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29" spans="1:102" x14ac:dyDescent="0.25">
      <c r="A29" s="14">
        <v>19</v>
      </c>
      <c r="B29" s="14">
        <v>8227</v>
      </c>
      <c r="C29" s="14" t="s">
        <v>75</v>
      </c>
      <c r="E29" s="30">
        <f t="shared" si="0"/>
        <v>76</v>
      </c>
      <c r="F29" s="20"/>
      <c r="G29" s="30">
        <f t="shared" si="1"/>
        <v>76</v>
      </c>
      <c r="H29" s="30">
        <f t="shared" si="2"/>
        <v>80</v>
      </c>
      <c r="I29" s="30" t="str">
        <f t="shared" si="3"/>
        <v>B</v>
      </c>
      <c r="J29" s="30" t="str">
        <f t="shared" si="4"/>
        <v>Sudah memahami tentang Persamaan gerak lurus, Persamaan gerak melingkar, Vektor Kecepatan pada Gerak Melingkar, Medan Gravitasi, Gaya Berat, usaha, Kaitan Hukum Kekekalan Energi Mekanik terhadap Gerak Jatuh Bebas, Hubungan antara Usaha dan Energi dalam Pemecahan Masalah Dinamika Gerak, Perlu tingkatkan pemahaman  Gaya gravitasi Newton.</v>
      </c>
      <c r="K29" s="20"/>
      <c r="L29" s="30">
        <f t="shared" si="5"/>
        <v>76</v>
      </c>
      <c r="M29" s="30">
        <f t="shared" si="6"/>
        <v>60</v>
      </c>
      <c r="N29" s="30">
        <f t="shared" si="7"/>
        <v>67</v>
      </c>
      <c r="P29" s="43">
        <v>57</v>
      </c>
      <c r="Q29" s="43">
        <v>100</v>
      </c>
      <c r="R29" s="35">
        <f t="shared" si="8"/>
        <v>75</v>
      </c>
      <c r="S29" s="43">
        <v>73</v>
      </c>
      <c r="T29" s="43">
        <v>0</v>
      </c>
      <c r="U29" s="35">
        <f t="shared" si="9"/>
        <v>73</v>
      </c>
      <c r="V29" s="43">
        <v>90</v>
      </c>
      <c r="W29" s="43"/>
      <c r="X29" s="35">
        <f t="shared" si="10"/>
        <v>90</v>
      </c>
      <c r="Y29" s="43">
        <v>50</v>
      </c>
      <c r="Z29" s="43">
        <v>75</v>
      </c>
      <c r="AA29" s="35">
        <f t="shared" si="11"/>
        <v>75</v>
      </c>
      <c r="AB29" s="43">
        <v>80</v>
      </c>
      <c r="AC29" s="34"/>
      <c r="AD29" s="57">
        <f t="shared" si="12"/>
        <v>80</v>
      </c>
      <c r="AE29" s="50">
        <v>68</v>
      </c>
      <c r="AF29" s="58"/>
      <c r="AG29" s="35">
        <f t="shared" si="13"/>
        <v>68</v>
      </c>
      <c r="AH29" s="43">
        <v>0</v>
      </c>
      <c r="AI29" s="43">
        <v>75</v>
      </c>
      <c r="AJ29" s="35">
        <f t="shared" si="14"/>
        <v>75</v>
      </c>
      <c r="AK29" s="43">
        <v>0</v>
      </c>
      <c r="AL29" s="43">
        <v>75</v>
      </c>
      <c r="AM29" s="35">
        <f t="shared" si="15"/>
        <v>75</v>
      </c>
      <c r="AN29" s="43">
        <v>0</v>
      </c>
      <c r="AO29" s="43">
        <v>75</v>
      </c>
      <c r="AP29" s="35">
        <f t="shared" si="16"/>
        <v>75</v>
      </c>
      <c r="AQ29" s="34">
        <v>15</v>
      </c>
      <c r="AR29" s="43">
        <v>75</v>
      </c>
      <c r="AS29" s="35">
        <f t="shared" si="17"/>
        <v>75</v>
      </c>
      <c r="AT29" s="35">
        <f t="shared" si="18"/>
        <v>76</v>
      </c>
      <c r="AU29" s="43">
        <v>90</v>
      </c>
      <c r="AV29" s="43">
        <v>100</v>
      </c>
      <c r="AW29" s="43"/>
      <c r="AX29" s="53"/>
      <c r="AY29" s="52">
        <v>75</v>
      </c>
      <c r="AZ29" s="52">
        <v>75</v>
      </c>
      <c r="BA29" s="56">
        <v>75</v>
      </c>
      <c r="BB29" s="52">
        <v>75</v>
      </c>
      <c r="BC29" s="52">
        <v>75</v>
      </c>
      <c r="BD29" s="52"/>
      <c r="BE29" s="54">
        <f t="shared" si="19"/>
        <v>81</v>
      </c>
      <c r="BF29" s="43">
        <v>60</v>
      </c>
      <c r="BG29" s="34">
        <v>67</v>
      </c>
      <c r="BH29" s="36">
        <f t="shared" si="20"/>
        <v>75.5</v>
      </c>
      <c r="BI29" s="37">
        <f t="shared" si="21"/>
        <v>76</v>
      </c>
      <c r="BJ29" s="38"/>
      <c r="BK29" s="43">
        <v>80</v>
      </c>
      <c r="BL29" s="43">
        <v>80</v>
      </c>
      <c r="BM29" s="34"/>
      <c r="BN29" s="43"/>
      <c r="BO29" s="43"/>
      <c r="BP29" s="34"/>
      <c r="BQ29" s="34"/>
      <c r="BR29" s="34"/>
      <c r="BS29" s="34"/>
      <c r="BT29" s="34"/>
      <c r="BU29" s="39">
        <f t="shared" si="22"/>
        <v>80</v>
      </c>
      <c r="BV29" s="38"/>
      <c r="BW29" s="43">
        <v>75</v>
      </c>
      <c r="BX29" s="43">
        <v>75</v>
      </c>
      <c r="BY29" s="34"/>
      <c r="BZ29" s="34"/>
      <c r="CA29" s="34"/>
      <c r="CB29" s="34"/>
      <c r="CC29" s="34"/>
      <c r="CD29" s="34"/>
      <c r="CE29" s="34"/>
      <c r="CF29" s="34"/>
      <c r="CG29" s="35">
        <f t="shared" si="23"/>
        <v>75</v>
      </c>
      <c r="CH29" s="40" t="str">
        <f t="shared" si="24"/>
        <v>B</v>
      </c>
      <c r="CI29" s="41"/>
      <c r="CJ29" s="43">
        <v>6</v>
      </c>
      <c r="CK29" s="42" t="str">
        <f t="shared" si="25"/>
        <v>Sudah memahami tentang Persamaan gerak lurus, Persamaan gerak melingkar, Vektor Kecepatan pada Gerak Melingkar, Medan Gravitasi, Gaya Berat, usaha, Kaitan Hukum Kekekalan Energi Mekanik terhadap Gerak Jatuh Bebas, Hubungan antara Usaha dan Energi dalam Pemecahan Masalah Dinamika Gerak, Perlu tingkatkan pemahaman  Gaya gravitasi Newton.</v>
      </c>
    </row>
    <row r="30" spans="1:102" x14ac:dyDescent="0.25">
      <c r="A30" s="14">
        <v>20</v>
      </c>
      <c r="B30" s="14">
        <v>8241</v>
      </c>
      <c r="C30" s="14" t="s">
        <v>76</v>
      </c>
      <c r="E30" s="30">
        <f t="shared" si="0"/>
        <v>80</v>
      </c>
      <c r="F30" s="20"/>
      <c r="G30" s="30">
        <f t="shared" si="1"/>
        <v>80</v>
      </c>
      <c r="H30" s="30">
        <f t="shared" si="2"/>
        <v>80</v>
      </c>
      <c r="I30" s="30" t="str">
        <f t="shared" si="3"/>
        <v>B</v>
      </c>
      <c r="J30"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0" s="20"/>
      <c r="L30" s="30">
        <f t="shared" si="5"/>
        <v>87</v>
      </c>
      <c r="M30" s="30">
        <f t="shared" si="6"/>
        <v>60</v>
      </c>
      <c r="N30" s="30">
        <f t="shared" si="7"/>
        <v>71</v>
      </c>
      <c r="P30" s="43">
        <v>50</v>
      </c>
      <c r="Q30" s="43">
        <v>100</v>
      </c>
      <c r="R30" s="35">
        <f t="shared" si="8"/>
        <v>75</v>
      </c>
      <c r="S30" s="43">
        <v>50</v>
      </c>
      <c r="T30" s="43">
        <v>100</v>
      </c>
      <c r="U30" s="35">
        <f t="shared" si="9"/>
        <v>75</v>
      </c>
      <c r="V30" s="43">
        <v>100</v>
      </c>
      <c r="W30" s="43"/>
      <c r="X30" s="35">
        <f t="shared" si="10"/>
        <v>100</v>
      </c>
      <c r="Y30" s="43">
        <v>100</v>
      </c>
      <c r="Z30" s="43"/>
      <c r="AA30" s="35">
        <f t="shared" si="11"/>
        <v>100</v>
      </c>
      <c r="AB30" s="43">
        <v>100</v>
      </c>
      <c r="AC30" s="34"/>
      <c r="AD30" s="57">
        <f t="shared" si="12"/>
        <v>100</v>
      </c>
      <c r="AE30" s="50">
        <v>82</v>
      </c>
      <c r="AF30" s="58"/>
      <c r="AG30" s="35">
        <f t="shared" si="13"/>
        <v>82</v>
      </c>
      <c r="AH30" s="43">
        <v>90</v>
      </c>
      <c r="AI30" s="34"/>
      <c r="AJ30" s="35">
        <f t="shared" si="14"/>
        <v>90</v>
      </c>
      <c r="AK30" s="43">
        <v>80</v>
      </c>
      <c r="AL30" s="34"/>
      <c r="AM30" s="35">
        <f t="shared" si="15"/>
        <v>80</v>
      </c>
      <c r="AN30" s="43">
        <v>90</v>
      </c>
      <c r="AO30" s="34"/>
      <c r="AP30" s="35">
        <f t="shared" si="16"/>
        <v>90</v>
      </c>
      <c r="AQ30" s="34">
        <v>80</v>
      </c>
      <c r="AR30" s="34"/>
      <c r="AS30" s="35">
        <f t="shared" si="17"/>
        <v>80</v>
      </c>
      <c r="AT30" s="35">
        <f t="shared" si="18"/>
        <v>87</v>
      </c>
      <c r="AU30" s="43">
        <v>90</v>
      </c>
      <c r="AV30" s="43">
        <v>100</v>
      </c>
      <c r="AW30" s="43"/>
      <c r="AX30" s="53"/>
      <c r="AY30" s="52">
        <v>75</v>
      </c>
      <c r="AZ30" s="52">
        <v>75</v>
      </c>
      <c r="BA30" s="56">
        <v>75</v>
      </c>
      <c r="BB30" s="52">
        <v>75</v>
      </c>
      <c r="BC30" s="52">
        <v>75</v>
      </c>
      <c r="BD30" s="52"/>
      <c r="BE30" s="54">
        <f t="shared" si="19"/>
        <v>81</v>
      </c>
      <c r="BF30" s="43">
        <v>60</v>
      </c>
      <c r="BG30" s="34">
        <v>71</v>
      </c>
      <c r="BH30" s="36">
        <f t="shared" si="20"/>
        <v>80.3</v>
      </c>
      <c r="BI30" s="37">
        <f t="shared" si="21"/>
        <v>80</v>
      </c>
      <c r="BJ30" s="38"/>
      <c r="BK30" s="43">
        <v>80</v>
      </c>
      <c r="BL30" s="43">
        <v>80</v>
      </c>
      <c r="BM30" s="34"/>
      <c r="BN30" s="43"/>
      <c r="BO30" s="43"/>
      <c r="BP30" s="34"/>
      <c r="BQ30" s="34"/>
      <c r="BR30" s="34"/>
      <c r="BS30" s="34"/>
      <c r="BT30" s="34"/>
      <c r="BU30" s="39">
        <f t="shared" si="22"/>
        <v>80</v>
      </c>
      <c r="BV30" s="38"/>
      <c r="BW30" s="43">
        <v>75</v>
      </c>
      <c r="BX30" s="43">
        <v>75</v>
      </c>
      <c r="BY30" s="34"/>
      <c r="BZ30" s="34"/>
      <c r="CA30" s="34"/>
      <c r="CB30" s="34"/>
      <c r="CC30" s="34"/>
      <c r="CD30" s="34"/>
      <c r="CE30" s="34"/>
      <c r="CF30" s="34"/>
      <c r="CG30" s="35">
        <f t="shared" si="23"/>
        <v>75</v>
      </c>
      <c r="CH30" s="40" t="str">
        <f t="shared" si="24"/>
        <v>B</v>
      </c>
      <c r="CI30" s="41"/>
      <c r="CJ30" s="43">
        <v>11</v>
      </c>
      <c r="CK30"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1" spans="1:102" x14ac:dyDescent="0.25">
      <c r="A31" s="14">
        <v>21</v>
      </c>
      <c r="B31" s="14">
        <v>8255</v>
      </c>
      <c r="C31" s="14" t="s">
        <v>77</v>
      </c>
      <c r="E31" s="30">
        <f t="shared" si="0"/>
        <v>75</v>
      </c>
      <c r="F31" s="20"/>
      <c r="G31" s="30">
        <f t="shared" si="1"/>
        <v>75</v>
      </c>
      <c r="H31" s="30">
        <f t="shared" si="2"/>
        <v>80</v>
      </c>
      <c r="I31" s="30" t="str">
        <f t="shared" si="3"/>
        <v>B</v>
      </c>
      <c r="J31"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1" s="20"/>
      <c r="L31" s="30">
        <f t="shared" si="5"/>
        <v>78</v>
      </c>
      <c r="M31" s="30">
        <f t="shared" si="6"/>
        <v>53</v>
      </c>
      <c r="N31" s="30">
        <f t="shared" si="7"/>
        <v>67</v>
      </c>
      <c r="P31" s="43">
        <v>57</v>
      </c>
      <c r="Q31" s="43">
        <v>100</v>
      </c>
      <c r="R31" s="35">
        <f t="shared" si="8"/>
        <v>75</v>
      </c>
      <c r="S31" s="43">
        <v>73</v>
      </c>
      <c r="T31" s="43">
        <v>100</v>
      </c>
      <c r="U31" s="35">
        <f t="shared" si="9"/>
        <v>75</v>
      </c>
      <c r="V31" s="43">
        <v>100</v>
      </c>
      <c r="W31" s="43"/>
      <c r="X31" s="35">
        <f t="shared" si="10"/>
        <v>100</v>
      </c>
      <c r="Y31" s="43">
        <v>70</v>
      </c>
      <c r="Z31" s="43"/>
      <c r="AA31" s="35">
        <f t="shared" si="11"/>
        <v>70</v>
      </c>
      <c r="AB31" s="43">
        <v>90</v>
      </c>
      <c r="AC31" s="34"/>
      <c r="AD31" s="57">
        <f t="shared" si="12"/>
        <v>90</v>
      </c>
      <c r="AE31" s="50">
        <v>0</v>
      </c>
      <c r="AF31" s="58">
        <v>75</v>
      </c>
      <c r="AG31" s="35">
        <f t="shared" si="13"/>
        <v>75</v>
      </c>
      <c r="AH31" s="43">
        <v>0</v>
      </c>
      <c r="AI31" s="58">
        <v>75</v>
      </c>
      <c r="AJ31" s="35">
        <f t="shared" si="14"/>
        <v>75</v>
      </c>
      <c r="AK31" s="43">
        <v>90</v>
      </c>
      <c r="AL31" s="34"/>
      <c r="AM31" s="35">
        <f t="shared" si="15"/>
        <v>90</v>
      </c>
      <c r="AN31" s="43">
        <v>100</v>
      </c>
      <c r="AO31" s="34"/>
      <c r="AP31" s="35">
        <f t="shared" si="16"/>
        <v>100</v>
      </c>
      <c r="AQ31" s="34">
        <v>25</v>
      </c>
      <c r="AR31" s="34"/>
      <c r="AS31" s="35">
        <f t="shared" si="17"/>
        <v>25</v>
      </c>
      <c r="AT31" s="35">
        <f t="shared" si="18"/>
        <v>78</v>
      </c>
      <c r="AU31" s="58">
        <v>75</v>
      </c>
      <c r="AV31" s="43">
        <v>100</v>
      </c>
      <c r="AW31" s="43"/>
      <c r="AX31" s="53"/>
      <c r="AY31" s="52">
        <v>75</v>
      </c>
      <c r="AZ31" s="52">
        <v>75</v>
      </c>
      <c r="BA31" s="56">
        <v>75</v>
      </c>
      <c r="BB31" s="52">
        <v>75</v>
      </c>
      <c r="BC31" s="58">
        <v>75</v>
      </c>
      <c r="BD31" s="52"/>
      <c r="BE31" s="54">
        <f t="shared" si="19"/>
        <v>79</v>
      </c>
      <c r="BF31" s="43">
        <v>53</v>
      </c>
      <c r="BG31" s="34">
        <v>67</v>
      </c>
      <c r="BH31" s="36">
        <f t="shared" si="20"/>
        <v>74.8</v>
      </c>
      <c r="BI31" s="37">
        <f t="shared" si="21"/>
        <v>75</v>
      </c>
      <c r="BJ31" s="38"/>
      <c r="BK31" s="43">
        <v>80</v>
      </c>
      <c r="BL31" s="43">
        <v>80</v>
      </c>
      <c r="BM31" s="34"/>
      <c r="BN31" s="43"/>
      <c r="BO31" s="43"/>
      <c r="BP31" s="34"/>
      <c r="BQ31" s="34"/>
      <c r="BR31" s="34"/>
      <c r="BS31" s="34"/>
      <c r="BT31" s="34"/>
      <c r="BU31" s="39">
        <f t="shared" si="22"/>
        <v>80</v>
      </c>
      <c r="BV31" s="38"/>
      <c r="BW31" s="43">
        <v>75</v>
      </c>
      <c r="BX31" s="43">
        <v>75</v>
      </c>
      <c r="BY31" s="34"/>
      <c r="BZ31" s="34"/>
      <c r="CA31" s="34"/>
      <c r="CB31" s="34"/>
      <c r="CC31" s="34"/>
      <c r="CD31" s="34"/>
      <c r="CE31" s="34"/>
      <c r="CF31" s="34"/>
      <c r="CG31" s="35">
        <f t="shared" si="23"/>
        <v>75</v>
      </c>
      <c r="CH31" s="40" t="str">
        <f t="shared" si="24"/>
        <v>B</v>
      </c>
      <c r="CI31" s="41"/>
      <c r="CJ31" s="43">
        <v>10</v>
      </c>
      <c r="CK31"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2" spans="1:102" x14ac:dyDescent="0.25">
      <c r="A32" s="14">
        <v>22</v>
      </c>
      <c r="B32" s="14">
        <v>8269</v>
      </c>
      <c r="C32" s="14" t="s">
        <v>78</v>
      </c>
      <c r="E32" s="30">
        <f t="shared" si="0"/>
        <v>78</v>
      </c>
      <c r="F32" s="20"/>
      <c r="G32" s="30">
        <f t="shared" si="1"/>
        <v>78</v>
      </c>
      <c r="H32" s="30">
        <f t="shared" si="2"/>
        <v>80</v>
      </c>
      <c r="I32" s="30" t="str">
        <f t="shared" si="3"/>
        <v>B</v>
      </c>
      <c r="J32" s="30" t="str">
        <f t="shared" si="4"/>
        <v>Sudah memahami tentang Persamaan gerak lurus, Persamaan gerak melingkar, Vektor Kecepatan pada Gerak Melingkar, Medan Gravitasi, Gaya Berat, usaha, Kaitan Hukum Kekekalan Energi Mekanik terhadap Gerak Jatuh Bebas, Hubungan antara Usaha dan Energi dalam Pemecahan Masalah Dinamika Gerak, Perlu tingkatkan pemahaman  Gaya gravitasi Newton.</v>
      </c>
      <c r="K32" s="20"/>
      <c r="L32" s="30">
        <f t="shared" si="5"/>
        <v>82</v>
      </c>
      <c r="M32" s="30">
        <f t="shared" si="6"/>
        <v>63</v>
      </c>
      <c r="N32" s="30">
        <f t="shared" si="7"/>
        <v>59</v>
      </c>
      <c r="P32" s="43">
        <v>41</v>
      </c>
      <c r="Q32" s="43">
        <v>80</v>
      </c>
      <c r="R32" s="35">
        <f t="shared" si="8"/>
        <v>75</v>
      </c>
      <c r="S32" s="43">
        <v>51</v>
      </c>
      <c r="T32" s="43">
        <v>0</v>
      </c>
      <c r="U32" s="35">
        <f t="shared" si="9"/>
        <v>51</v>
      </c>
      <c r="V32" s="43">
        <v>100</v>
      </c>
      <c r="W32" s="43"/>
      <c r="X32" s="35">
        <f t="shared" si="10"/>
        <v>100</v>
      </c>
      <c r="Y32" s="43">
        <v>80</v>
      </c>
      <c r="Z32" s="43"/>
      <c r="AA32" s="35">
        <f t="shared" si="11"/>
        <v>80</v>
      </c>
      <c r="AB32" s="43">
        <v>80</v>
      </c>
      <c r="AC32" s="34"/>
      <c r="AD32" s="57">
        <f t="shared" si="12"/>
        <v>80</v>
      </c>
      <c r="AE32" s="50">
        <v>72</v>
      </c>
      <c r="AF32" s="58"/>
      <c r="AG32" s="35">
        <f t="shared" si="13"/>
        <v>72</v>
      </c>
      <c r="AH32" s="43">
        <v>100</v>
      </c>
      <c r="AI32" s="34"/>
      <c r="AJ32" s="35">
        <f t="shared" si="14"/>
        <v>100</v>
      </c>
      <c r="AK32" s="43">
        <v>90</v>
      </c>
      <c r="AL32" s="34"/>
      <c r="AM32" s="35">
        <f t="shared" si="15"/>
        <v>90</v>
      </c>
      <c r="AN32" s="43">
        <v>100</v>
      </c>
      <c r="AO32" s="34"/>
      <c r="AP32" s="35">
        <f t="shared" si="16"/>
        <v>100</v>
      </c>
      <c r="AQ32" s="34">
        <v>75</v>
      </c>
      <c r="AR32" s="34"/>
      <c r="AS32" s="35">
        <f t="shared" si="17"/>
        <v>75</v>
      </c>
      <c r="AT32" s="35">
        <f t="shared" si="18"/>
        <v>82</v>
      </c>
      <c r="AU32" s="43">
        <v>100</v>
      </c>
      <c r="AV32" s="43">
        <v>100</v>
      </c>
      <c r="AW32" s="43"/>
      <c r="AX32" s="53"/>
      <c r="AY32" s="52">
        <v>75</v>
      </c>
      <c r="AZ32" s="52">
        <v>75</v>
      </c>
      <c r="BA32" s="56">
        <v>75</v>
      </c>
      <c r="BB32" s="52">
        <v>75</v>
      </c>
      <c r="BC32" s="52">
        <v>75</v>
      </c>
      <c r="BD32" s="52"/>
      <c r="BE32" s="54">
        <f t="shared" si="19"/>
        <v>82</v>
      </c>
      <c r="BF32" s="43">
        <v>63</v>
      </c>
      <c r="BG32" s="34">
        <v>59</v>
      </c>
      <c r="BH32" s="36">
        <f t="shared" si="20"/>
        <v>77.8</v>
      </c>
      <c r="BI32" s="37">
        <f t="shared" si="21"/>
        <v>78</v>
      </c>
      <c r="BJ32" s="38"/>
      <c r="BK32" s="43">
        <v>80</v>
      </c>
      <c r="BL32" s="43">
        <v>80</v>
      </c>
      <c r="BM32" s="34"/>
      <c r="BN32" s="43"/>
      <c r="BO32" s="43"/>
      <c r="BP32" s="34"/>
      <c r="BQ32" s="34"/>
      <c r="BR32" s="34"/>
      <c r="BS32" s="34"/>
      <c r="BT32" s="34"/>
      <c r="BU32" s="39">
        <f t="shared" si="22"/>
        <v>80</v>
      </c>
      <c r="BV32" s="38"/>
      <c r="BW32" s="43">
        <v>75</v>
      </c>
      <c r="BX32" s="43">
        <v>75</v>
      </c>
      <c r="BY32" s="34"/>
      <c r="BZ32" s="34"/>
      <c r="CA32" s="34"/>
      <c r="CB32" s="34"/>
      <c r="CC32" s="34"/>
      <c r="CD32" s="34"/>
      <c r="CE32" s="34"/>
      <c r="CF32" s="34"/>
      <c r="CG32" s="35">
        <f t="shared" si="23"/>
        <v>75</v>
      </c>
      <c r="CH32" s="40" t="str">
        <f t="shared" si="24"/>
        <v>B</v>
      </c>
      <c r="CI32" s="41"/>
      <c r="CJ32" s="43">
        <v>6</v>
      </c>
      <c r="CK32" s="42" t="str">
        <f t="shared" si="25"/>
        <v>Sudah memahami tentang Persamaan gerak lurus, Persamaan gerak melingkar, Vektor Kecepatan pada Gerak Melingkar, Medan Gravitasi, Gaya Berat, usaha, Kaitan Hukum Kekekalan Energi Mekanik terhadap Gerak Jatuh Bebas, Hubungan antara Usaha dan Energi dalam Pemecahan Masalah Dinamika Gerak, Perlu tingkatkan pemahaman  Gaya gravitasi Newton.</v>
      </c>
    </row>
    <row r="33" spans="1:89" x14ac:dyDescent="0.25">
      <c r="A33" s="14">
        <v>23</v>
      </c>
      <c r="B33" s="14">
        <v>8283</v>
      </c>
      <c r="C33" s="14" t="s">
        <v>79</v>
      </c>
      <c r="E33" s="30">
        <f t="shared" si="0"/>
        <v>75</v>
      </c>
      <c r="F33" s="20"/>
      <c r="G33" s="30">
        <f t="shared" si="1"/>
        <v>75</v>
      </c>
      <c r="H33" s="30">
        <f t="shared" si="2"/>
        <v>80</v>
      </c>
      <c r="I33" s="30" t="str">
        <f t="shared" si="3"/>
        <v>B</v>
      </c>
      <c r="J33"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3" s="20"/>
      <c r="L33" s="30">
        <f t="shared" si="5"/>
        <v>84</v>
      </c>
      <c r="M33" s="30">
        <f t="shared" si="6"/>
        <v>53</v>
      </c>
      <c r="N33" s="30">
        <f t="shared" si="7"/>
        <v>57</v>
      </c>
      <c r="P33" s="43">
        <v>38</v>
      </c>
      <c r="Q33" s="43">
        <v>94</v>
      </c>
      <c r="R33" s="35">
        <f t="shared" si="8"/>
        <v>75</v>
      </c>
      <c r="S33" s="43">
        <v>30</v>
      </c>
      <c r="T33" s="43">
        <v>75</v>
      </c>
      <c r="U33" s="35">
        <f t="shared" si="9"/>
        <v>75</v>
      </c>
      <c r="V33" s="43">
        <v>0</v>
      </c>
      <c r="W33" s="43">
        <v>75</v>
      </c>
      <c r="X33" s="35">
        <f t="shared" si="10"/>
        <v>75</v>
      </c>
      <c r="Y33" s="43">
        <v>80</v>
      </c>
      <c r="Z33" s="43"/>
      <c r="AA33" s="35">
        <f t="shared" si="11"/>
        <v>80</v>
      </c>
      <c r="AB33" s="43">
        <v>100</v>
      </c>
      <c r="AC33" s="34"/>
      <c r="AD33" s="57">
        <f t="shared" si="12"/>
        <v>100</v>
      </c>
      <c r="AE33" s="50">
        <v>72</v>
      </c>
      <c r="AF33" s="58"/>
      <c r="AG33" s="35">
        <f t="shared" si="13"/>
        <v>72</v>
      </c>
      <c r="AH33" s="43">
        <v>90</v>
      </c>
      <c r="AI33" s="34"/>
      <c r="AJ33" s="35">
        <f t="shared" si="14"/>
        <v>90</v>
      </c>
      <c r="AK33" s="43">
        <v>100</v>
      </c>
      <c r="AL33" s="34"/>
      <c r="AM33" s="35">
        <f t="shared" si="15"/>
        <v>100</v>
      </c>
      <c r="AN33" s="43">
        <v>100</v>
      </c>
      <c r="AO33" s="34"/>
      <c r="AP33" s="35">
        <f t="shared" si="16"/>
        <v>100</v>
      </c>
      <c r="AQ33" s="34">
        <v>30</v>
      </c>
      <c r="AR33" s="34">
        <v>75</v>
      </c>
      <c r="AS33" s="35">
        <f t="shared" si="17"/>
        <v>75</v>
      </c>
      <c r="AT33" s="35">
        <f t="shared" si="18"/>
        <v>84</v>
      </c>
      <c r="AU33" s="52">
        <v>75</v>
      </c>
      <c r="AV33" s="52">
        <v>75</v>
      </c>
      <c r="AW33" s="52"/>
      <c r="AX33" s="52"/>
      <c r="AY33" s="52">
        <v>75</v>
      </c>
      <c r="AZ33" s="52">
        <v>75</v>
      </c>
      <c r="BA33" s="56">
        <v>75</v>
      </c>
      <c r="BB33" s="52">
        <v>75</v>
      </c>
      <c r="BC33" s="52">
        <v>75</v>
      </c>
      <c r="BD33" s="52"/>
      <c r="BE33" s="54">
        <f t="shared" si="19"/>
        <v>75</v>
      </c>
      <c r="BF33" s="43">
        <v>53</v>
      </c>
      <c r="BG33" s="34">
        <v>57</v>
      </c>
      <c r="BH33" s="36">
        <f t="shared" si="20"/>
        <v>74.599999999999994</v>
      </c>
      <c r="BI33" s="37">
        <f t="shared" si="21"/>
        <v>75</v>
      </c>
      <c r="BJ33" s="38"/>
      <c r="BK33" s="43">
        <v>80</v>
      </c>
      <c r="BL33" s="43">
        <v>80</v>
      </c>
      <c r="BM33" s="34"/>
      <c r="BN33" s="43"/>
      <c r="BO33" s="43"/>
      <c r="BP33" s="34"/>
      <c r="BQ33" s="34"/>
      <c r="BR33" s="34"/>
      <c r="BS33" s="34"/>
      <c r="BT33" s="34"/>
      <c r="BU33" s="39">
        <f t="shared" si="22"/>
        <v>80</v>
      </c>
      <c r="BV33" s="38"/>
      <c r="BW33" s="43">
        <v>75</v>
      </c>
      <c r="BX33" s="43">
        <v>75</v>
      </c>
      <c r="BY33" s="34"/>
      <c r="BZ33" s="34"/>
      <c r="CA33" s="34"/>
      <c r="CB33" s="34"/>
      <c r="CC33" s="34"/>
      <c r="CD33" s="34"/>
      <c r="CE33" s="34"/>
      <c r="CF33" s="34"/>
      <c r="CG33" s="35">
        <f t="shared" si="23"/>
        <v>75</v>
      </c>
      <c r="CH33" s="40" t="str">
        <f t="shared" si="24"/>
        <v>B</v>
      </c>
      <c r="CI33" s="41"/>
      <c r="CJ33" s="43">
        <v>11</v>
      </c>
      <c r="CK33"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4" spans="1:89" x14ac:dyDescent="0.25">
      <c r="A34" s="14">
        <v>24</v>
      </c>
      <c r="B34" s="14">
        <v>8297</v>
      </c>
      <c r="C34" s="14" t="s">
        <v>80</v>
      </c>
      <c r="E34" s="30">
        <f t="shared" si="0"/>
        <v>76</v>
      </c>
      <c r="F34" s="20"/>
      <c r="G34" s="30">
        <f t="shared" si="1"/>
        <v>76</v>
      </c>
      <c r="H34" s="30">
        <f t="shared" si="2"/>
        <v>80</v>
      </c>
      <c r="I34" s="30" t="str">
        <f t="shared" si="3"/>
        <v>B</v>
      </c>
      <c r="J34"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4" s="20"/>
      <c r="L34" s="30">
        <f t="shared" si="5"/>
        <v>80</v>
      </c>
      <c r="M34" s="30">
        <f t="shared" si="6"/>
        <v>63</v>
      </c>
      <c r="N34" s="30">
        <f t="shared" si="7"/>
        <v>59</v>
      </c>
      <c r="P34" s="43">
        <v>44</v>
      </c>
      <c r="Q34" s="43">
        <v>75</v>
      </c>
      <c r="R34" s="35">
        <f t="shared" si="8"/>
        <v>75</v>
      </c>
      <c r="S34" s="43">
        <v>26</v>
      </c>
      <c r="T34" s="43">
        <v>0</v>
      </c>
      <c r="U34" s="35">
        <f t="shared" si="9"/>
        <v>26</v>
      </c>
      <c r="V34" s="43">
        <v>100</v>
      </c>
      <c r="W34" s="43"/>
      <c r="X34" s="35">
        <f t="shared" si="10"/>
        <v>100</v>
      </c>
      <c r="Y34" s="43">
        <v>100</v>
      </c>
      <c r="Z34" s="43"/>
      <c r="AA34" s="35">
        <f t="shared" si="11"/>
        <v>100</v>
      </c>
      <c r="AB34" s="43">
        <v>100</v>
      </c>
      <c r="AC34" s="34"/>
      <c r="AD34" s="57">
        <f t="shared" si="12"/>
        <v>100</v>
      </c>
      <c r="AE34" s="50">
        <v>72</v>
      </c>
      <c r="AF34" s="58"/>
      <c r="AG34" s="35">
        <f t="shared" si="13"/>
        <v>72</v>
      </c>
      <c r="AH34" s="43">
        <v>90</v>
      </c>
      <c r="AI34" s="34"/>
      <c r="AJ34" s="35">
        <f t="shared" si="14"/>
        <v>90</v>
      </c>
      <c r="AK34" s="43">
        <v>100</v>
      </c>
      <c r="AL34" s="34"/>
      <c r="AM34" s="35">
        <f t="shared" si="15"/>
        <v>100</v>
      </c>
      <c r="AN34" s="43">
        <v>100</v>
      </c>
      <c r="AO34" s="34"/>
      <c r="AP34" s="35">
        <f t="shared" si="16"/>
        <v>100</v>
      </c>
      <c r="AQ34" s="34">
        <v>40</v>
      </c>
      <c r="AR34" s="34"/>
      <c r="AS34" s="35">
        <f t="shared" si="17"/>
        <v>40</v>
      </c>
      <c r="AT34" s="35">
        <f t="shared" si="18"/>
        <v>80</v>
      </c>
      <c r="AU34" s="43">
        <v>100</v>
      </c>
      <c r="AV34" s="43">
        <v>80</v>
      </c>
      <c r="AW34" s="43"/>
      <c r="AX34" s="53"/>
      <c r="AY34" s="52">
        <v>75</v>
      </c>
      <c r="AZ34" s="52">
        <v>75</v>
      </c>
      <c r="BA34" s="56">
        <v>75</v>
      </c>
      <c r="BB34" s="52">
        <v>75</v>
      </c>
      <c r="BC34" s="52">
        <v>75</v>
      </c>
      <c r="BD34" s="52"/>
      <c r="BE34" s="54">
        <f t="shared" si="19"/>
        <v>79</v>
      </c>
      <c r="BF34" s="43">
        <v>63</v>
      </c>
      <c r="BG34" s="34">
        <v>59</v>
      </c>
      <c r="BH34" s="36">
        <f t="shared" si="20"/>
        <v>75.8</v>
      </c>
      <c r="BI34" s="37">
        <f t="shared" si="21"/>
        <v>76</v>
      </c>
      <c r="BJ34" s="38"/>
      <c r="BK34" s="43">
        <v>80</v>
      </c>
      <c r="BL34" s="43">
        <v>80</v>
      </c>
      <c r="BM34" s="34"/>
      <c r="BN34" s="43"/>
      <c r="BO34" s="43"/>
      <c r="BP34" s="34"/>
      <c r="BQ34" s="34"/>
      <c r="BR34" s="34"/>
      <c r="BS34" s="34"/>
      <c r="BT34" s="34"/>
      <c r="BU34" s="39">
        <f t="shared" si="22"/>
        <v>80</v>
      </c>
      <c r="BV34" s="38"/>
      <c r="BW34" s="43">
        <v>75</v>
      </c>
      <c r="BX34" s="43">
        <v>75</v>
      </c>
      <c r="BY34" s="34"/>
      <c r="BZ34" s="34"/>
      <c r="CA34" s="34"/>
      <c r="CB34" s="34"/>
      <c r="CC34" s="34"/>
      <c r="CD34" s="34"/>
      <c r="CE34" s="34"/>
      <c r="CF34" s="34"/>
      <c r="CG34" s="35">
        <f t="shared" si="23"/>
        <v>75</v>
      </c>
      <c r="CH34" s="40" t="str">
        <f t="shared" si="24"/>
        <v>B</v>
      </c>
      <c r="CI34" s="41"/>
      <c r="CJ34" s="43">
        <v>10</v>
      </c>
      <c r="CK34"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5" spans="1:89" x14ac:dyDescent="0.25">
      <c r="A35" s="14">
        <v>25</v>
      </c>
      <c r="B35" s="14">
        <v>8311</v>
      </c>
      <c r="C35" s="14" t="s">
        <v>81</v>
      </c>
      <c r="E35" s="30">
        <f t="shared" si="0"/>
        <v>77</v>
      </c>
      <c r="F35" s="20"/>
      <c r="G35" s="30">
        <f t="shared" si="1"/>
        <v>77</v>
      </c>
      <c r="H35" s="30">
        <f t="shared" si="2"/>
        <v>80</v>
      </c>
      <c r="I35" s="30" t="str">
        <f t="shared" si="3"/>
        <v>B</v>
      </c>
      <c r="J35" s="30" t="str">
        <f t="shared" si="4"/>
        <v>Sudah memahami tentang Persamaan gerak lurus, Persamaan gerak melingkar, Vektor Kecepatan pada Gerak Melingkar, Medan Gravitasi, Gaya Berat, Gaya gravitasi Newton, Kaitan Hukum Kekekalan Energi Mekanik terhadap Gerak Jatuh Bebas, Hubungan antara Usaha dan Energi dalam Pemecahan Masalah Dinamika Gerak, Perlu tingkatkan pemahaman  usaha.</v>
      </c>
      <c r="K35" s="20"/>
      <c r="L35" s="30">
        <f t="shared" si="5"/>
        <v>82</v>
      </c>
      <c r="M35" s="30">
        <f t="shared" si="6"/>
        <v>60</v>
      </c>
      <c r="N35" s="30">
        <f t="shared" si="7"/>
        <v>61</v>
      </c>
      <c r="P35" s="43">
        <v>58</v>
      </c>
      <c r="Q35" s="43">
        <v>100</v>
      </c>
      <c r="R35" s="35">
        <f t="shared" si="8"/>
        <v>75</v>
      </c>
      <c r="S35" s="43">
        <v>73</v>
      </c>
      <c r="T35" s="43">
        <v>95</v>
      </c>
      <c r="U35" s="35">
        <f t="shared" si="9"/>
        <v>75</v>
      </c>
      <c r="V35" s="43">
        <v>100</v>
      </c>
      <c r="W35" s="43"/>
      <c r="X35" s="35">
        <f t="shared" si="10"/>
        <v>100</v>
      </c>
      <c r="Y35" s="43">
        <v>90</v>
      </c>
      <c r="Z35" s="43"/>
      <c r="AA35" s="35">
        <f t="shared" si="11"/>
        <v>90</v>
      </c>
      <c r="AB35" s="43">
        <v>100</v>
      </c>
      <c r="AC35" s="34"/>
      <c r="AD35" s="57">
        <f t="shared" si="12"/>
        <v>100</v>
      </c>
      <c r="AE35" s="50">
        <v>80</v>
      </c>
      <c r="AF35" s="58"/>
      <c r="AG35" s="35">
        <f t="shared" si="13"/>
        <v>80</v>
      </c>
      <c r="AH35" s="43">
        <v>0</v>
      </c>
      <c r="AI35" s="34">
        <v>50</v>
      </c>
      <c r="AJ35" s="35">
        <f t="shared" si="14"/>
        <v>50</v>
      </c>
      <c r="AK35" s="43">
        <v>100</v>
      </c>
      <c r="AL35" s="34"/>
      <c r="AM35" s="35">
        <f t="shared" si="15"/>
        <v>100</v>
      </c>
      <c r="AN35" s="43">
        <v>100</v>
      </c>
      <c r="AO35" s="34"/>
      <c r="AP35" s="35">
        <f t="shared" si="16"/>
        <v>100</v>
      </c>
      <c r="AQ35" s="34">
        <v>45</v>
      </c>
      <c r="AR35" s="34"/>
      <c r="AS35" s="35">
        <f t="shared" si="17"/>
        <v>45</v>
      </c>
      <c r="AT35" s="35">
        <f t="shared" si="18"/>
        <v>82</v>
      </c>
      <c r="AU35" s="43">
        <v>100</v>
      </c>
      <c r="AV35" s="43">
        <v>90</v>
      </c>
      <c r="AW35" s="43"/>
      <c r="AX35" s="53"/>
      <c r="AY35" s="52">
        <v>75</v>
      </c>
      <c r="AZ35" s="52">
        <v>75</v>
      </c>
      <c r="BA35" s="56">
        <v>75</v>
      </c>
      <c r="BB35" s="52">
        <v>75</v>
      </c>
      <c r="BC35" s="52">
        <v>75</v>
      </c>
      <c r="BD35" s="52"/>
      <c r="BE35" s="54">
        <f t="shared" si="19"/>
        <v>81</v>
      </c>
      <c r="BF35" s="43">
        <v>60</v>
      </c>
      <c r="BG35" s="34">
        <v>61</v>
      </c>
      <c r="BH35" s="36">
        <f t="shared" si="20"/>
        <v>77.3</v>
      </c>
      <c r="BI35" s="37">
        <f t="shared" si="21"/>
        <v>77</v>
      </c>
      <c r="BJ35" s="38"/>
      <c r="BK35" s="43">
        <v>80</v>
      </c>
      <c r="BL35" s="43">
        <v>80</v>
      </c>
      <c r="BM35" s="34"/>
      <c r="BN35" s="43"/>
      <c r="BO35" s="43"/>
      <c r="BP35" s="34"/>
      <c r="BQ35" s="34"/>
      <c r="BR35" s="34"/>
      <c r="BS35" s="34"/>
      <c r="BT35" s="34"/>
      <c r="BU35" s="39">
        <f t="shared" si="22"/>
        <v>80</v>
      </c>
      <c r="BV35" s="38"/>
      <c r="BW35" s="43">
        <v>75</v>
      </c>
      <c r="BX35" s="43">
        <v>75</v>
      </c>
      <c r="BY35" s="34"/>
      <c r="BZ35" s="34"/>
      <c r="CA35" s="34"/>
      <c r="CB35" s="34"/>
      <c r="CC35" s="34"/>
      <c r="CD35" s="34"/>
      <c r="CE35" s="34"/>
      <c r="CF35" s="34"/>
      <c r="CG35" s="35">
        <f t="shared" si="23"/>
        <v>75</v>
      </c>
      <c r="CH35" s="40" t="str">
        <f t="shared" si="24"/>
        <v>B</v>
      </c>
      <c r="CI35" s="41"/>
      <c r="CJ35" s="43">
        <v>7</v>
      </c>
      <c r="CK35" s="42" t="str">
        <f t="shared" si="25"/>
        <v>Sudah memahami tentang Persamaan gerak lurus, Persamaan gerak melingkar, Vektor Kecepatan pada Gerak Melingkar, Medan Gravitasi, Gaya Berat, Gaya gravitasi Newton, Kaitan Hukum Kekekalan Energi Mekanik terhadap Gerak Jatuh Bebas, Hubungan antara Usaha dan Energi dalam Pemecahan Masalah Dinamika Gerak, Perlu tingkatkan pemahaman  usaha.</v>
      </c>
    </row>
    <row r="36" spans="1:89" x14ac:dyDescent="0.25">
      <c r="A36" s="14">
        <v>26</v>
      </c>
      <c r="B36" s="14">
        <v>8325</v>
      </c>
      <c r="C36" s="14" t="s">
        <v>82</v>
      </c>
      <c r="E36" s="30">
        <f t="shared" si="0"/>
        <v>75</v>
      </c>
      <c r="F36" s="20"/>
      <c r="G36" s="30">
        <f t="shared" si="1"/>
        <v>75</v>
      </c>
      <c r="H36" s="30">
        <f t="shared" si="2"/>
        <v>80</v>
      </c>
      <c r="I36" s="30" t="str">
        <f t="shared" si="3"/>
        <v>B</v>
      </c>
      <c r="J36"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6" s="20"/>
      <c r="L36" s="30">
        <f t="shared" si="5"/>
        <v>82</v>
      </c>
      <c r="M36" s="30">
        <f t="shared" si="6"/>
        <v>53</v>
      </c>
      <c r="N36" s="30">
        <f t="shared" si="7"/>
        <v>65</v>
      </c>
      <c r="P36" s="43">
        <v>77</v>
      </c>
      <c r="Q36" s="43">
        <v>0</v>
      </c>
      <c r="R36" s="35">
        <f t="shared" si="8"/>
        <v>77</v>
      </c>
      <c r="S36" s="43">
        <v>68</v>
      </c>
      <c r="T36" s="43">
        <v>75</v>
      </c>
      <c r="U36" s="35">
        <f t="shared" si="9"/>
        <v>75</v>
      </c>
      <c r="V36" s="43">
        <v>0</v>
      </c>
      <c r="W36" s="43">
        <v>75</v>
      </c>
      <c r="X36" s="35">
        <f t="shared" si="10"/>
        <v>75</v>
      </c>
      <c r="Y36" s="43">
        <v>80</v>
      </c>
      <c r="Z36" s="43"/>
      <c r="AA36" s="35">
        <f t="shared" si="11"/>
        <v>80</v>
      </c>
      <c r="AB36" s="43">
        <v>90</v>
      </c>
      <c r="AC36" s="34"/>
      <c r="AD36" s="57">
        <f t="shared" si="12"/>
        <v>90</v>
      </c>
      <c r="AE36" s="50">
        <v>75</v>
      </c>
      <c r="AF36" s="58"/>
      <c r="AG36" s="35">
        <f t="shared" si="13"/>
        <v>75</v>
      </c>
      <c r="AH36" s="43">
        <v>90</v>
      </c>
      <c r="AI36" s="34"/>
      <c r="AJ36" s="35">
        <f t="shared" si="14"/>
        <v>90</v>
      </c>
      <c r="AK36" s="43">
        <v>100</v>
      </c>
      <c r="AL36" s="34"/>
      <c r="AM36" s="35">
        <f t="shared" si="15"/>
        <v>100</v>
      </c>
      <c r="AN36" s="43">
        <v>80</v>
      </c>
      <c r="AO36" s="34"/>
      <c r="AP36" s="35">
        <f t="shared" si="16"/>
        <v>80</v>
      </c>
      <c r="AQ36" s="34">
        <v>25</v>
      </c>
      <c r="AR36" s="34">
        <v>75</v>
      </c>
      <c r="AS36" s="35">
        <f t="shared" si="17"/>
        <v>75</v>
      </c>
      <c r="AT36" s="35">
        <f t="shared" si="18"/>
        <v>82</v>
      </c>
      <c r="AU36" s="52">
        <v>75</v>
      </c>
      <c r="AV36" s="52">
        <v>75</v>
      </c>
      <c r="AW36" s="52"/>
      <c r="AX36" s="52"/>
      <c r="AY36" s="52">
        <v>75</v>
      </c>
      <c r="AZ36" s="52">
        <v>75</v>
      </c>
      <c r="BA36" s="56">
        <v>75</v>
      </c>
      <c r="BB36" s="52">
        <v>75</v>
      </c>
      <c r="BC36" s="52">
        <v>75</v>
      </c>
      <c r="BD36" s="52"/>
      <c r="BE36" s="54">
        <f t="shared" si="19"/>
        <v>75</v>
      </c>
      <c r="BF36" s="43">
        <v>53</v>
      </c>
      <c r="BG36" s="34">
        <v>65</v>
      </c>
      <c r="BH36" s="36">
        <f t="shared" si="20"/>
        <v>74.599999999999994</v>
      </c>
      <c r="BI36" s="37">
        <f t="shared" si="21"/>
        <v>75</v>
      </c>
      <c r="BJ36" s="38"/>
      <c r="BK36" s="43">
        <v>80</v>
      </c>
      <c r="BL36" s="43">
        <v>80</v>
      </c>
      <c r="BM36" s="34"/>
      <c r="BN36" s="43"/>
      <c r="BO36" s="43"/>
      <c r="BP36" s="34"/>
      <c r="BQ36" s="34"/>
      <c r="BR36" s="34"/>
      <c r="BS36" s="34"/>
      <c r="BT36" s="34"/>
      <c r="BU36" s="39">
        <f t="shared" si="22"/>
        <v>80</v>
      </c>
      <c r="BV36" s="38"/>
      <c r="BW36" s="43">
        <v>75</v>
      </c>
      <c r="BX36" s="43">
        <v>75</v>
      </c>
      <c r="BY36" s="34"/>
      <c r="BZ36" s="34"/>
      <c r="CA36" s="34"/>
      <c r="CB36" s="34"/>
      <c r="CC36" s="34"/>
      <c r="CD36" s="34"/>
      <c r="CE36" s="34"/>
      <c r="CF36" s="34"/>
      <c r="CG36" s="35">
        <f t="shared" si="23"/>
        <v>75</v>
      </c>
      <c r="CH36" s="40" t="str">
        <f t="shared" si="24"/>
        <v>B</v>
      </c>
      <c r="CI36" s="41"/>
      <c r="CJ36" s="43">
        <v>11</v>
      </c>
      <c r="CK36"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7" spans="1:89" x14ac:dyDescent="0.25">
      <c r="A37" s="14">
        <v>27</v>
      </c>
      <c r="B37" s="14">
        <v>8339</v>
      </c>
      <c r="C37" s="14" t="s">
        <v>83</v>
      </c>
      <c r="E37" s="30">
        <f t="shared" si="0"/>
        <v>76</v>
      </c>
      <c r="F37" s="20"/>
      <c r="G37" s="30">
        <f t="shared" si="1"/>
        <v>76</v>
      </c>
      <c r="H37" s="30">
        <f t="shared" si="2"/>
        <v>75</v>
      </c>
      <c r="I37" s="30" t="str">
        <f t="shared" si="3"/>
        <v>B</v>
      </c>
      <c r="J37"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7" s="20"/>
      <c r="L37" s="30">
        <f t="shared" si="5"/>
        <v>82</v>
      </c>
      <c r="M37" s="30">
        <f t="shared" si="6"/>
        <v>43</v>
      </c>
      <c r="N37" s="30">
        <f t="shared" si="7"/>
        <v>65</v>
      </c>
      <c r="P37" s="43">
        <v>53</v>
      </c>
      <c r="Q37" s="43">
        <v>75</v>
      </c>
      <c r="R37" s="35">
        <f t="shared" si="8"/>
        <v>75</v>
      </c>
      <c r="S37" s="43">
        <v>57</v>
      </c>
      <c r="T37" s="43">
        <v>100</v>
      </c>
      <c r="U37" s="35">
        <f t="shared" si="9"/>
        <v>75</v>
      </c>
      <c r="V37" s="43">
        <v>0</v>
      </c>
      <c r="W37" s="43">
        <v>75</v>
      </c>
      <c r="X37" s="35">
        <f t="shared" si="10"/>
        <v>75</v>
      </c>
      <c r="Y37" s="43">
        <v>0</v>
      </c>
      <c r="Z37" s="43">
        <v>75</v>
      </c>
      <c r="AA37" s="35">
        <f t="shared" si="11"/>
        <v>75</v>
      </c>
      <c r="AB37" s="43">
        <v>100</v>
      </c>
      <c r="AC37" s="34"/>
      <c r="AD37" s="57">
        <f t="shared" si="12"/>
        <v>100</v>
      </c>
      <c r="AE37" s="50">
        <v>55</v>
      </c>
      <c r="AF37" s="58">
        <v>75</v>
      </c>
      <c r="AG37" s="35">
        <f t="shared" si="13"/>
        <v>75</v>
      </c>
      <c r="AH37" s="43">
        <v>80</v>
      </c>
      <c r="AI37" s="34"/>
      <c r="AJ37" s="35">
        <f t="shared" si="14"/>
        <v>80</v>
      </c>
      <c r="AK37" s="43">
        <v>100</v>
      </c>
      <c r="AL37" s="34"/>
      <c r="AM37" s="35">
        <f t="shared" si="15"/>
        <v>100</v>
      </c>
      <c r="AN37" s="43">
        <v>90</v>
      </c>
      <c r="AO37" s="34"/>
      <c r="AP37" s="35">
        <f t="shared" si="16"/>
        <v>90</v>
      </c>
      <c r="AQ37" s="34">
        <v>25</v>
      </c>
      <c r="AR37" s="34">
        <v>75</v>
      </c>
      <c r="AS37" s="35">
        <f t="shared" si="17"/>
        <v>75</v>
      </c>
      <c r="AT37" s="35">
        <f t="shared" si="18"/>
        <v>82</v>
      </c>
      <c r="AU37" s="43">
        <v>90</v>
      </c>
      <c r="AV37" s="52">
        <v>75</v>
      </c>
      <c r="AW37" s="43"/>
      <c r="AX37" s="53"/>
      <c r="AY37" s="52">
        <v>80</v>
      </c>
      <c r="AZ37" s="52">
        <v>80</v>
      </c>
      <c r="BA37" s="52">
        <v>80</v>
      </c>
      <c r="BB37" s="52">
        <v>80</v>
      </c>
      <c r="BC37" s="52">
        <v>80</v>
      </c>
      <c r="BD37" s="52"/>
      <c r="BE37" s="54">
        <f t="shared" si="19"/>
        <v>81</v>
      </c>
      <c r="BF37" s="43">
        <v>43</v>
      </c>
      <c r="BG37" s="34">
        <v>65</v>
      </c>
      <c r="BH37" s="36">
        <f t="shared" si="20"/>
        <v>76</v>
      </c>
      <c r="BI37" s="37">
        <f t="shared" si="21"/>
        <v>76</v>
      </c>
      <c r="BJ37" s="38"/>
      <c r="BK37" s="43">
        <v>75</v>
      </c>
      <c r="BL37" s="43">
        <v>75</v>
      </c>
      <c r="BM37" s="34"/>
      <c r="BN37" s="43"/>
      <c r="BO37" s="43"/>
      <c r="BP37" s="34"/>
      <c r="BQ37" s="34"/>
      <c r="BR37" s="34"/>
      <c r="BS37" s="34"/>
      <c r="BT37" s="34"/>
      <c r="BU37" s="39">
        <f t="shared" si="22"/>
        <v>75</v>
      </c>
      <c r="BV37" s="38"/>
      <c r="BW37" s="43">
        <v>75</v>
      </c>
      <c r="BX37" s="43">
        <v>75</v>
      </c>
      <c r="BY37" s="34"/>
      <c r="BZ37" s="34"/>
      <c r="CA37" s="34"/>
      <c r="CB37" s="34"/>
      <c r="CC37" s="34"/>
      <c r="CD37" s="34"/>
      <c r="CE37" s="34"/>
      <c r="CF37" s="34"/>
      <c r="CG37" s="35">
        <f t="shared" si="23"/>
        <v>75</v>
      </c>
      <c r="CH37" s="40" t="str">
        <f t="shared" si="24"/>
        <v>B</v>
      </c>
      <c r="CI37" s="41"/>
      <c r="CJ37" s="43">
        <v>10</v>
      </c>
      <c r="CK37"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8" spans="1:89" x14ac:dyDescent="0.25">
      <c r="A38" s="14">
        <v>28</v>
      </c>
      <c r="B38" s="14">
        <v>8353</v>
      </c>
      <c r="C38" s="14" t="s">
        <v>84</v>
      </c>
      <c r="E38" s="30">
        <f t="shared" si="0"/>
        <v>82</v>
      </c>
      <c r="F38" s="20"/>
      <c r="G38" s="30">
        <f t="shared" si="1"/>
        <v>82</v>
      </c>
      <c r="H38" s="30">
        <f t="shared" si="2"/>
        <v>80</v>
      </c>
      <c r="I38" s="30" t="str">
        <f t="shared" si="3"/>
        <v>B</v>
      </c>
      <c r="J38"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8" s="20"/>
      <c r="L38" s="30">
        <f t="shared" si="5"/>
        <v>93</v>
      </c>
      <c r="M38" s="30">
        <f t="shared" si="6"/>
        <v>67</v>
      </c>
      <c r="N38" s="30">
        <f t="shared" si="7"/>
        <v>65</v>
      </c>
      <c r="P38" s="43">
        <v>90</v>
      </c>
      <c r="Q38" s="43">
        <v>0</v>
      </c>
      <c r="R38" s="35">
        <f t="shared" si="8"/>
        <v>90</v>
      </c>
      <c r="S38" s="43">
        <v>100</v>
      </c>
      <c r="T38" s="43">
        <v>0</v>
      </c>
      <c r="U38" s="35">
        <f t="shared" si="9"/>
        <v>100</v>
      </c>
      <c r="V38" s="43">
        <v>100</v>
      </c>
      <c r="W38" s="43"/>
      <c r="X38" s="35">
        <f t="shared" si="10"/>
        <v>100</v>
      </c>
      <c r="Y38" s="43">
        <v>100</v>
      </c>
      <c r="Z38" s="43"/>
      <c r="AA38" s="35">
        <f t="shared" si="11"/>
        <v>100</v>
      </c>
      <c r="AB38" s="43">
        <v>100</v>
      </c>
      <c r="AC38" s="34"/>
      <c r="AD38" s="57">
        <f t="shared" si="12"/>
        <v>100</v>
      </c>
      <c r="AE38" s="50">
        <v>80</v>
      </c>
      <c r="AF38" s="58"/>
      <c r="AG38" s="35">
        <f t="shared" si="13"/>
        <v>80</v>
      </c>
      <c r="AH38" s="43">
        <v>100</v>
      </c>
      <c r="AI38" s="34"/>
      <c r="AJ38" s="35">
        <f t="shared" si="14"/>
        <v>100</v>
      </c>
      <c r="AK38" s="43">
        <v>100</v>
      </c>
      <c r="AL38" s="34"/>
      <c r="AM38" s="35">
        <f t="shared" si="15"/>
        <v>100</v>
      </c>
      <c r="AN38" s="43">
        <v>100</v>
      </c>
      <c r="AO38" s="34"/>
      <c r="AP38" s="35">
        <f t="shared" si="16"/>
        <v>100</v>
      </c>
      <c r="AQ38" s="34">
        <v>60</v>
      </c>
      <c r="AR38" s="34"/>
      <c r="AS38" s="35">
        <f t="shared" si="17"/>
        <v>60</v>
      </c>
      <c r="AT38" s="35">
        <f t="shared" si="18"/>
        <v>93</v>
      </c>
      <c r="AU38" s="43">
        <v>90</v>
      </c>
      <c r="AV38" s="43">
        <v>90</v>
      </c>
      <c r="AW38" s="43"/>
      <c r="AX38" s="53"/>
      <c r="AY38" s="52">
        <v>75</v>
      </c>
      <c r="AZ38" s="52">
        <v>75</v>
      </c>
      <c r="BA38" s="56">
        <v>75</v>
      </c>
      <c r="BB38" s="52">
        <v>75</v>
      </c>
      <c r="BC38" s="52">
        <v>75</v>
      </c>
      <c r="BD38" s="52"/>
      <c r="BE38" s="54">
        <f t="shared" si="19"/>
        <v>79</v>
      </c>
      <c r="BF38" s="43">
        <v>67</v>
      </c>
      <c r="BG38" s="34">
        <v>65</v>
      </c>
      <c r="BH38" s="36">
        <f t="shared" si="20"/>
        <v>82</v>
      </c>
      <c r="BI38" s="37">
        <f t="shared" si="21"/>
        <v>82</v>
      </c>
      <c r="BJ38" s="38"/>
      <c r="BK38" s="43">
        <v>80</v>
      </c>
      <c r="BL38" s="43">
        <v>80</v>
      </c>
      <c r="BM38" s="34"/>
      <c r="BN38" s="43"/>
      <c r="BO38" s="43"/>
      <c r="BP38" s="34"/>
      <c r="BQ38" s="34"/>
      <c r="BR38" s="34"/>
      <c r="BS38" s="34"/>
      <c r="BT38" s="34"/>
      <c r="BU38" s="39">
        <f t="shared" si="22"/>
        <v>80</v>
      </c>
      <c r="BV38" s="38"/>
      <c r="BW38" s="43">
        <v>75</v>
      </c>
      <c r="BX38" s="43">
        <v>75</v>
      </c>
      <c r="BY38" s="34"/>
      <c r="BZ38" s="34"/>
      <c r="CA38" s="34"/>
      <c r="CB38" s="34"/>
      <c r="CC38" s="34"/>
      <c r="CD38" s="34"/>
      <c r="CE38" s="34"/>
      <c r="CF38" s="34"/>
      <c r="CG38" s="35">
        <f t="shared" si="23"/>
        <v>75</v>
      </c>
      <c r="CH38" s="40" t="str">
        <f t="shared" si="24"/>
        <v>B</v>
      </c>
      <c r="CI38" s="41"/>
      <c r="CJ38" s="43">
        <v>10</v>
      </c>
      <c r="CK38"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39" spans="1:89" x14ac:dyDescent="0.25">
      <c r="A39" s="14">
        <v>29</v>
      </c>
      <c r="B39" s="14">
        <v>8367</v>
      </c>
      <c r="C39" s="14" t="s">
        <v>85</v>
      </c>
      <c r="E39" s="30">
        <f t="shared" si="0"/>
        <v>76</v>
      </c>
      <c r="F39" s="20"/>
      <c r="G39" s="30">
        <f t="shared" si="1"/>
        <v>76</v>
      </c>
      <c r="H39" s="30">
        <f t="shared" si="2"/>
        <v>80</v>
      </c>
      <c r="I39" s="30" t="str">
        <f t="shared" si="3"/>
        <v>B</v>
      </c>
      <c r="J39"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39" s="20"/>
      <c r="L39" s="30">
        <f t="shared" si="5"/>
        <v>84</v>
      </c>
      <c r="M39" s="30">
        <f t="shared" si="6"/>
        <v>57</v>
      </c>
      <c r="N39" s="30">
        <f t="shared" si="7"/>
        <v>69</v>
      </c>
      <c r="P39" s="43">
        <v>77</v>
      </c>
      <c r="Q39" s="43">
        <v>0</v>
      </c>
      <c r="R39" s="35">
        <f t="shared" si="8"/>
        <v>77</v>
      </c>
      <c r="S39" s="43">
        <v>48</v>
      </c>
      <c r="T39" s="43">
        <v>75</v>
      </c>
      <c r="U39" s="35">
        <f t="shared" si="9"/>
        <v>75</v>
      </c>
      <c r="V39" s="43">
        <v>0</v>
      </c>
      <c r="W39" s="43">
        <v>75</v>
      </c>
      <c r="X39" s="35">
        <f t="shared" si="10"/>
        <v>75</v>
      </c>
      <c r="Y39" s="43">
        <v>60</v>
      </c>
      <c r="Z39" s="43">
        <v>75</v>
      </c>
      <c r="AA39" s="35">
        <f t="shared" si="11"/>
        <v>75</v>
      </c>
      <c r="AB39" s="43">
        <v>90</v>
      </c>
      <c r="AC39" s="34"/>
      <c r="AD39" s="57">
        <f t="shared" si="12"/>
        <v>90</v>
      </c>
      <c r="AE39" s="50">
        <v>78</v>
      </c>
      <c r="AF39" s="58"/>
      <c r="AG39" s="35">
        <f t="shared" si="13"/>
        <v>78</v>
      </c>
      <c r="AH39" s="43">
        <v>100</v>
      </c>
      <c r="AI39" s="34"/>
      <c r="AJ39" s="35">
        <f t="shared" si="14"/>
        <v>100</v>
      </c>
      <c r="AK39" s="43">
        <v>100</v>
      </c>
      <c r="AL39" s="34"/>
      <c r="AM39" s="35">
        <f t="shared" si="15"/>
        <v>100</v>
      </c>
      <c r="AN39" s="43">
        <v>90</v>
      </c>
      <c r="AO39" s="34"/>
      <c r="AP39" s="35">
        <f t="shared" si="16"/>
        <v>90</v>
      </c>
      <c r="AQ39" s="34">
        <v>30</v>
      </c>
      <c r="AR39" s="34">
        <v>75</v>
      </c>
      <c r="AS39" s="35">
        <f t="shared" si="17"/>
        <v>75</v>
      </c>
      <c r="AT39" s="35">
        <f t="shared" si="18"/>
        <v>84</v>
      </c>
      <c r="AU39" s="52">
        <v>75</v>
      </c>
      <c r="AV39" s="52">
        <v>75</v>
      </c>
      <c r="AW39" s="52"/>
      <c r="AX39" s="52"/>
      <c r="AY39" s="52">
        <v>75</v>
      </c>
      <c r="AZ39" s="52">
        <v>75</v>
      </c>
      <c r="BA39" s="56">
        <v>75</v>
      </c>
      <c r="BB39" s="52">
        <v>75</v>
      </c>
      <c r="BC39" s="52">
        <v>75</v>
      </c>
      <c r="BD39" s="52"/>
      <c r="BE39" s="54">
        <f t="shared" si="19"/>
        <v>75</v>
      </c>
      <c r="BF39" s="43">
        <v>57</v>
      </c>
      <c r="BG39" s="34">
        <v>69</v>
      </c>
      <c r="BH39" s="36">
        <f t="shared" si="20"/>
        <v>76.2</v>
      </c>
      <c r="BI39" s="37">
        <f t="shared" si="21"/>
        <v>76</v>
      </c>
      <c r="BJ39" s="38"/>
      <c r="BK39" s="43">
        <v>80</v>
      </c>
      <c r="BL39" s="43">
        <v>80</v>
      </c>
      <c r="BM39" s="34"/>
      <c r="BN39" s="43"/>
      <c r="BO39" s="43"/>
      <c r="BP39" s="34"/>
      <c r="BQ39" s="34"/>
      <c r="BR39" s="34"/>
      <c r="BS39" s="34"/>
      <c r="BT39" s="34"/>
      <c r="BU39" s="39">
        <f t="shared" si="22"/>
        <v>80</v>
      </c>
      <c r="BV39" s="38"/>
      <c r="BW39" s="43">
        <v>75</v>
      </c>
      <c r="BX39" s="43">
        <v>75</v>
      </c>
      <c r="BY39" s="34"/>
      <c r="BZ39" s="34"/>
      <c r="CA39" s="34"/>
      <c r="CB39" s="34"/>
      <c r="CC39" s="34"/>
      <c r="CD39" s="34"/>
      <c r="CE39" s="34"/>
      <c r="CF39" s="34"/>
      <c r="CG39" s="35">
        <f t="shared" si="23"/>
        <v>75</v>
      </c>
      <c r="CH39" s="40" t="str">
        <f t="shared" si="24"/>
        <v>B</v>
      </c>
      <c r="CI39" s="41"/>
      <c r="CJ39" s="43">
        <v>11</v>
      </c>
      <c r="CK39"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0" spans="1:89" x14ac:dyDescent="0.25">
      <c r="A40" s="14">
        <v>30</v>
      </c>
      <c r="B40" s="14">
        <v>8381</v>
      </c>
      <c r="C40" s="14" t="s">
        <v>86</v>
      </c>
      <c r="E40" s="30">
        <f t="shared" si="0"/>
        <v>78</v>
      </c>
      <c r="F40" s="20"/>
      <c r="G40" s="30">
        <f t="shared" si="1"/>
        <v>78</v>
      </c>
      <c r="H40" s="30">
        <f t="shared" si="2"/>
        <v>80</v>
      </c>
      <c r="I40" s="30" t="str">
        <f t="shared" si="3"/>
        <v>B</v>
      </c>
      <c r="J40"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0" s="20"/>
      <c r="L40" s="30">
        <f t="shared" si="5"/>
        <v>80</v>
      </c>
      <c r="M40" s="30">
        <f t="shared" si="6"/>
        <v>63</v>
      </c>
      <c r="N40" s="30">
        <f t="shared" si="7"/>
        <v>75</v>
      </c>
      <c r="P40" s="43">
        <v>59</v>
      </c>
      <c r="Q40" s="43">
        <v>94</v>
      </c>
      <c r="R40" s="35">
        <f t="shared" si="8"/>
        <v>75</v>
      </c>
      <c r="S40" s="43">
        <v>70</v>
      </c>
      <c r="T40" s="43">
        <v>95</v>
      </c>
      <c r="U40" s="35">
        <f t="shared" si="9"/>
        <v>75</v>
      </c>
      <c r="V40" s="43">
        <v>70</v>
      </c>
      <c r="W40" s="43">
        <v>75</v>
      </c>
      <c r="X40" s="35">
        <f t="shared" si="10"/>
        <v>75</v>
      </c>
      <c r="Y40" s="43">
        <v>60</v>
      </c>
      <c r="Z40" s="43">
        <v>75</v>
      </c>
      <c r="AA40" s="35">
        <f t="shared" si="11"/>
        <v>75</v>
      </c>
      <c r="AB40" s="43">
        <v>70</v>
      </c>
      <c r="AC40" s="34">
        <v>75</v>
      </c>
      <c r="AD40" s="57">
        <f t="shared" si="12"/>
        <v>75</v>
      </c>
      <c r="AE40" s="50">
        <v>65</v>
      </c>
      <c r="AF40" s="58">
        <v>75</v>
      </c>
      <c r="AG40" s="35">
        <f t="shared" si="13"/>
        <v>75</v>
      </c>
      <c r="AH40" s="43">
        <v>100</v>
      </c>
      <c r="AI40" s="34"/>
      <c r="AJ40" s="35">
        <f t="shared" si="14"/>
        <v>100</v>
      </c>
      <c r="AK40" s="43">
        <v>80</v>
      </c>
      <c r="AL40" s="34"/>
      <c r="AM40" s="35">
        <f t="shared" si="15"/>
        <v>80</v>
      </c>
      <c r="AN40" s="43">
        <v>90</v>
      </c>
      <c r="AO40" s="34"/>
      <c r="AP40" s="35">
        <f t="shared" si="16"/>
        <v>90</v>
      </c>
      <c r="AQ40" s="34">
        <v>30</v>
      </c>
      <c r="AR40" s="34">
        <v>75</v>
      </c>
      <c r="AS40" s="35">
        <f t="shared" si="17"/>
        <v>75</v>
      </c>
      <c r="AT40" s="35">
        <f t="shared" si="18"/>
        <v>80</v>
      </c>
      <c r="AU40" s="43">
        <v>80</v>
      </c>
      <c r="AV40" s="43">
        <v>85</v>
      </c>
      <c r="AW40" s="43"/>
      <c r="AX40" s="43"/>
      <c r="AY40" s="43">
        <v>85</v>
      </c>
      <c r="AZ40" s="43">
        <v>85</v>
      </c>
      <c r="BA40" s="43">
        <v>85</v>
      </c>
      <c r="BB40" s="56">
        <v>75</v>
      </c>
      <c r="BC40" s="56">
        <v>75</v>
      </c>
      <c r="BD40" s="52"/>
      <c r="BE40" s="54">
        <f t="shared" si="19"/>
        <v>81</v>
      </c>
      <c r="BF40" s="43">
        <v>63</v>
      </c>
      <c r="BG40" s="34">
        <v>75</v>
      </c>
      <c r="BH40" s="36">
        <f t="shared" si="20"/>
        <v>78.2</v>
      </c>
      <c r="BI40" s="37">
        <f t="shared" si="21"/>
        <v>78</v>
      </c>
      <c r="BJ40" s="38"/>
      <c r="BK40" s="43">
        <v>80</v>
      </c>
      <c r="BL40" s="43">
        <v>80</v>
      </c>
      <c r="BM40" s="34"/>
      <c r="BN40" s="43"/>
      <c r="BO40" s="43"/>
      <c r="BP40" s="34"/>
      <c r="BQ40" s="34"/>
      <c r="BR40" s="34"/>
      <c r="BS40" s="34"/>
      <c r="BT40" s="34"/>
      <c r="BU40" s="39">
        <f t="shared" si="22"/>
        <v>80</v>
      </c>
      <c r="BV40" s="38"/>
      <c r="BW40" s="43">
        <v>75</v>
      </c>
      <c r="BX40" s="43">
        <v>75</v>
      </c>
      <c r="BY40" s="34"/>
      <c r="BZ40" s="34"/>
      <c r="CA40" s="34"/>
      <c r="CB40" s="34"/>
      <c r="CC40" s="34"/>
      <c r="CD40" s="34"/>
      <c r="CE40" s="34"/>
      <c r="CF40" s="34"/>
      <c r="CG40" s="35">
        <f t="shared" si="23"/>
        <v>75</v>
      </c>
      <c r="CH40" s="40" t="str">
        <f t="shared" si="24"/>
        <v>B</v>
      </c>
      <c r="CI40" s="41"/>
      <c r="CJ40" s="43">
        <v>11</v>
      </c>
      <c r="CK40"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1" spans="1:89" x14ac:dyDescent="0.25">
      <c r="A41" s="14">
        <v>31</v>
      </c>
      <c r="B41" s="14">
        <v>8395</v>
      </c>
      <c r="C41" s="14" t="s">
        <v>87</v>
      </c>
      <c r="E41" s="30">
        <f t="shared" si="0"/>
        <v>75</v>
      </c>
      <c r="F41" s="20"/>
      <c r="G41" s="30">
        <f t="shared" si="1"/>
        <v>75</v>
      </c>
      <c r="H41" s="30">
        <f t="shared" si="2"/>
        <v>80</v>
      </c>
      <c r="I41" s="30" t="str">
        <f t="shared" si="3"/>
        <v>B</v>
      </c>
      <c r="J41"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1" s="20"/>
      <c r="L41" s="30">
        <f t="shared" si="5"/>
        <v>78</v>
      </c>
      <c r="M41" s="30">
        <f t="shared" si="6"/>
        <v>63</v>
      </c>
      <c r="N41" s="30">
        <f t="shared" si="7"/>
        <v>67</v>
      </c>
      <c r="P41" s="43">
        <v>57</v>
      </c>
      <c r="Q41" s="43">
        <v>100</v>
      </c>
      <c r="R41" s="35">
        <f t="shared" si="8"/>
        <v>75</v>
      </c>
      <c r="S41" s="43">
        <v>31</v>
      </c>
      <c r="T41" s="43">
        <v>75</v>
      </c>
      <c r="U41" s="35">
        <f t="shared" si="9"/>
        <v>75</v>
      </c>
      <c r="V41" s="43">
        <v>0</v>
      </c>
      <c r="W41" s="43">
        <v>75</v>
      </c>
      <c r="X41" s="35">
        <f t="shared" si="10"/>
        <v>75</v>
      </c>
      <c r="Y41" s="43">
        <v>0</v>
      </c>
      <c r="Z41" s="43">
        <v>75</v>
      </c>
      <c r="AA41" s="35">
        <f t="shared" si="11"/>
        <v>75</v>
      </c>
      <c r="AB41" s="43">
        <v>0</v>
      </c>
      <c r="AC41" s="43">
        <v>75</v>
      </c>
      <c r="AD41" s="57">
        <f t="shared" si="12"/>
        <v>75</v>
      </c>
      <c r="AE41" s="50">
        <v>75</v>
      </c>
      <c r="AF41" s="58"/>
      <c r="AG41" s="35">
        <f t="shared" si="13"/>
        <v>75</v>
      </c>
      <c r="AH41" s="43">
        <v>70</v>
      </c>
      <c r="AI41" s="34">
        <v>75</v>
      </c>
      <c r="AJ41" s="35">
        <f t="shared" si="14"/>
        <v>75</v>
      </c>
      <c r="AK41" s="43">
        <v>70</v>
      </c>
      <c r="AL41" s="34">
        <v>75</v>
      </c>
      <c r="AM41" s="35">
        <f t="shared" si="15"/>
        <v>75</v>
      </c>
      <c r="AN41" s="43">
        <v>100</v>
      </c>
      <c r="AO41" s="34"/>
      <c r="AP41" s="35">
        <f t="shared" si="16"/>
        <v>100</v>
      </c>
      <c r="AQ41" s="34">
        <v>35</v>
      </c>
      <c r="AR41" s="34">
        <v>75</v>
      </c>
      <c r="AS41" s="35">
        <f t="shared" si="17"/>
        <v>75</v>
      </c>
      <c r="AT41" s="35">
        <f t="shared" si="18"/>
        <v>78</v>
      </c>
      <c r="AU41" s="43">
        <v>80</v>
      </c>
      <c r="AV41" s="52">
        <v>75</v>
      </c>
      <c r="AW41" s="52"/>
      <c r="AX41" s="52"/>
      <c r="AY41" s="52">
        <v>75</v>
      </c>
      <c r="AZ41" s="52">
        <v>75</v>
      </c>
      <c r="BA41" s="56">
        <v>75</v>
      </c>
      <c r="BB41" s="52">
        <v>75</v>
      </c>
      <c r="BC41" s="52">
        <v>75</v>
      </c>
      <c r="BD41" s="52"/>
      <c r="BE41" s="54">
        <f t="shared" si="19"/>
        <v>76</v>
      </c>
      <c r="BF41" s="43">
        <v>63</v>
      </c>
      <c r="BG41" s="34">
        <v>67</v>
      </c>
      <c r="BH41" s="36">
        <f t="shared" si="20"/>
        <v>74.599999999999994</v>
      </c>
      <c r="BI41" s="37">
        <f t="shared" si="21"/>
        <v>75</v>
      </c>
      <c r="BJ41" s="38"/>
      <c r="BK41" s="43">
        <v>80</v>
      </c>
      <c r="BL41" s="43">
        <v>80</v>
      </c>
      <c r="BM41" s="34"/>
      <c r="BN41" s="43"/>
      <c r="BO41" s="43"/>
      <c r="BP41" s="34"/>
      <c r="BQ41" s="34"/>
      <c r="BR41" s="34"/>
      <c r="BS41" s="34"/>
      <c r="BT41" s="34"/>
      <c r="BU41" s="39">
        <f t="shared" si="22"/>
        <v>80</v>
      </c>
      <c r="BV41" s="38"/>
      <c r="BW41" s="43">
        <v>75</v>
      </c>
      <c r="BX41" s="43">
        <v>75</v>
      </c>
      <c r="BY41" s="34"/>
      <c r="BZ41" s="34"/>
      <c r="CA41" s="34"/>
      <c r="CB41" s="34"/>
      <c r="CC41" s="34"/>
      <c r="CD41" s="34"/>
      <c r="CE41" s="34"/>
      <c r="CF41" s="34"/>
      <c r="CG41" s="35">
        <f t="shared" si="23"/>
        <v>75</v>
      </c>
      <c r="CH41" s="40" t="str">
        <f t="shared" si="24"/>
        <v>B</v>
      </c>
      <c r="CI41" s="41"/>
      <c r="CJ41" s="43">
        <v>11</v>
      </c>
      <c r="CK41"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2" spans="1:89" x14ac:dyDescent="0.25">
      <c r="A42" s="14">
        <v>32</v>
      </c>
      <c r="B42" s="14">
        <v>8409</v>
      </c>
      <c r="C42" s="14" t="s">
        <v>88</v>
      </c>
      <c r="E42" s="30">
        <f t="shared" si="0"/>
        <v>75</v>
      </c>
      <c r="F42" s="20"/>
      <c r="G42" s="30">
        <f t="shared" si="1"/>
        <v>75</v>
      </c>
      <c r="H42" s="30">
        <f t="shared" si="2"/>
        <v>80</v>
      </c>
      <c r="I42" s="30" t="str">
        <f t="shared" si="3"/>
        <v>B</v>
      </c>
      <c r="J42"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2" s="20"/>
      <c r="L42" s="30">
        <f t="shared" si="5"/>
        <v>77</v>
      </c>
      <c r="M42" s="30">
        <f t="shared" si="6"/>
        <v>63</v>
      </c>
      <c r="N42" s="30">
        <f t="shared" si="7"/>
        <v>65</v>
      </c>
      <c r="P42" s="43">
        <v>31</v>
      </c>
      <c r="Q42" s="43">
        <v>100</v>
      </c>
      <c r="R42" s="35">
        <f t="shared" si="8"/>
        <v>75</v>
      </c>
      <c r="S42" s="43">
        <v>51</v>
      </c>
      <c r="T42" s="43">
        <v>75</v>
      </c>
      <c r="U42" s="35">
        <f t="shared" si="9"/>
        <v>75</v>
      </c>
      <c r="V42" s="43">
        <v>0</v>
      </c>
      <c r="W42" s="43">
        <v>75</v>
      </c>
      <c r="X42" s="35">
        <f t="shared" si="10"/>
        <v>75</v>
      </c>
      <c r="Y42" s="43">
        <v>60</v>
      </c>
      <c r="Z42" s="43">
        <v>75</v>
      </c>
      <c r="AA42" s="35">
        <f t="shared" si="11"/>
        <v>75</v>
      </c>
      <c r="AB42" s="43">
        <v>90</v>
      </c>
      <c r="AC42" s="34"/>
      <c r="AD42" s="57">
        <f t="shared" si="12"/>
        <v>90</v>
      </c>
      <c r="AE42" s="50">
        <v>0</v>
      </c>
      <c r="AF42" s="58">
        <v>75</v>
      </c>
      <c r="AG42" s="35">
        <f t="shared" si="13"/>
        <v>75</v>
      </c>
      <c r="AH42" s="43">
        <v>0</v>
      </c>
      <c r="AI42" s="34">
        <v>75</v>
      </c>
      <c r="AJ42" s="35">
        <f t="shared" si="14"/>
        <v>75</v>
      </c>
      <c r="AK42" s="43">
        <v>0</v>
      </c>
      <c r="AL42" s="34">
        <v>75</v>
      </c>
      <c r="AM42" s="35">
        <f t="shared" si="15"/>
        <v>75</v>
      </c>
      <c r="AN42" s="43">
        <v>0</v>
      </c>
      <c r="AO42" s="34">
        <v>75</v>
      </c>
      <c r="AP42" s="35">
        <f t="shared" si="16"/>
        <v>75</v>
      </c>
      <c r="AQ42" s="34">
        <v>65</v>
      </c>
      <c r="AR42" s="34">
        <v>75</v>
      </c>
      <c r="AS42" s="35">
        <f t="shared" si="17"/>
        <v>75</v>
      </c>
      <c r="AT42" s="35">
        <f t="shared" si="18"/>
        <v>77</v>
      </c>
      <c r="AU42" s="52">
        <v>80</v>
      </c>
      <c r="AV42" s="52">
        <v>85</v>
      </c>
      <c r="AW42" s="52"/>
      <c r="AX42" s="52"/>
      <c r="AY42" s="52">
        <v>80</v>
      </c>
      <c r="AZ42" s="52">
        <v>80</v>
      </c>
      <c r="BA42" s="56">
        <v>75</v>
      </c>
      <c r="BB42" s="52">
        <v>75</v>
      </c>
      <c r="BC42" s="52">
        <v>75</v>
      </c>
      <c r="BD42" s="52"/>
      <c r="BE42" s="54">
        <f t="shared" si="19"/>
        <v>79</v>
      </c>
      <c r="BF42" s="43">
        <v>63</v>
      </c>
      <c r="BG42" s="34">
        <v>65</v>
      </c>
      <c r="BH42" s="36">
        <f t="shared" si="20"/>
        <v>75.2</v>
      </c>
      <c r="BI42" s="37">
        <f t="shared" si="21"/>
        <v>75</v>
      </c>
      <c r="BJ42" s="38"/>
      <c r="BK42" s="43">
        <v>80</v>
      </c>
      <c r="BL42" s="43">
        <v>80</v>
      </c>
      <c r="BM42" s="34"/>
      <c r="BN42" s="43"/>
      <c r="BO42" s="43"/>
      <c r="BP42" s="34"/>
      <c r="BQ42" s="34"/>
      <c r="BR42" s="34"/>
      <c r="BS42" s="34"/>
      <c r="BT42" s="34"/>
      <c r="BU42" s="39">
        <f t="shared" si="22"/>
        <v>80</v>
      </c>
      <c r="BV42" s="38"/>
      <c r="BW42" s="43">
        <v>75</v>
      </c>
      <c r="BX42" s="43">
        <v>75</v>
      </c>
      <c r="BY42" s="34"/>
      <c r="BZ42" s="34"/>
      <c r="CA42" s="34"/>
      <c r="CB42" s="34"/>
      <c r="CC42" s="34"/>
      <c r="CD42" s="34"/>
      <c r="CE42" s="34"/>
      <c r="CF42" s="34"/>
      <c r="CG42" s="35">
        <f t="shared" si="23"/>
        <v>75</v>
      </c>
      <c r="CH42" s="40" t="str">
        <f t="shared" si="24"/>
        <v>B</v>
      </c>
      <c r="CI42" s="41"/>
      <c r="CJ42" s="43">
        <v>11</v>
      </c>
      <c r="CK42"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3" spans="1:89" x14ac:dyDescent="0.25">
      <c r="A43" s="14">
        <v>33</v>
      </c>
      <c r="B43" s="14">
        <v>8423</v>
      </c>
      <c r="C43" s="14" t="s">
        <v>89</v>
      </c>
      <c r="E43" s="30">
        <f t="shared" si="0"/>
        <v>81</v>
      </c>
      <c r="F43" s="20"/>
      <c r="G43" s="30">
        <f t="shared" si="1"/>
        <v>81</v>
      </c>
      <c r="H43" s="30">
        <f t="shared" si="2"/>
        <v>80</v>
      </c>
      <c r="I43" s="30" t="str">
        <f t="shared" si="3"/>
        <v>B</v>
      </c>
      <c r="J43"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3" s="20"/>
      <c r="L43" s="30">
        <f t="shared" si="5"/>
        <v>85</v>
      </c>
      <c r="M43" s="30">
        <f t="shared" si="6"/>
        <v>67</v>
      </c>
      <c r="N43" s="30">
        <f t="shared" si="7"/>
        <v>73</v>
      </c>
      <c r="P43" s="43">
        <v>52</v>
      </c>
      <c r="Q43" s="43">
        <v>98</v>
      </c>
      <c r="R43" s="35">
        <f t="shared" si="8"/>
        <v>75</v>
      </c>
      <c r="S43" s="43">
        <v>80</v>
      </c>
      <c r="T43" s="43">
        <v>0</v>
      </c>
      <c r="U43" s="35">
        <f t="shared" si="9"/>
        <v>80</v>
      </c>
      <c r="V43" s="43">
        <v>80</v>
      </c>
      <c r="W43" s="43"/>
      <c r="X43" s="35">
        <f t="shared" si="10"/>
        <v>80</v>
      </c>
      <c r="Y43" s="43">
        <v>90</v>
      </c>
      <c r="Z43" s="43"/>
      <c r="AA43" s="35">
        <f t="shared" si="11"/>
        <v>90</v>
      </c>
      <c r="AB43" s="43">
        <v>90</v>
      </c>
      <c r="AC43" s="34"/>
      <c r="AD43" s="57">
        <f t="shared" si="12"/>
        <v>90</v>
      </c>
      <c r="AE43" s="50">
        <v>85</v>
      </c>
      <c r="AF43" s="58"/>
      <c r="AG43" s="35">
        <f t="shared" si="13"/>
        <v>85</v>
      </c>
      <c r="AH43" s="43">
        <v>0</v>
      </c>
      <c r="AI43" s="34">
        <v>75</v>
      </c>
      <c r="AJ43" s="35">
        <f t="shared" si="14"/>
        <v>75</v>
      </c>
      <c r="AK43" s="43">
        <v>100</v>
      </c>
      <c r="AL43" s="34"/>
      <c r="AM43" s="35">
        <f t="shared" si="15"/>
        <v>100</v>
      </c>
      <c r="AN43" s="43">
        <v>100</v>
      </c>
      <c r="AO43" s="34"/>
      <c r="AP43" s="35">
        <f t="shared" si="16"/>
        <v>100</v>
      </c>
      <c r="AQ43" s="34">
        <v>35</v>
      </c>
      <c r="AR43" s="34">
        <v>75</v>
      </c>
      <c r="AS43" s="35">
        <f t="shared" si="17"/>
        <v>75</v>
      </c>
      <c r="AT43" s="35">
        <f t="shared" si="18"/>
        <v>85</v>
      </c>
      <c r="AU43" s="43">
        <v>90</v>
      </c>
      <c r="AV43" s="43">
        <v>90</v>
      </c>
      <c r="AW43" s="43"/>
      <c r="AX43" s="53"/>
      <c r="AY43" s="52">
        <v>75</v>
      </c>
      <c r="AZ43" s="52">
        <v>75</v>
      </c>
      <c r="BA43" s="56">
        <v>75</v>
      </c>
      <c r="BB43" s="52">
        <v>85</v>
      </c>
      <c r="BC43" s="52">
        <v>85</v>
      </c>
      <c r="BD43" s="52"/>
      <c r="BE43" s="54">
        <f t="shared" si="19"/>
        <v>82</v>
      </c>
      <c r="BF43" s="43">
        <v>67</v>
      </c>
      <c r="BG43" s="34">
        <v>73</v>
      </c>
      <c r="BH43" s="36">
        <f t="shared" si="20"/>
        <v>80.8</v>
      </c>
      <c r="BI43" s="37">
        <f t="shared" si="21"/>
        <v>81</v>
      </c>
      <c r="BJ43" s="38"/>
      <c r="BK43" s="43">
        <v>80</v>
      </c>
      <c r="BL43" s="43">
        <v>80</v>
      </c>
      <c r="BM43" s="34"/>
      <c r="BN43" s="43"/>
      <c r="BO43" s="43"/>
      <c r="BP43" s="34"/>
      <c r="BQ43" s="34"/>
      <c r="BR43" s="34"/>
      <c r="BS43" s="34"/>
      <c r="BT43" s="34"/>
      <c r="BU43" s="39">
        <f t="shared" si="22"/>
        <v>80</v>
      </c>
      <c r="BV43" s="38"/>
      <c r="BW43" s="43">
        <v>75</v>
      </c>
      <c r="BX43" s="43">
        <v>75</v>
      </c>
      <c r="BY43" s="34"/>
      <c r="BZ43" s="34"/>
      <c r="CA43" s="34"/>
      <c r="CB43" s="34"/>
      <c r="CC43" s="34"/>
      <c r="CD43" s="34"/>
      <c r="CE43" s="34"/>
      <c r="CF43" s="34"/>
      <c r="CG43" s="35">
        <f t="shared" si="23"/>
        <v>75</v>
      </c>
      <c r="CH43" s="40" t="str">
        <f t="shared" si="24"/>
        <v>B</v>
      </c>
      <c r="CI43" s="41"/>
      <c r="CJ43" s="43">
        <v>11</v>
      </c>
      <c r="CK43"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4" spans="1:89" x14ac:dyDescent="0.25">
      <c r="A44" s="14">
        <v>34</v>
      </c>
      <c r="B44" s="14">
        <v>8437</v>
      </c>
      <c r="C44" s="14" t="s">
        <v>90</v>
      </c>
      <c r="E44" s="30">
        <f t="shared" si="0"/>
        <v>75</v>
      </c>
      <c r="F44" s="20"/>
      <c r="G44" s="30">
        <f t="shared" si="1"/>
        <v>75</v>
      </c>
      <c r="H44" s="30">
        <f t="shared" si="2"/>
        <v>75</v>
      </c>
      <c r="I44" s="30" t="str">
        <f t="shared" si="3"/>
        <v>B</v>
      </c>
      <c r="J44"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4" s="20"/>
      <c r="L44" s="30">
        <f t="shared" si="5"/>
        <v>83</v>
      </c>
      <c r="M44" s="30">
        <f t="shared" si="6"/>
        <v>47</v>
      </c>
      <c r="N44" s="30">
        <f t="shared" si="7"/>
        <v>63</v>
      </c>
      <c r="P44" s="43">
        <v>38</v>
      </c>
      <c r="Q44" s="43">
        <v>70</v>
      </c>
      <c r="R44" s="35">
        <f t="shared" si="8"/>
        <v>70</v>
      </c>
      <c r="S44" s="43">
        <v>30</v>
      </c>
      <c r="T44" s="43">
        <v>70</v>
      </c>
      <c r="U44" s="35">
        <f t="shared" si="9"/>
        <v>70</v>
      </c>
      <c r="V44" s="43">
        <v>0</v>
      </c>
      <c r="W44" s="43">
        <v>70</v>
      </c>
      <c r="X44" s="35">
        <f t="shared" si="10"/>
        <v>70</v>
      </c>
      <c r="Y44" s="43">
        <v>100</v>
      </c>
      <c r="Z44" s="43"/>
      <c r="AA44" s="35">
        <f t="shared" si="11"/>
        <v>100</v>
      </c>
      <c r="AB44" s="43">
        <v>90</v>
      </c>
      <c r="AC44" s="34"/>
      <c r="AD44" s="57">
        <f t="shared" si="12"/>
        <v>90</v>
      </c>
      <c r="AE44" s="50">
        <v>57</v>
      </c>
      <c r="AF44" s="58">
        <v>70</v>
      </c>
      <c r="AG44" s="35">
        <f t="shared" si="13"/>
        <v>70</v>
      </c>
      <c r="AH44" s="43">
        <v>90</v>
      </c>
      <c r="AI44" s="34"/>
      <c r="AJ44" s="35">
        <f t="shared" si="14"/>
        <v>90</v>
      </c>
      <c r="AK44" s="43">
        <v>100</v>
      </c>
      <c r="AL44" s="34"/>
      <c r="AM44" s="35">
        <f t="shared" si="15"/>
        <v>100</v>
      </c>
      <c r="AN44" s="43">
        <v>100</v>
      </c>
      <c r="AO44" s="34"/>
      <c r="AP44" s="35">
        <f t="shared" si="16"/>
        <v>100</v>
      </c>
      <c r="AQ44" s="34">
        <v>25</v>
      </c>
      <c r="AR44" s="34">
        <v>70</v>
      </c>
      <c r="AS44" s="35">
        <f t="shared" si="17"/>
        <v>70</v>
      </c>
      <c r="AT44" s="35">
        <f t="shared" si="18"/>
        <v>83</v>
      </c>
      <c r="AU44" s="52">
        <v>75</v>
      </c>
      <c r="AV44" s="52">
        <v>75</v>
      </c>
      <c r="AW44" s="43"/>
      <c r="AX44" s="53"/>
      <c r="AY44" s="52">
        <v>75</v>
      </c>
      <c r="AZ44" s="52">
        <v>75</v>
      </c>
      <c r="BA44" s="56">
        <v>75</v>
      </c>
      <c r="BB44" s="52">
        <v>85</v>
      </c>
      <c r="BC44" s="52">
        <v>85</v>
      </c>
      <c r="BD44" s="52"/>
      <c r="BE44" s="54">
        <f t="shared" si="19"/>
        <v>78</v>
      </c>
      <c r="BF44" s="43">
        <v>47</v>
      </c>
      <c r="BG44" s="34">
        <v>63</v>
      </c>
      <c r="BH44" s="36">
        <f t="shared" si="20"/>
        <v>75.400000000000006</v>
      </c>
      <c r="BI44" s="37">
        <f t="shared" si="21"/>
        <v>75</v>
      </c>
      <c r="BJ44" s="38"/>
      <c r="BK44" s="43">
        <v>75</v>
      </c>
      <c r="BL44" s="43">
        <v>75</v>
      </c>
      <c r="BM44" s="34"/>
      <c r="BN44" s="43"/>
      <c r="BO44" s="43"/>
      <c r="BP44" s="34"/>
      <c r="BQ44" s="34"/>
      <c r="BR44" s="34"/>
      <c r="BS44" s="34"/>
      <c r="BT44" s="34"/>
      <c r="BU44" s="39">
        <f t="shared" si="22"/>
        <v>75</v>
      </c>
      <c r="BV44" s="38"/>
      <c r="BW44" s="43">
        <v>75</v>
      </c>
      <c r="BX44" s="43">
        <v>75</v>
      </c>
      <c r="BY44" s="34"/>
      <c r="BZ44" s="34"/>
      <c r="CA44" s="34"/>
      <c r="CB44" s="34"/>
      <c r="CC44" s="34"/>
      <c r="CD44" s="34"/>
      <c r="CE44" s="34"/>
      <c r="CF44" s="34"/>
      <c r="CG44" s="35">
        <f t="shared" si="23"/>
        <v>75</v>
      </c>
      <c r="CH44" s="40" t="str">
        <f t="shared" si="24"/>
        <v>B</v>
      </c>
      <c r="CI44" s="41"/>
      <c r="CJ44" s="43">
        <v>11</v>
      </c>
      <c r="CK44"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5" spans="1:89" x14ac:dyDescent="0.25">
      <c r="A45" s="14">
        <v>35</v>
      </c>
      <c r="B45" s="14">
        <v>8451</v>
      </c>
      <c r="C45" s="14" t="s">
        <v>91</v>
      </c>
      <c r="E45" s="30">
        <f t="shared" si="0"/>
        <v>75</v>
      </c>
      <c r="F45" s="20"/>
      <c r="G45" s="30">
        <f t="shared" si="1"/>
        <v>75</v>
      </c>
      <c r="H45" s="30">
        <f t="shared" si="2"/>
        <v>80</v>
      </c>
      <c r="I45" s="30" t="str">
        <f t="shared" si="3"/>
        <v>B</v>
      </c>
      <c r="J45"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5" s="20"/>
      <c r="L45" s="30">
        <f t="shared" si="5"/>
        <v>85</v>
      </c>
      <c r="M45" s="30">
        <f t="shared" si="6"/>
        <v>63</v>
      </c>
      <c r="N45" s="30">
        <f t="shared" si="7"/>
        <v>61</v>
      </c>
      <c r="P45" s="43">
        <v>71</v>
      </c>
      <c r="Q45" s="43">
        <v>100</v>
      </c>
      <c r="R45" s="35">
        <f t="shared" si="8"/>
        <v>75</v>
      </c>
      <c r="S45" s="43">
        <v>69</v>
      </c>
      <c r="T45" s="43">
        <v>98</v>
      </c>
      <c r="U45" s="35">
        <f t="shared" si="9"/>
        <v>75</v>
      </c>
      <c r="V45" s="43">
        <v>50</v>
      </c>
      <c r="W45" s="43">
        <v>75</v>
      </c>
      <c r="X45" s="35">
        <f t="shared" si="10"/>
        <v>75</v>
      </c>
      <c r="Y45" s="43">
        <v>100</v>
      </c>
      <c r="Z45" s="43"/>
      <c r="AA45" s="35">
        <f t="shared" si="11"/>
        <v>100</v>
      </c>
      <c r="AB45" s="43">
        <v>100</v>
      </c>
      <c r="AC45" s="34"/>
      <c r="AD45" s="57">
        <f t="shared" si="12"/>
        <v>100</v>
      </c>
      <c r="AE45" s="50">
        <v>80</v>
      </c>
      <c r="AF45" s="58"/>
      <c r="AG45" s="35">
        <f t="shared" si="13"/>
        <v>80</v>
      </c>
      <c r="AH45" s="43">
        <v>80</v>
      </c>
      <c r="AI45" s="34"/>
      <c r="AJ45" s="35">
        <f t="shared" si="14"/>
        <v>80</v>
      </c>
      <c r="AK45" s="43">
        <v>100</v>
      </c>
      <c r="AL45" s="34"/>
      <c r="AM45" s="35">
        <f t="shared" si="15"/>
        <v>100</v>
      </c>
      <c r="AN45" s="43">
        <v>90</v>
      </c>
      <c r="AO45" s="34"/>
      <c r="AP45" s="35">
        <f t="shared" si="16"/>
        <v>90</v>
      </c>
      <c r="AQ45" s="34">
        <v>75</v>
      </c>
      <c r="AR45" s="34">
        <v>75</v>
      </c>
      <c r="AS45" s="35">
        <f t="shared" si="17"/>
        <v>75</v>
      </c>
      <c r="AT45" s="35">
        <f t="shared" si="18"/>
        <v>85</v>
      </c>
      <c r="AU45" s="52">
        <v>60</v>
      </c>
      <c r="AV45" s="52">
        <v>65</v>
      </c>
      <c r="AW45" s="52"/>
      <c r="AX45" s="52"/>
      <c r="AY45" s="52">
        <v>75</v>
      </c>
      <c r="AZ45" s="52">
        <v>75</v>
      </c>
      <c r="BA45" s="56">
        <v>75</v>
      </c>
      <c r="BB45" s="52">
        <v>75</v>
      </c>
      <c r="BC45" s="52">
        <v>75</v>
      </c>
      <c r="BD45" s="52"/>
      <c r="BE45" s="54">
        <f t="shared" si="19"/>
        <v>71</v>
      </c>
      <c r="BF45" s="43">
        <v>63</v>
      </c>
      <c r="BG45" s="34">
        <v>61</v>
      </c>
      <c r="BH45" s="36">
        <f t="shared" si="20"/>
        <v>74.8</v>
      </c>
      <c r="BI45" s="37">
        <f t="shared" si="21"/>
        <v>75</v>
      </c>
      <c r="BJ45" s="38"/>
      <c r="BK45" s="43">
        <v>80</v>
      </c>
      <c r="BL45" s="43">
        <v>80</v>
      </c>
      <c r="BM45" s="34"/>
      <c r="BN45" s="43"/>
      <c r="BO45" s="43"/>
      <c r="BP45" s="34"/>
      <c r="BQ45" s="34"/>
      <c r="BR45" s="34"/>
      <c r="BS45" s="34"/>
      <c r="BT45" s="34"/>
      <c r="BU45" s="39">
        <f t="shared" si="22"/>
        <v>80</v>
      </c>
      <c r="BV45" s="38"/>
      <c r="BW45" s="43">
        <v>75</v>
      </c>
      <c r="BX45" s="43">
        <v>75</v>
      </c>
      <c r="BY45" s="34"/>
      <c r="BZ45" s="34"/>
      <c r="CA45" s="34"/>
      <c r="CB45" s="34"/>
      <c r="CC45" s="34"/>
      <c r="CD45" s="34"/>
      <c r="CE45" s="34"/>
      <c r="CF45" s="34"/>
      <c r="CG45" s="35">
        <f t="shared" si="23"/>
        <v>75</v>
      </c>
      <c r="CH45" s="40" t="str">
        <f t="shared" si="24"/>
        <v>B</v>
      </c>
      <c r="CI45" s="41"/>
      <c r="CJ45" s="43">
        <v>11</v>
      </c>
      <c r="CK45"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6" spans="1:89" x14ac:dyDescent="0.25">
      <c r="A46" s="14">
        <v>36</v>
      </c>
      <c r="B46" s="14">
        <v>8465</v>
      </c>
      <c r="C46" s="14" t="s">
        <v>92</v>
      </c>
      <c r="E46" s="30">
        <f t="shared" si="0"/>
        <v>75</v>
      </c>
      <c r="F46" s="20"/>
      <c r="G46" s="30">
        <f t="shared" si="1"/>
        <v>75</v>
      </c>
      <c r="H46" s="30">
        <f t="shared" si="2"/>
        <v>80</v>
      </c>
      <c r="I46" s="30" t="str">
        <f t="shared" si="3"/>
        <v>B</v>
      </c>
      <c r="J46" s="30" t="str">
        <f t="shared" si="4"/>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c r="K46" s="20"/>
      <c r="L46" s="30">
        <f t="shared" si="5"/>
        <v>85</v>
      </c>
      <c r="M46" s="30">
        <f t="shared" si="6"/>
        <v>60</v>
      </c>
      <c r="N46" s="30">
        <f t="shared" si="7"/>
        <v>57</v>
      </c>
      <c r="P46" s="43">
        <v>71</v>
      </c>
      <c r="Q46" s="43">
        <v>100</v>
      </c>
      <c r="R46" s="35">
        <f t="shared" si="8"/>
        <v>75</v>
      </c>
      <c r="S46" s="43">
        <v>69</v>
      </c>
      <c r="T46" s="43">
        <v>100</v>
      </c>
      <c r="U46" s="35">
        <f t="shared" si="9"/>
        <v>75</v>
      </c>
      <c r="V46" s="43">
        <v>40</v>
      </c>
      <c r="W46" s="43">
        <v>75</v>
      </c>
      <c r="X46" s="35">
        <f t="shared" si="10"/>
        <v>75</v>
      </c>
      <c r="Y46" s="43">
        <v>100</v>
      </c>
      <c r="Z46" s="43"/>
      <c r="AA46" s="35">
        <f t="shared" si="11"/>
        <v>100</v>
      </c>
      <c r="AB46" s="43">
        <v>100</v>
      </c>
      <c r="AC46" s="34"/>
      <c r="AD46" s="57">
        <f t="shared" si="12"/>
        <v>100</v>
      </c>
      <c r="AE46" s="50">
        <v>80</v>
      </c>
      <c r="AF46" s="58"/>
      <c r="AG46" s="35">
        <f t="shared" si="13"/>
        <v>80</v>
      </c>
      <c r="AH46" s="43">
        <v>90</v>
      </c>
      <c r="AI46" s="34"/>
      <c r="AJ46" s="35">
        <f t="shared" si="14"/>
        <v>90</v>
      </c>
      <c r="AK46" s="43">
        <v>90</v>
      </c>
      <c r="AL46" s="34"/>
      <c r="AM46" s="35">
        <f t="shared" si="15"/>
        <v>90</v>
      </c>
      <c r="AN46" s="43">
        <v>90</v>
      </c>
      <c r="AO46" s="34"/>
      <c r="AP46" s="35">
        <f t="shared" si="16"/>
        <v>90</v>
      </c>
      <c r="AQ46" s="34">
        <v>45</v>
      </c>
      <c r="AR46" s="34">
        <v>75</v>
      </c>
      <c r="AS46" s="35">
        <f t="shared" si="17"/>
        <v>75</v>
      </c>
      <c r="AT46" s="35">
        <f t="shared" si="18"/>
        <v>85</v>
      </c>
      <c r="AU46" s="43">
        <v>100</v>
      </c>
      <c r="AV46" s="43">
        <v>40</v>
      </c>
      <c r="AW46" s="43"/>
      <c r="AX46" s="53"/>
      <c r="AY46" s="52">
        <v>75</v>
      </c>
      <c r="AZ46" s="52">
        <v>75</v>
      </c>
      <c r="BA46" s="56">
        <v>75</v>
      </c>
      <c r="BB46" s="52">
        <v>75</v>
      </c>
      <c r="BC46" s="52">
        <v>75</v>
      </c>
      <c r="BD46" s="52"/>
      <c r="BE46" s="54">
        <f t="shared" si="19"/>
        <v>74</v>
      </c>
      <c r="BF46" s="43">
        <v>60</v>
      </c>
      <c r="BG46" s="34">
        <v>57</v>
      </c>
      <c r="BH46" s="36">
        <f t="shared" si="20"/>
        <v>75.3</v>
      </c>
      <c r="BI46" s="37">
        <f t="shared" si="21"/>
        <v>75</v>
      </c>
      <c r="BJ46" s="38"/>
      <c r="BK46" s="43">
        <v>80</v>
      </c>
      <c r="BL46" s="43">
        <v>80</v>
      </c>
      <c r="BM46" s="34"/>
      <c r="BN46" s="43"/>
      <c r="BO46" s="43"/>
      <c r="BP46" s="34"/>
      <c r="BQ46" s="34"/>
      <c r="BR46" s="34"/>
      <c r="BS46" s="34"/>
      <c r="BT46" s="34"/>
      <c r="BU46" s="39">
        <f t="shared" si="22"/>
        <v>80</v>
      </c>
      <c r="BV46" s="38"/>
      <c r="BW46" s="43">
        <v>75</v>
      </c>
      <c r="BX46" s="43">
        <v>75</v>
      </c>
      <c r="BY46" s="34"/>
      <c r="BZ46" s="34"/>
      <c r="CA46" s="34"/>
      <c r="CB46" s="34"/>
      <c r="CC46" s="34"/>
      <c r="CD46" s="34"/>
      <c r="CE46" s="34"/>
      <c r="CF46" s="34"/>
      <c r="CG46" s="35">
        <f t="shared" si="23"/>
        <v>75</v>
      </c>
      <c r="CH46" s="40" t="str">
        <f t="shared" si="24"/>
        <v>B</v>
      </c>
      <c r="CI46" s="41"/>
      <c r="CJ46" s="43">
        <v>11</v>
      </c>
      <c r="CK46" s="42" t="str">
        <f t="shared" si="25"/>
        <v xml:space="preserve">Sudah memahami tentang Persamaan gerak lurus, Persamaan gerak melingkar, Vektor Kecepatan pada Gerak Melingkar, Medan Gravitasi, Gaya Berat, Gaya gravitasi Newton, usaha, Kaitan Hukum Kekekalan Energi Mekanik terhadap Gerak Jatuh Bebas, Hubungan antara Usaha dan Energi dalam Pemecahan Masalah Dinamika Gerak, </v>
      </c>
    </row>
    <row r="47" spans="1:89" x14ac:dyDescent="0.25">
      <c r="A47" s="14"/>
      <c r="B47" s="14"/>
      <c r="C47" s="14"/>
      <c r="E47" s="30" t="str">
        <f t="shared" si="0"/>
        <v/>
      </c>
      <c r="F47" s="20"/>
      <c r="G47" s="30" t="str">
        <f t="shared" si="1"/>
        <v/>
      </c>
      <c r="H47" s="30" t="str">
        <f t="shared" si="2"/>
        <v/>
      </c>
      <c r="I47" s="30" t="str">
        <f t="shared" si="3"/>
        <v/>
      </c>
      <c r="J47" s="30" t="str">
        <f t="shared" si="4"/>
        <v/>
      </c>
      <c r="K47" s="20"/>
      <c r="L47" s="30" t="str">
        <f t="shared" si="5"/>
        <v/>
      </c>
      <c r="M47" s="30" t="str">
        <f t="shared" si="6"/>
        <v/>
      </c>
      <c r="N47" s="30" t="str">
        <f t="shared" si="7"/>
        <v/>
      </c>
      <c r="P47" s="34"/>
      <c r="Q47" s="34"/>
      <c r="R47" s="35" t="str">
        <f t="shared" si="8"/>
        <v/>
      </c>
      <c r="S47" s="34"/>
      <c r="T47" s="34"/>
      <c r="U47" s="35" t="str">
        <f t="shared" si="9"/>
        <v/>
      </c>
      <c r="V47" s="34"/>
      <c r="W47" s="34"/>
      <c r="X47" s="35" t="str">
        <f t="shared" si="10"/>
        <v/>
      </c>
      <c r="Y47" s="34"/>
      <c r="Z47" s="34"/>
      <c r="AA47" s="35" t="str">
        <f t="shared" si="11"/>
        <v/>
      </c>
      <c r="AB47" s="34"/>
      <c r="AC47" s="34"/>
      <c r="AD47" s="35" t="str">
        <f t="shared" si="12"/>
        <v/>
      </c>
      <c r="AE47" s="55"/>
      <c r="AF47" s="34"/>
      <c r="AG47" s="35" t="str">
        <f t="shared" si="13"/>
        <v/>
      </c>
      <c r="AH47" s="34"/>
      <c r="AI47" s="34"/>
      <c r="AJ47" s="35" t="str">
        <f t="shared" si="14"/>
        <v/>
      </c>
      <c r="AK47" s="34"/>
      <c r="AL47" s="34"/>
      <c r="AM47" s="35" t="str">
        <f t="shared" si="15"/>
        <v/>
      </c>
      <c r="AN47" s="34"/>
      <c r="AO47" s="34"/>
      <c r="AP47" s="35" t="str">
        <f t="shared" si="16"/>
        <v/>
      </c>
      <c r="AQ47" s="34"/>
      <c r="AR47" s="34"/>
      <c r="AS47" s="35" t="str">
        <f t="shared" si="17"/>
        <v/>
      </c>
      <c r="AT47" s="35" t="str">
        <f t="shared" si="18"/>
        <v/>
      </c>
      <c r="AU47" s="34"/>
      <c r="AV47" s="34"/>
      <c r="AW47" s="34"/>
      <c r="AX47" s="34"/>
      <c r="AY47" s="55"/>
      <c r="AZ47" s="55"/>
      <c r="BA47" s="55"/>
      <c r="BB47" s="55"/>
      <c r="BC47" s="55"/>
      <c r="BD47" s="55"/>
      <c r="BE47" s="35" t="str">
        <f t="shared" si="19"/>
        <v/>
      </c>
      <c r="BF47" s="34"/>
      <c r="BG47" s="34"/>
      <c r="BH47" s="36" t="str">
        <f t="shared" si="20"/>
        <v/>
      </c>
      <c r="BI47" s="37" t="str">
        <f t="shared" si="21"/>
        <v/>
      </c>
      <c r="BJ47" s="38"/>
      <c r="BK47" s="34"/>
      <c r="BL47" s="34"/>
      <c r="BM47" s="34"/>
      <c r="BN47" s="34"/>
      <c r="BO47" s="34"/>
      <c r="BP47" s="34"/>
      <c r="BQ47" s="34"/>
      <c r="BR47" s="34"/>
      <c r="BS47" s="34"/>
      <c r="BT47" s="34"/>
      <c r="BU47" s="39" t="str">
        <f t="shared" si="22"/>
        <v/>
      </c>
      <c r="BV47" s="38"/>
      <c r="BW47" s="34"/>
      <c r="BX47" s="34"/>
      <c r="BY47" s="34"/>
      <c r="BZ47" s="34"/>
      <c r="CA47" s="34"/>
      <c r="CB47" s="34"/>
      <c r="CC47" s="34"/>
      <c r="CD47" s="34"/>
      <c r="CE47" s="34"/>
      <c r="CF47" s="34"/>
      <c r="CG47" s="35" t="str">
        <f t="shared" si="23"/>
        <v/>
      </c>
      <c r="CH47" s="40" t="str">
        <f t="shared" si="24"/>
        <v/>
      </c>
      <c r="CI47" s="41"/>
      <c r="CJ47" s="43"/>
      <c r="CK47" s="42" t="str">
        <f t="shared" si="25"/>
        <v/>
      </c>
    </row>
    <row r="48" spans="1:89" x14ac:dyDescent="0.25">
      <c r="A48" s="14"/>
      <c r="B48" s="14"/>
      <c r="C48" s="14"/>
      <c r="E48" s="30" t="str">
        <f t="shared" si="0"/>
        <v/>
      </c>
      <c r="F48" s="20"/>
      <c r="G48" s="30" t="str">
        <f t="shared" si="1"/>
        <v/>
      </c>
      <c r="H48" s="30" t="str">
        <f t="shared" si="2"/>
        <v/>
      </c>
      <c r="I48" s="30" t="str">
        <f t="shared" si="3"/>
        <v/>
      </c>
      <c r="J48" s="30" t="str">
        <f t="shared" si="4"/>
        <v/>
      </c>
      <c r="K48" s="20"/>
      <c r="L48" s="30" t="str">
        <f t="shared" si="5"/>
        <v/>
      </c>
      <c r="M48" s="30" t="str">
        <f t="shared" si="6"/>
        <v/>
      </c>
      <c r="N48" s="30" t="str">
        <f t="shared" si="7"/>
        <v/>
      </c>
      <c r="P48" s="34"/>
      <c r="Q48" s="34"/>
      <c r="R48" s="35" t="str">
        <f t="shared" si="8"/>
        <v/>
      </c>
      <c r="S48" s="34"/>
      <c r="T48" s="34"/>
      <c r="U48" s="35" t="str">
        <f t="shared" si="9"/>
        <v/>
      </c>
      <c r="V48" s="34"/>
      <c r="W48" s="34"/>
      <c r="X48" s="35" t="str">
        <f t="shared" si="10"/>
        <v/>
      </c>
      <c r="Y48" s="34"/>
      <c r="Z48" s="34"/>
      <c r="AA48" s="35" t="str">
        <f t="shared" si="11"/>
        <v/>
      </c>
      <c r="AB48" s="34"/>
      <c r="AC48" s="34"/>
      <c r="AD48" s="35" t="str">
        <f t="shared" si="12"/>
        <v/>
      </c>
      <c r="AE48" s="34"/>
      <c r="AF48" s="34"/>
      <c r="AG48" s="35" t="str">
        <f t="shared" si="13"/>
        <v/>
      </c>
      <c r="AH48" s="34"/>
      <c r="AI48" s="34"/>
      <c r="AJ48" s="35" t="str">
        <f t="shared" si="14"/>
        <v/>
      </c>
      <c r="AK48" s="34"/>
      <c r="AL48" s="34"/>
      <c r="AM48" s="35" t="str">
        <f t="shared" si="15"/>
        <v/>
      </c>
      <c r="AN48" s="34"/>
      <c r="AO48" s="34"/>
      <c r="AP48" s="35" t="str">
        <f t="shared" si="16"/>
        <v/>
      </c>
      <c r="AQ48" s="34"/>
      <c r="AR48" s="34"/>
      <c r="AS48" s="35" t="str">
        <f t="shared" si="17"/>
        <v/>
      </c>
      <c r="AT48" s="35" t="str">
        <f t="shared" si="18"/>
        <v/>
      </c>
      <c r="AU48" s="34"/>
      <c r="AV48" s="34"/>
      <c r="AW48" s="34"/>
      <c r="AX48" s="34"/>
      <c r="AY48" s="34"/>
      <c r="AZ48" s="34"/>
      <c r="BA48" s="34"/>
      <c r="BB48" s="34"/>
      <c r="BC48" s="34"/>
      <c r="BD48" s="34"/>
      <c r="BE48" s="35" t="str">
        <f t="shared" si="19"/>
        <v/>
      </c>
      <c r="BF48" s="34"/>
      <c r="BG48" s="34"/>
      <c r="BH48" s="36" t="str">
        <f t="shared" si="20"/>
        <v/>
      </c>
      <c r="BI48" s="37" t="str">
        <f t="shared" si="21"/>
        <v/>
      </c>
      <c r="BJ48" s="38"/>
      <c r="BK48" s="34"/>
      <c r="BL48" s="34"/>
      <c r="BM48" s="34"/>
      <c r="BN48" s="34"/>
      <c r="BO48" s="34"/>
      <c r="BP48" s="34"/>
      <c r="BQ48" s="34"/>
      <c r="BR48" s="34"/>
      <c r="BS48" s="34"/>
      <c r="BT48" s="34"/>
      <c r="BU48" s="39" t="str">
        <f t="shared" si="22"/>
        <v/>
      </c>
      <c r="BV48" s="38"/>
      <c r="BW48" s="34"/>
      <c r="BX48" s="34"/>
      <c r="BY48" s="34"/>
      <c r="BZ48" s="34"/>
      <c r="CA48" s="34"/>
      <c r="CB48" s="34"/>
      <c r="CC48" s="34"/>
      <c r="CD48" s="34"/>
      <c r="CE48" s="34"/>
      <c r="CF48" s="34"/>
      <c r="CG48" s="35" t="str">
        <f t="shared" si="23"/>
        <v/>
      </c>
      <c r="CH48" s="40" t="str">
        <f t="shared" si="24"/>
        <v/>
      </c>
      <c r="CI48" s="41"/>
      <c r="CJ48" s="43"/>
      <c r="CK48" s="42" t="str">
        <f t="shared" si="25"/>
        <v/>
      </c>
    </row>
    <row r="49" spans="1:89" x14ac:dyDescent="0.25">
      <c r="A49" s="14"/>
      <c r="B49" s="14"/>
      <c r="C49" s="14"/>
      <c r="E49" s="30" t="str">
        <f t="shared" si="0"/>
        <v/>
      </c>
      <c r="F49" s="20"/>
      <c r="G49" s="30" t="str">
        <f t="shared" si="1"/>
        <v/>
      </c>
      <c r="H49" s="30" t="str">
        <f t="shared" si="2"/>
        <v/>
      </c>
      <c r="I49" s="30" t="str">
        <f t="shared" si="3"/>
        <v/>
      </c>
      <c r="J49" s="30" t="str">
        <f t="shared" si="4"/>
        <v/>
      </c>
      <c r="K49" s="20"/>
      <c r="L49" s="30" t="str">
        <f t="shared" si="5"/>
        <v/>
      </c>
      <c r="M49" s="30" t="str">
        <f t="shared" si="6"/>
        <v/>
      </c>
      <c r="N49" s="30" t="str">
        <f t="shared" si="7"/>
        <v/>
      </c>
      <c r="P49" s="34"/>
      <c r="Q49" s="34"/>
      <c r="R49" s="35" t="str">
        <f t="shared" si="8"/>
        <v/>
      </c>
      <c r="S49" s="34"/>
      <c r="T49" s="34"/>
      <c r="U49" s="35" t="str">
        <f t="shared" si="9"/>
        <v/>
      </c>
      <c r="V49" s="34"/>
      <c r="W49" s="34"/>
      <c r="X49" s="35" t="str">
        <f t="shared" si="10"/>
        <v/>
      </c>
      <c r="Y49" s="34"/>
      <c r="Z49" s="34"/>
      <c r="AA49" s="35" t="str">
        <f t="shared" si="11"/>
        <v/>
      </c>
      <c r="AB49" s="34"/>
      <c r="AC49" s="34"/>
      <c r="AD49" s="35" t="str">
        <f t="shared" si="12"/>
        <v/>
      </c>
      <c r="AE49" s="34"/>
      <c r="AF49" s="34"/>
      <c r="AG49" s="35" t="str">
        <f t="shared" si="13"/>
        <v/>
      </c>
      <c r="AH49" s="34"/>
      <c r="AI49" s="34"/>
      <c r="AJ49" s="35" t="str">
        <f t="shared" si="14"/>
        <v/>
      </c>
      <c r="AK49" s="34"/>
      <c r="AL49" s="34"/>
      <c r="AM49" s="35" t="str">
        <f t="shared" si="15"/>
        <v/>
      </c>
      <c r="AN49" s="34"/>
      <c r="AO49" s="34"/>
      <c r="AP49" s="35" t="str">
        <f t="shared" si="16"/>
        <v/>
      </c>
      <c r="AQ49" s="34"/>
      <c r="AR49" s="34"/>
      <c r="AS49" s="35" t="str">
        <f t="shared" si="17"/>
        <v/>
      </c>
      <c r="AT49" s="35" t="str">
        <f t="shared" si="18"/>
        <v/>
      </c>
      <c r="AU49" s="34"/>
      <c r="AV49" s="34"/>
      <c r="AW49" s="34"/>
      <c r="AX49" s="34"/>
      <c r="AY49" s="34"/>
      <c r="AZ49" s="34"/>
      <c r="BA49" s="34"/>
      <c r="BB49" s="34"/>
      <c r="BC49" s="34"/>
      <c r="BD49" s="34"/>
      <c r="BE49" s="35" t="str">
        <f t="shared" si="19"/>
        <v/>
      </c>
      <c r="BF49" s="34"/>
      <c r="BG49" s="34"/>
      <c r="BH49" s="36" t="str">
        <f t="shared" si="20"/>
        <v/>
      </c>
      <c r="BI49" s="37" t="str">
        <f t="shared" si="21"/>
        <v/>
      </c>
      <c r="BJ49" s="38"/>
      <c r="BK49" s="34"/>
      <c r="BL49" s="34"/>
      <c r="BM49" s="34"/>
      <c r="BN49" s="34"/>
      <c r="BO49" s="34"/>
      <c r="BP49" s="34"/>
      <c r="BQ49" s="34"/>
      <c r="BR49" s="34"/>
      <c r="BS49" s="34"/>
      <c r="BT49" s="34"/>
      <c r="BU49" s="39" t="str">
        <f t="shared" si="22"/>
        <v/>
      </c>
      <c r="BV49" s="38"/>
      <c r="BW49" s="34"/>
      <c r="BX49" s="34"/>
      <c r="BY49" s="34"/>
      <c r="BZ49" s="34"/>
      <c r="CA49" s="34"/>
      <c r="CB49" s="34"/>
      <c r="CC49" s="34"/>
      <c r="CD49" s="34"/>
      <c r="CE49" s="34"/>
      <c r="CF49" s="34"/>
      <c r="CG49" s="35" t="str">
        <f t="shared" si="23"/>
        <v/>
      </c>
      <c r="CH49" s="40" t="str">
        <f t="shared" si="24"/>
        <v/>
      </c>
      <c r="CI49" s="41"/>
      <c r="CJ49" s="43"/>
      <c r="CK49" s="42" t="str">
        <f t="shared" si="25"/>
        <v/>
      </c>
    </row>
    <row r="50" spans="1:89" x14ac:dyDescent="0.25">
      <c r="A50" s="14"/>
      <c r="B50" s="14"/>
      <c r="C50" s="14"/>
      <c r="E50" s="30" t="str">
        <f t="shared" si="0"/>
        <v/>
      </c>
      <c r="F50" s="20"/>
      <c r="G50" s="30" t="str">
        <f t="shared" si="1"/>
        <v/>
      </c>
      <c r="H50" s="30" t="str">
        <f t="shared" si="2"/>
        <v/>
      </c>
      <c r="I50" s="30" t="str">
        <f t="shared" si="3"/>
        <v/>
      </c>
      <c r="J50" s="30" t="str">
        <f t="shared" si="4"/>
        <v/>
      </c>
      <c r="K50" s="20"/>
      <c r="L50" s="30" t="str">
        <f t="shared" si="5"/>
        <v/>
      </c>
      <c r="M50" s="30" t="str">
        <f t="shared" si="6"/>
        <v/>
      </c>
      <c r="N50" s="30" t="str">
        <f t="shared" si="7"/>
        <v/>
      </c>
      <c r="P50" s="34"/>
      <c r="Q50" s="34"/>
      <c r="R50" s="35" t="str">
        <f t="shared" si="8"/>
        <v/>
      </c>
      <c r="S50" s="34"/>
      <c r="T50" s="34"/>
      <c r="U50" s="35" t="str">
        <f t="shared" si="9"/>
        <v/>
      </c>
      <c r="V50" s="34"/>
      <c r="W50" s="34"/>
      <c r="X50" s="35" t="str">
        <f t="shared" si="10"/>
        <v/>
      </c>
      <c r="Y50" s="34"/>
      <c r="Z50" s="34"/>
      <c r="AA50" s="35" t="str">
        <f t="shared" si="11"/>
        <v/>
      </c>
      <c r="AB50" s="34"/>
      <c r="AC50" s="34"/>
      <c r="AD50" s="35" t="str">
        <f t="shared" si="12"/>
        <v/>
      </c>
      <c r="AE50" s="34"/>
      <c r="AF50" s="34"/>
      <c r="AG50" s="35" t="str">
        <f t="shared" si="13"/>
        <v/>
      </c>
      <c r="AH50" s="34"/>
      <c r="AI50" s="34"/>
      <c r="AJ50" s="35" t="str">
        <f t="shared" si="14"/>
        <v/>
      </c>
      <c r="AK50" s="34"/>
      <c r="AL50" s="34"/>
      <c r="AM50" s="35" t="str">
        <f t="shared" si="15"/>
        <v/>
      </c>
      <c r="AN50" s="34"/>
      <c r="AO50" s="34"/>
      <c r="AP50" s="35" t="str">
        <f t="shared" si="16"/>
        <v/>
      </c>
      <c r="AQ50" s="34"/>
      <c r="AR50" s="34"/>
      <c r="AS50" s="35" t="str">
        <f t="shared" si="17"/>
        <v/>
      </c>
      <c r="AT50" s="35" t="str">
        <f t="shared" si="18"/>
        <v/>
      </c>
      <c r="AU50" s="34"/>
      <c r="AV50" s="34"/>
      <c r="AW50" s="34"/>
      <c r="AX50" s="34"/>
      <c r="AY50" s="34"/>
      <c r="AZ50" s="34"/>
      <c r="BA50" s="34"/>
      <c r="BB50" s="34"/>
      <c r="BC50" s="34"/>
      <c r="BD50" s="34"/>
      <c r="BE50" s="35" t="str">
        <f t="shared" si="19"/>
        <v/>
      </c>
      <c r="BF50" s="34"/>
      <c r="BG50" s="34"/>
      <c r="BH50" s="36" t="str">
        <f t="shared" si="20"/>
        <v/>
      </c>
      <c r="BI50" s="37" t="str">
        <f t="shared" si="21"/>
        <v/>
      </c>
      <c r="BJ50" s="38"/>
      <c r="BK50" s="34"/>
      <c r="BL50" s="34"/>
      <c r="BM50" s="34"/>
      <c r="BN50" s="34"/>
      <c r="BO50" s="34"/>
      <c r="BP50" s="34"/>
      <c r="BQ50" s="34"/>
      <c r="BR50" s="34"/>
      <c r="BS50" s="34"/>
      <c r="BT50" s="34"/>
      <c r="BU50" s="39" t="str">
        <f t="shared" si="22"/>
        <v/>
      </c>
      <c r="BV50" s="38"/>
      <c r="BW50" s="34"/>
      <c r="BX50" s="34"/>
      <c r="BY50" s="34"/>
      <c r="BZ50" s="34"/>
      <c r="CA50" s="34"/>
      <c r="CB50" s="34"/>
      <c r="CC50" s="34"/>
      <c r="CD50" s="34"/>
      <c r="CE50" s="34"/>
      <c r="CF50" s="34"/>
      <c r="CG50" s="35" t="str">
        <f t="shared" si="23"/>
        <v/>
      </c>
      <c r="CH50" s="40" t="str">
        <f t="shared" si="24"/>
        <v/>
      </c>
      <c r="CI50" s="41"/>
      <c r="CJ50" s="43"/>
      <c r="CK50" s="42" t="str">
        <f t="shared" si="25"/>
        <v/>
      </c>
    </row>
    <row r="53" spans="1:89" x14ac:dyDescent="0.25">
      <c r="AQ53" s="43">
        <v>0</v>
      </c>
      <c r="BG53" s="43">
        <v>7</v>
      </c>
    </row>
    <row r="54" spans="1:89" x14ac:dyDescent="0.25">
      <c r="AQ54" s="43">
        <v>3</v>
      </c>
      <c r="BG54" s="43">
        <v>10</v>
      </c>
    </row>
    <row r="55" spans="1:89" x14ac:dyDescent="0.25">
      <c r="AQ55" s="43">
        <v>6</v>
      </c>
      <c r="BG55" s="43">
        <v>8</v>
      </c>
    </row>
    <row r="56" spans="1:89" x14ac:dyDescent="0.25">
      <c r="AQ56" s="43">
        <v>9</v>
      </c>
      <c r="BG56" s="43">
        <v>10</v>
      </c>
    </row>
    <row r="57" spans="1:89" x14ac:dyDescent="0.25">
      <c r="AQ57" s="43">
        <v>5</v>
      </c>
      <c r="BG57" s="43">
        <v>10</v>
      </c>
    </row>
    <row r="58" spans="1:89" x14ac:dyDescent="0.25">
      <c r="AQ58" s="43">
        <v>16</v>
      </c>
      <c r="BG58" s="43">
        <v>10</v>
      </c>
    </row>
    <row r="59" spans="1:89" x14ac:dyDescent="0.25">
      <c r="AQ59" s="43">
        <v>6</v>
      </c>
      <c r="BG59" s="43">
        <v>10</v>
      </c>
    </row>
    <row r="60" spans="1:89" x14ac:dyDescent="0.25">
      <c r="AQ60" s="43">
        <v>6</v>
      </c>
      <c r="BG60" s="43">
        <v>11</v>
      </c>
    </row>
    <row r="61" spans="1:89" x14ac:dyDescent="0.25">
      <c r="AQ61" s="43">
        <v>13</v>
      </c>
      <c r="BG61" s="43">
        <v>11</v>
      </c>
    </row>
    <row r="62" spans="1:89" x14ac:dyDescent="0.25">
      <c r="AQ62" s="43">
        <v>8</v>
      </c>
      <c r="BG62" s="43">
        <v>9</v>
      </c>
    </row>
    <row r="63" spans="1:89" x14ac:dyDescent="0.25">
      <c r="AQ63" s="43">
        <v>9</v>
      </c>
      <c r="BG63" s="43">
        <v>9</v>
      </c>
    </row>
    <row r="64" spans="1:89" x14ac:dyDescent="0.25">
      <c r="AQ64" s="43">
        <v>13</v>
      </c>
      <c r="BG64" s="43">
        <v>9</v>
      </c>
    </row>
    <row r="65" spans="43:59" x14ac:dyDescent="0.25">
      <c r="AQ65" s="43">
        <v>16</v>
      </c>
      <c r="BG65" s="43">
        <v>11</v>
      </c>
    </row>
    <row r="66" spans="43:59" x14ac:dyDescent="0.25">
      <c r="AQ66" s="43">
        <v>5</v>
      </c>
      <c r="BG66" s="43">
        <v>11</v>
      </c>
    </row>
    <row r="67" spans="43:59" x14ac:dyDescent="0.25">
      <c r="AQ67" s="43">
        <v>11</v>
      </c>
      <c r="BG67" s="43">
        <v>6</v>
      </c>
    </row>
    <row r="68" spans="43:59" x14ac:dyDescent="0.25">
      <c r="AQ68" s="43">
        <v>0</v>
      </c>
      <c r="BG68" s="43">
        <v>7</v>
      </c>
    </row>
    <row r="69" spans="43:59" x14ac:dyDescent="0.25">
      <c r="AQ69" s="43">
        <v>0</v>
      </c>
      <c r="BG69" s="43">
        <v>8</v>
      </c>
    </row>
    <row r="70" spans="43:59" x14ac:dyDescent="0.25">
      <c r="AQ70" s="43">
        <v>0</v>
      </c>
      <c r="BG70" s="43">
        <v>11</v>
      </c>
    </row>
    <row r="71" spans="43:59" x14ac:dyDescent="0.25">
      <c r="AQ71" s="43">
        <v>3</v>
      </c>
      <c r="BG71" s="43">
        <v>11</v>
      </c>
    </row>
    <row r="72" spans="43:59" x14ac:dyDescent="0.25">
      <c r="AQ72" s="43">
        <v>16</v>
      </c>
      <c r="BG72" s="43">
        <v>13</v>
      </c>
    </row>
    <row r="73" spans="43:59" x14ac:dyDescent="0.25">
      <c r="AQ73" s="43">
        <v>5</v>
      </c>
      <c r="BG73" s="43">
        <v>11</v>
      </c>
    </row>
    <row r="74" spans="43:59" x14ac:dyDescent="0.25">
      <c r="AQ74" s="43">
        <v>15</v>
      </c>
      <c r="BG74" s="43">
        <v>7</v>
      </c>
    </row>
    <row r="75" spans="43:59" x14ac:dyDescent="0.25">
      <c r="AQ75" s="43">
        <v>6</v>
      </c>
      <c r="BG75" s="43">
        <v>6</v>
      </c>
    </row>
    <row r="76" spans="43:59" x14ac:dyDescent="0.25">
      <c r="AQ76" s="43">
        <v>8</v>
      </c>
      <c r="BG76" s="43">
        <v>7</v>
      </c>
    </row>
    <row r="77" spans="43:59" x14ac:dyDescent="0.25">
      <c r="AQ77" s="43">
        <v>9</v>
      </c>
      <c r="BG77" s="43">
        <v>8</v>
      </c>
    </row>
    <row r="78" spans="43:59" x14ac:dyDescent="0.25">
      <c r="AQ78" s="43">
        <v>5</v>
      </c>
      <c r="BG78" s="43">
        <v>10</v>
      </c>
    </row>
    <row r="79" spans="43:59" x14ac:dyDescent="0.25">
      <c r="AQ79" s="43">
        <v>5</v>
      </c>
      <c r="BG79" s="43">
        <v>10</v>
      </c>
    </row>
    <row r="80" spans="43:59" x14ac:dyDescent="0.25">
      <c r="AQ80" s="43">
        <v>12</v>
      </c>
      <c r="BG80" s="43">
        <v>10</v>
      </c>
    </row>
    <row r="81" spans="43:59" x14ac:dyDescent="0.25">
      <c r="AQ81" s="43">
        <v>6</v>
      </c>
      <c r="BG81" s="43">
        <v>12</v>
      </c>
    </row>
    <row r="82" spans="43:59" x14ac:dyDescent="0.25">
      <c r="AQ82" s="43">
        <v>6</v>
      </c>
      <c r="BG82" s="43">
        <v>15</v>
      </c>
    </row>
    <row r="83" spans="43:59" x14ac:dyDescent="0.25">
      <c r="AQ83" s="43">
        <v>7</v>
      </c>
      <c r="BG83" s="43">
        <v>11</v>
      </c>
    </row>
    <row r="84" spans="43:59" x14ac:dyDescent="0.25">
      <c r="AQ84" s="43">
        <v>13</v>
      </c>
      <c r="BG84" s="43">
        <v>10</v>
      </c>
    </row>
    <row r="85" spans="43:59" x14ac:dyDescent="0.25">
      <c r="AQ85" s="43">
        <v>7</v>
      </c>
      <c r="BG85" s="43">
        <v>14</v>
      </c>
    </row>
    <row r="86" spans="43:59" x14ac:dyDescent="0.25">
      <c r="AQ86" s="43">
        <v>5</v>
      </c>
      <c r="BG86" s="43">
        <v>9</v>
      </c>
    </row>
    <row r="87" spans="43:59" x14ac:dyDescent="0.25">
      <c r="AQ87" s="43">
        <v>15</v>
      </c>
      <c r="BG87" s="43">
        <v>8</v>
      </c>
    </row>
    <row r="88" spans="43:59" x14ac:dyDescent="0.25">
      <c r="AQ88" s="43">
        <v>9</v>
      </c>
      <c r="BG88" s="43">
        <v>6</v>
      </c>
    </row>
  </sheetData>
  <sheetProtection formatCells="0" formatColumns="0" formatRows="0" insertColumns="0" insertRows="0" insertHyperlinks="0" deleteColumns="0" deleteRows="0" sort="0" autoFilter="0" pivotTables="0"/>
  <sortState ref="B11:C46">
    <sortCondition ref="C11:C46"/>
  </sortState>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47">
    <cfRule type="cellIs" dxfId="2525" priority="766" operator="lessThan">
      <formula>$C$4</formula>
    </cfRule>
  </conditionalFormatting>
  <conditionalFormatting sqref="P48">
    <cfRule type="cellIs" dxfId="2524" priority="767" operator="lessThan">
      <formula>$C$4</formula>
    </cfRule>
  </conditionalFormatting>
  <conditionalFormatting sqref="P49">
    <cfRule type="cellIs" dxfId="2523" priority="768" operator="lessThan">
      <formula>$C$4</formula>
    </cfRule>
  </conditionalFormatting>
  <conditionalFormatting sqref="P50">
    <cfRule type="cellIs" dxfId="2522" priority="769" operator="lessThan">
      <formula>$C$4</formula>
    </cfRule>
  </conditionalFormatting>
  <conditionalFormatting sqref="Q47">
    <cfRule type="cellIs" dxfId="2521" priority="806" operator="lessThan">
      <formula>$C$4</formula>
    </cfRule>
  </conditionalFormatting>
  <conditionalFormatting sqref="Q48">
    <cfRule type="cellIs" dxfId="2520" priority="807" operator="lessThan">
      <formula>$C$4</formula>
    </cfRule>
  </conditionalFormatting>
  <conditionalFormatting sqref="Q49">
    <cfRule type="cellIs" dxfId="2519" priority="808" operator="lessThan">
      <formula>$C$4</formula>
    </cfRule>
  </conditionalFormatting>
  <conditionalFormatting sqref="Q50">
    <cfRule type="cellIs" dxfId="2518" priority="809" operator="lessThan">
      <formula>$C$4</formula>
    </cfRule>
  </conditionalFormatting>
  <conditionalFormatting sqref="R11">
    <cfRule type="cellIs" dxfId="2517" priority="810" operator="lessThan">
      <formula>$C$4</formula>
    </cfRule>
  </conditionalFormatting>
  <conditionalFormatting sqref="R12">
    <cfRule type="cellIs" dxfId="2516" priority="811" operator="lessThan">
      <formula>$C$4</formula>
    </cfRule>
  </conditionalFormatting>
  <conditionalFormatting sqref="R13">
    <cfRule type="cellIs" dxfId="2515" priority="812" operator="lessThan">
      <formula>$C$4</formula>
    </cfRule>
  </conditionalFormatting>
  <conditionalFormatting sqref="R14">
    <cfRule type="cellIs" dxfId="2514" priority="813" operator="lessThan">
      <formula>$C$4</formula>
    </cfRule>
  </conditionalFormatting>
  <conditionalFormatting sqref="R15">
    <cfRule type="cellIs" dxfId="2513" priority="814" operator="lessThan">
      <formula>$C$4</formula>
    </cfRule>
  </conditionalFormatting>
  <conditionalFormatting sqref="R16">
    <cfRule type="cellIs" dxfId="2512" priority="815" operator="lessThan">
      <formula>$C$4</formula>
    </cfRule>
  </conditionalFormatting>
  <conditionalFormatting sqref="R17">
    <cfRule type="cellIs" dxfId="2511" priority="816" operator="lessThan">
      <formula>$C$4</formula>
    </cfRule>
  </conditionalFormatting>
  <conditionalFormatting sqref="R18">
    <cfRule type="cellIs" dxfId="2510" priority="817" operator="lessThan">
      <formula>$C$4</formula>
    </cfRule>
  </conditionalFormatting>
  <conditionalFormatting sqref="R19">
    <cfRule type="cellIs" dxfId="2509" priority="818" operator="lessThan">
      <formula>$C$4</formula>
    </cfRule>
  </conditionalFormatting>
  <conditionalFormatting sqref="R20">
    <cfRule type="cellIs" dxfId="2508" priority="819" operator="lessThan">
      <formula>$C$4</formula>
    </cfRule>
  </conditionalFormatting>
  <conditionalFormatting sqref="R21">
    <cfRule type="cellIs" dxfId="2507" priority="820" operator="lessThan">
      <formula>$C$4</formula>
    </cfRule>
  </conditionalFormatting>
  <conditionalFormatting sqref="R22">
    <cfRule type="cellIs" dxfId="2506" priority="821" operator="lessThan">
      <formula>$C$4</formula>
    </cfRule>
  </conditionalFormatting>
  <conditionalFormatting sqref="R23">
    <cfRule type="cellIs" dxfId="2505" priority="822" operator="lessThan">
      <formula>$C$4</formula>
    </cfRule>
  </conditionalFormatting>
  <conditionalFormatting sqref="R24">
    <cfRule type="cellIs" dxfId="2504" priority="823" operator="lessThan">
      <formula>$C$4</formula>
    </cfRule>
  </conditionalFormatting>
  <conditionalFormatting sqref="R25">
    <cfRule type="cellIs" dxfId="2503" priority="824" operator="lessThan">
      <formula>$C$4</formula>
    </cfRule>
  </conditionalFormatting>
  <conditionalFormatting sqref="R26">
    <cfRule type="cellIs" dxfId="2502" priority="825" operator="lessThan">
      <formula>$C$4</formula>
    </cfRule>
  </conditionalFormatting>
  <conditionalFormatting sqref="R27">
    <cfRule type="cellIs" dxfId="2501" priority="826" operator="lessThan">
      <formula>$C$4</formula>
    </cfRule>
  </conditionalFormatting>
  <conditionalFormatting sqref="R28">
    <cfRule type="cellIs" dxfId="2500" priority="827" operator="lessThan">
      <formula>$C$4</formula>
    </cfRule>
  </conditionalFormatting>
  <conditionalFormatting sqref="R29">
    <cfRule type="cellIs" dxfId="2499" priority="828" operator="lessThan">
      <formula>$C$4</formula>
    </cfRule>
  </conditionalFormatting>
  <conditionalFormatting sqref="R30">
    <cfRule type="cellIs" dxfId="2498" priority="829" operator="lessThan">
      <formula>$C$4</formula>
    </cfRule>
  </conditionalFormatting>
  <conditionalFormatting sqref="R31">
    <cfRule type="cellIs" dxfId="2497" priority="830" operator="lessThan">
      <formula>$C$4</formula>
    </cfRule>
  </conditionalFormatting>
  <conditionalFormatting sqref="R32">
    <cfRule type="cellIs" dxfId="2496" priority="831" operator="lessThan">
      <formula>$C$4</formula>
    </cfRule>
  </conditionalFormatting>
  <conditionalFormatting sqref="R33">
    <cfRule type="cellIs" dxfId="2495" priority="832" operator="lessThan">
      <formula>$C$4</formula>
    </cfRule>
  </conditionalFormatting>
  <conditionalFormatting sqref="R34">
    <cfRule type="cellIs" dxfId="2494" priority="833" operator="lessThan">
      <formula>$C$4</formula>
    </cfRule>
  </conditionalFormatting>
  <conditionalFormatting sqref="R35">
    <cfRule type="cellIs" dxfId="2493" priority="834" operator="lessThan">
      <formula>$C$4</formula>
    </cfRule>
  </conditionalFormatting>
  <conditionalFormatting sqref="R36">
    <cfRule type="cellIs" dxfId="2492" priority="835" operator="lessThan">
      <formula>$C$4</formula>
    </cfRule>
  </conditionalFormatting>
  <conditionalFormatting sqref="R37">
    <cfRule type="cellIs" dxfId="2491" priority="836" operator="lessThan">
      <formula>$C$4</formula>
    </cfRule>
  </conditionalFormatting>
  <conditionalFormatting sqref="R38">
    <cfRule type="cellIs" dxfId="2490" priority="837" operator="lessThan">
      <formula>$C$4</formula>
    </cfRule>
  </conditionalFormatting>
  <conditionalFormatting sqref="R39">
    <cfRule type="cellIs" dxfId="2489" priority="838" operator="lessThan">
      <formula>$C$4</formula>
    </cfRule>
  </conditionalFormatting>
  <conditionalFormatting sqref="R40">
    <cfRule type="cellIs" dxfId="2488" priority="839" operator="lessThan">
      <formula>$C$4</formula>
    </cfRule>
  </conditionalFormatting>
  <conditionalFormatting sqref="R41">
    <cfRule type="cellIs" dxfId="2487" priority="840" operator="lessThan">
      <formula>$C$4</formula>
    </cfRule>
  </conditionalFormatting>
  <conditionalFormatting sqref="R42">
    <cfRule type="cellIs" dxfId="2486" priority="841" operator="lessThan">
      <formula>$C$4</formula>
    </cfRule>
  </conditionalFormatting>
  <conditionalFormatting sqref="R43">
    <cfRule type="cellIs" dxfId="2485" priority="842" operator="lessThan">
      <formula>$C$4</formula>
    </cfRule>
  </conditionalFormatting>
  <conditionalFormatting sqref="R44">
    <cfRule type="cellIs" dxfId="2484" priority="843" operator="lessThan">
      <formula>$C$4</formula>
    </cfRule>
  </conditionalFormatting>
  <conditionalFormatting sqref="R45">
    <cfRule type="cellIs" dxfId="2483" priority="844" operator="lessThan">
      <formula>$C$4</formula>
    </cfRule>
  </conditionalFormatting>
  <conditionalFormatting sqref="R46">
    <cfRule type="cellIs" dxfId="2482" priority="845" operator="lessThan">
      <formula>$C$4</formula>
    </cfRule>
  </conditionalFormatting>
  <conditionalFormatting sqref="R47">
    <cfRule type="cellIs" dxfId="2481" priority="846" operator="lessThan">
      <formula>$C$4</formula>
    </cfRule>
  </conditionalFormatting>
  <conditionalFormatting sqref="R48">
    <cfRule type="cellIs" dxfId="2480" priority="847" operator="lessThan">
      <formula>$C$4</formula>
    </cfRule>
  </conditionalFormatting>
  <conditionalFormatting sqref="R49">
    <cfRule type="cellIs" dxfId="2479" priority="848" operator="lessThan">
      <formula>$C$4</formula>
    </cfRule>
  </conditionalFormatting>
  <conditionalFormatting sqref="R50">
    <cfRule type="cellIs" dxfId="2478" priority="849" operator="lessThan">
      <formula>$C$4</formula>
    </cfRule>
  </conditionalFormatting>
  <conditionalFormatting sqref="U11">
    <cfRule type="cellIs" dxfId="2477" priority="850" operator="lessThan">
      <formula>$C$4</formula>
    </cfRule>
  </conditionalFormatting>
  <conditionalFormatting sqref="U12">
    <cfRule type="cellIs" dxfId="2476" priority="851" operator="lessThan">
      <formula>$C$4</formula>
    </cfRule>
  </conditionalFormatting>
  <conditionalFormatting sqref="U13">
    <cfRule type="cellIs" dxfId="2475" priority="852" operator="lessThan">
      <formula>$C$4</formula>
    </cfRule>
  </conditionalFormatting>
  <conditionalFormatting sqref="U14">
    <cfRule type="cellIs" dxfId="2474" priority="853" operator="lessThan">
      <formula>$C$4</formula>
    </cfRule>
  </conditionalFormatting>
  <conditionalFormatting sqref="U15">
    <cfRule type="cellIs" dxfId="2473" priority="854" operator="lessThan">
      <formula>$C$4</formula>
    </cfRule>
  </conditionalFormatting>
  <conditionalFormatting sqref="U16">
    <cfRule type="cellIs" dxfId="2472" priority="855" operator="lessThan">
      <formula>$C$4</formula>
    </cfRule>
  </conditionalFormatting>
  <conditionalFormatting sqref="U17">
    <cfRule type="cellIs" dxfId="2471" priority="856" operator="lessThan">
      <formula>$C$4</formula>
    </cfRule>
  </conditionalFormatting>
  <conditionalFormatting sqref="U18">
    <cfRule type="cellIs" dxfId="2470" priority="857" operator="lessThan">
      <formula>$C$4</formula>
    </cfRule>
  </conditionalFormatting>
  <conditionalFormatting sqref="U19">
    <cfRule type="cellIs" dxfId="2469" priority="858" operator="lessThan">
      <formula>$C$4</formula>
    </cfRule>
  </conditionalFormatting>
  <conditionalFormatting sqref="U20">
    <cfRule type="cellIs" dxfId="2468" priority="859" operator="lessThan">
      <formula>$C$4</formula>
    </cfRule>
  </conditionalFormatting>
  <conditionalFormatting sqref="U21">
    <cfRule type="cellIs" dxfId="2467" priority="860" operator="lessThan">
      <formula>$C$4</formula>
    </cfRule>
  </conditionalFormatting>
  <conditionalFormatting sqref="U22">
    <cfRule type="cellIs" dxfId="2466" priority="861" operator="lessThan">
      <formula>$C$4</formula>
    </cfRule>
  </conditionalFormatting>
  <conditionalFormatting sqref="U23">
    <cfRule type="cellIs" dxfId="2465" priority="862" operator="lessThan">
      <formula>$C$4</formula>
    </cfRule>
  </conditionalFormatting>
  <conditionalFormatting sqref="U24">
    <cfRule type="cellIs" dxfId="2464" priority="863" operator="lessThan">
      <formula>$C$4</formula>
    </cfRule>
  </conditionalFormatting>
  <conditionalFormatting sqref="U25">
    <cfRule type="cellIs" dxfId="2463" priority="864" operator="lessThan">
      <formula>$C$4</formula>
    </cfRule>
  </conditionalFormatting>
  <conditionalFormatting sqref="U26">
    <cfRule type="cellIs" dxfId="2462" priority="865" operator="lessThan">
      <formula>$C$4</formula>
    </cfRule>
  </conditionalFormatting>
  <conditionalFormatting sqref="U27">
    <cfRule type="cellIs" dxfId="2461" priority="866" operator="lessThan">
      <formula>$C$4</formula>
    </cfRule>
  </conditionalFormatting>
  <conditionalFormatting sqref="U28">
    <cfRule type="cellIs" dxfId="2460" priority="867" operator="lessThan">
      <formula>$C$4</formula>
    </cfRule>
  </conditionalFormatting>
  <conditionalFormatting sqref="U29">
    <cfRule type="cellIs" dxfId="2459" priority="868" operator="lessThan">
      <formula>$C$4</formula>
    </cfRule>
  </conditionalFormatting>
  <conditionalFormatting sqref="U30">
    <cfRule type="cellIs" dxfId="2458" priority="869" operator="lessThan">
      <formula>$C$4</formula>
    </cfRule>
  </conditionalFormatting>
  <conditionalFormatting sqref="U31">
    <cfRule type="cellIs" dxfId="2457" priority="870" operator="lessThan">
      <formula>$C$4</formula>
    </cfRule>
  </conditionalFormatting>
  <conditionalFormatting sqref="U32">
    <cfRule type="cellIs" dxfId="2456" priority="871" operator="lessThan">
      <formula>$C$4</formula>
    </cfRule>
  </conditionalFormatting>
  <conditionalFormatting sqref="U33">
    <cfRule type="cellIs" dxfId="2455" priority="872" operator="lessThan">
      <formula>$C$4</formula>
    </cfRule>
  </conditionalFormatting>
  <conditionalFormatting sqref="U34">
    <cfRule type="cellIs" dxfId="2454" priority="873" operator="lessThan">
      <formula>$C$4</formula>
    </cfRule>
  </conditionalFormatting>
  <conditionalFormatting sqref="U35">
    <cfRule type="cellIs" dxfId="2453" priority="874" operator="lessThan">
      <formula>$C$4</formula>
    </cfRule>
  </conditionalFormatting>
  <conditionalFormatting sqref="U36">
    <cfRule type="cellIs" dxfId="2452" priority="875" operator="lessThan">
      <formula>$C$4</formula>
    </cfRule>
  </conditionalFormatting>
  <conditionalFormatting sqref="U37">
    <cfRule type="cellIs" dxfId="2451" priority="876" operator="lessThan">
      <formula>$C$4</formula>
    </cfRule>
  </conditionalFormatting>
  <conditionalFormatting sqref="U38">
    <cfRule type="cellIs" dxfId="2450" priority="877" operator="lessThan">
      <formula>$C$4</formula>
    </cfRule>
  </conditionalFormatting>
  <conditionalFormatting sqref="U39">
    <cfRule type="cellIs" dxfId="2449" priority="878" operator="lessThan">
      <formula>$C$4</formula>
    </cfRule>
  </conditionalFormatting>
  <conditionalFormatting sqref="U40">
    <cfRule type="cellIs" dxfId="2448" priority="879" operator="lessThan">
      <formula>$C$4</formula>
    </cfRule>
  </conditionalFormatting>
  <conditionalFormatting sqref="U41">
    <cfRule type="cellIs" dxfId="2447" priority="880" operator="lessThan">
      <formula>$C$4</formula>
    </cfRule>
  </conditionalFormatting>
  <conditionalFormatting sqref="U42">
    <cfRule type="cellIs" dxfId="2446" priority="881" operator="lessThan">
      <formula>$C$4</formula>
    </cfRule>
  </conditionalFormatting>
  <conditionalFormatting sqref="U43">
    <cfRule type="cellIs" dxfId="2445" priority="882" operator="lessThan">
      <formula>$C$4</formula>
    </cfRule>
  </conditionalFormatting>
  <conditionalFormatting sqref="U44">
    <cfRule type="cellIs" dxfId="2444" priority="883" operator="lessThan">
      <formula>$C$4</formula>
    </cfRule>
  </conditionalFormatting>
  <conditionalFormatting sqref="U45">
    <cfRule type="cellIs" dxfId="2443" priority="884" operator="lessThan">
      <formula>$C$4</formula>
    </cfRule>
  </conditionalFormatting>
  <conditionalFormatting sqref="U46">
    <cfRule type="cellIs" dxfId="2442" priority="885" operator="lessThan">
      <formula>$C$4</formula>
    </cfRule>
  </conditionalFormatting>
  <conditionalFormatting sqref="U47">
    <cfRule type="cellIs" dxfId="2441" priority="886" operator="lessThan">
      <formula>$C$4</formula>
    </cfRule>
  </conditionalFormatting>
  <conditionalFormatting sqref="U48">
    <cfRule type="cellIs" dxfId="2440" priority="887" operator="lessThan">
      <formula>$C$4</formula>
    </cfRule>
  </conditionalFormatting>
  <conditionalFormatting sqref="U49">
    <cfRule type="cellIs" dxfId="2439" priority="888" operator="lessThan">
      <formula>$C$4</formula>
    </cfRule>
  </conditionalFormatting>
  <conditionalFormatting sqref="U50">
    <cfRule type="cellIs" dxfId="2438" priority="889" operator="lessThan">
      <formula>$C$4</formula>
    </cfRule>
  </conditionalFormatting>
  <conditionalFormatting sqref="X11">
    <cfRule type="cellIs" dxfId="2437" priority="890" operator="lessThan">
      <formula>$C$4</formula>
    </cfRule>
  </conditionalFormatting>
  <conditionalFormatting sqref="X12">
    <cfRule type="cellIs" dxfId="2436" priority="891" operator="lessThan">
      <formula>$C$4</formula>
    </cfRule>
  </conditionalFormatting>
  <conditionalFormatting sqref="X13">
    <cfRule type="cellIs" dxfId="2435" priority="892" operator="lessThan">
      <formula>$C$4</formula>
    </cfRule>
  </conditionalFormatting>
  <conditionalFormatting sqref="X14">
    <cfRule type="cellIs" dxfId="2434" priority="893" operator="lessThan">
      <formula>$C$4</formula>
    </cfRule>
  </conditionalFormatting>
  <conditionalFormatting sqref="X15">
    <cfRule type="cellIs" dxfId="2433" priority="894" operator="lessThan">
      <formula>$C$4</formula>
    </cfRule>
  </conditionalFormatting>
  <conditionalFormatting sqref="X16">
    <cfRule type="cellIs" dxfId="2432" priority="895" operator="lessThan">
      <formula>$C$4</formula>
    </cfRule>
  </conditionalFormatting>
  <conditionalFormatting sqref="X17">
    <cfRule type="cellIs" dxfId="2431" priority="896" operator="lessThan">
      <formula>$C$4</formula>
    </cfRule>
  </conditionalFormatting>
  <conditionalFormatting sqref="X18">
    <cfRule type="cellIs" dxfId="2430" priority="897" operator="lessThan">
      <formula>$C$4</formula>
    </cfRule>
  </conditionalFormatting>
  <conditionalFormatting sqref="X19">
    <cfRule type="cellIs" dxfId="2429" priority="898" operator="lessThan">
      <formula>$C$4</formula>
    </cfRule>
  </conditionalFormatting>
  <conditionalFormatting sqref="X20">
    <cfRule type="cellIs" dxfId="2428" priority="899" operator="lessThan">
      <formula>$C$4</formula>
    </cfRule>
  </conditionalFormatting>
  <conditionalFormatting sqref="X21">
    <cfRule type="cellIs" dxfId="2427" priority="900" operator="lessThan">
      <formula>$C$4</formula>
    </cfRule>
  </conditionalFormatting>
  <conditionalFormatting sqref="X22">
    <cfRule type="cellIs" dxfId="2426" priority="901" operator="lessThan">
      <formula>$C$4</formula>
    </cfRule>
  </conditionalFormatting>
  <conditionalFormatting sqref="X23">
    <cfRule type="cellIs" dxfId="2425" priority="902" operator="lessThan">
      <formula>$C$4</formula>
    </cfRule>
  </conditionalFormatting>
  <conditionalFormatting sqref="X24">
    <cfRule type="cellIs" dxfId="2424" priority="903" operator="lessThan">
      <formula>$C$4</formula>
    </cfRule>
  </conditionalFormatting>
  <conditionalFormatting sqref="X25">
    <cfRule type="cellIs" dxfId="2423" priority="904" operator="lessThan">
      <formula>$C$4</formula>
    </cfRule>
  </conditionalFormatting>
  <conditionalFormatting sqref="X26:X27">
    <cfRule type="cellIs" dxfId="2422" priority="905" operator="lessThan">
      <formula>$C$4</formula>
    </cfRule>
  </conditionalFormatting>
  <conditionalFormatting sqref="X28">
    <cfRule type="cellIs" dxfId="2421" priority="907" operator="lessThan">
      <formula>$C$4</formula>
    </cfRule>
  </conditionalFormatting>
  <conditionalFormatting sqref="X29">
    <cfRule type="cellIs" dxfId="2420" priority="908" operator="lessThan">
      <formula>$C$4</formula>
    </cfRule>
  </conditionalFormatting>
  <conditionalFormatting sqref="X30">
    <cfRule type="cellIs" dxfId="2419" priority="909" operator="lessThan">
      <formula>$C$4</formula>
    </cfRule>
  </conditionalFormatting>
  <conditionalFormatting sqref="X31">
    <cfRule type="cellIs" dxfId="2418" priority="910" operator="lessThan">
      <formula>$C$4</formula>
    </cfRule>
  </conditionalFormatting>
  <conditionalFormatting sqref="X32">
    <cfRule type="cellIs" dxfId="2417" priority="911" operator="lessThan">
      <formula>$C$4</formula>
    </cfRule>
  </conditionalFormatting>
  <conditionalFormatting sqref="X33">
    <cfRule type="cellIs" dxfId="2416" priority="912" operator="lessThan">
      <formula>$C$4</formula>
    </cfRule>
  </conditionalFormatting>
  <conditionalFormatting sqref="X34">
    <cfRule type="cellIs" dxfId="2415" priority="913" operator="lessThan">
      <formula>$C$4</formula>
    </cfRule>
  </conditionalFormatting>
  <conditionalFormatting sqref="X35">
    <cfRule type="cellIs" dxfId="2414" priority="914" operator="lessThan">
      <formula>$C$4</formula>
    </cfRule>
  </conditionalFormatting>
  <conditionalFormatting sqref="X36">
    <cfRule type="cellIs" dxfId="2413" priority="915" operator="lessThan">
      <formula>$C$4</formula>
    </cfRule>
  </conditionalFormatting>
  <conditionalFormatting sqref="X37">
    <cfRule type="cellIs" dxfId="2412" priority="916" operator="lessThan">
      <formula>$C$4</formula>
    </cfRule>
  </conditionalFormatting>
  <conditionalFormatting sqref="X38">
    <cfRule type="cellIs" dxfId="2411" priority="917" operator="lessThan">
      <formula>$C$4</formula>
    </cfRule>
  </conditionalFormatting>
  <conditionalFormatting sqref="X39">
    <cfRule type="cellIs" dxfId="2410" priority="918" operator="lessThan">
      <formula>$C$4</formula>
    </cfRule>
  </conditionalFormatting>
  <conditionalFormatting sqref="X40">
    <cfRule type="cellIs" dxfId="2409" priority="919" operator="lessThan">
      <formula>$C$4</formula>
    </cfRule>
  </conditionalFormatting>
  <conditionalFormatting sqref="X41">
    <cfRule type="cellIs" dxfId="2408" priority="920" operator="lessThan">
      <formula>$C$4</formula>
    </cfRule>
  </conditionalFormatting>
  <conditionalFormatting sqref="X42">
    <cfRule type="cellIs" dxfId="2407" priority="921" operator="lessThan">
      <formula>$C$4</formula>
    </cfRule>
  </conditionalFormatting>
  <conditionalFormatting sqref="X43">
    <cfRule type="cellIs" dxfId="2406" priority="922" operator="lessThan">
      <formula>$C$4</formula>
    </cfRule>
  </conditionalFormatting>
  <conditionalFormatting sqref="X44">
    <cfRule type="cellIs" dxfId="2405" priority="923" operator="lessThan">
      <formula>$C$4</formula>
    </cfRule>
  </conditionalFormatting>
  <conditionalFormatting sqref="X45">
    <cfRule type="cellIs" dxfId="2404" priority="924" operator="lessThan">
      <formula>$C$4</formula>
    </cfRule>
  </conditionalFormatting>
  <conditionalFormatting sqref="X46">
    <cfRule type="cellIs" dxfId="2403" priority="925" operator="lessThan">
      <formula>$C$4</formula>
    </cfRule>
  </conditionalFormatting>
  <conditionalFormatting sqref="X47">
    <cfRule type="cellIs" dxfId="2402" priority="926" operator="lessThan">
      <formula>$C$4</formula>
    </cfRule>
  </conditionalFormatting>
  <conditionalFormatting sqref="X48">
    <cfRule type="cellIs" dxfId="2401" priority="927" operator="lessThan">
      <formula>$C$4</formula>
    </cfRule>
  </conditionalFormatting>
  <conditionalFormatting sqref="X49">
    <cfRule type="cellIs" dxfId="2400" priority="928" operator="lessThan">
      <formula>$C$4</formula>
    </cfRule>
  </conditionalFormatting>
  <conditionalFormatting sqref="X50">
    <cfRule type="cellIs" dxfId="2399" priority="929" operator="lessThan">
      <formula>$C$4</formula>
    </cfRule>
  </conditionalFormatting>
  <conditionalFormatting sqref="Y47">
    <cfRule type="cellIs" dxfId="2398" priority="966" operator="lessThan">
      <formula>$C$4</formula>
    </cfRule>
  </conditionalFormatting>
  <conditionalFormatting sqref="Y48">
    <cfRule type="cellIs" dxfId="2397" priority="967" operator="lessThan">
      <formula>$C$4</formula>
    </cfRule>
  </conditionalFormatting>
  <conditionalFormatting sqref="Y49">
    <cfRule type="cellIs" dxfId="2396" priority="968" operator="lessThan">
      <formula>$C$4</formula>
    </cfRule>
  </conditionalFormatting>
  <conditionalFormatting sqref="Y50">
    <cfRule type="cellIs" dxfId="2395" priority="969" operator="lessThan">
      <formula>$C$4</formula>
    </cfRule>
  </conditionalFormatting>
  <conditionalFormatting sqref="Z47">
    <cfRule type="cellIs" dxfId="2394" priority="1006" operator="lessThan">
      <formula>$C$4</formula>
    </cfRule>
  </conditionalFormatting>
  <conditionalFormatting sqref="Z48">
    <cfRule type="cellIs" dxfId="2393" priority="1007" operator="lessThan">
      <formula>$C$4</formula>
    </cfRule>
  </conditionalFormatting>
  <conditionalFormatting sqref="Z49">
    <cfRule type="cellIs" dxfId="2392" priority="1008" operator="lessThan">
      <formula>$C$4</formula>
    </cfRule>
  </conditionalFormatting>
  <conditionalFormatting sqref="Z50">
    <cfRule type="cellIs" dxfId="2391" priority="1009" operator="lessThan">
      <formula>$C$4</formula>
    </cfRule>
  </conditionalFormatting>
  <conditionalFormatting sqref="AA11">
    <cfRule type="cellIs" dxfId="2390" priority="1010" operator="lessThan">
      <formula>$C$4</formula>
    </cfRule>
  </conditionalFormatting>
  <conditionalFormatting sqref="AA12">
    <cfRule type="cellIs" dxfId="2389" priority="1011" operator="lessThan">
      <formula>$C$4</formula>
    </cfRule>
  </conditionalFormatting>
  <conditionalFormatting sqref="AA13">
    <cfRule type="cellIs" dxfId="2388" priority="1012" operator="lessThan">
      <formula>$C$4</formula>
    </cfRule>
  </conditionalFormatting>
  <conditionalFormatting sqref="AA14">
    <cfRule type="cellIs" dxfId="2387" priority="1013" operator="lessThan">
      <formula>$C$4</formula>
    </cfRule>
  </conditionalFormatting>
  <conditionalFormatting sqref="AA15">
    <cfRule type="cellIs" dxfId="2386" priority="1014" operator="lessThan">
      <formula>$C$4</formula>
    </cfRule>
  </conditionalFormatting>
  <conditionalFormatting sqref="AA16">
    <cfRule type="cellIs" dxfId="2385" priority="1015" operator="lessThan">
      <formula>$C$4</formula>
    </cfRule>
  </conditionalFormatting>
  <conditionalFormatting sqref="AA17">
    <cfRule type="cellIs" dxfId="2384" priority="1016" operator="lessThan">
      <formula>$C$4</formula>
    </cfRule>
  </conditionalFormatting>
  <conditionalFormatting sqref="AA18">
    <cfRule type="cellIs" dxfId="2383" priority="1017" operator="lessThan">
      <formula>$C$4</formula>
    </cfRule>
  </conditionalFormatting>
  <conditionalFormatting sqref="AA19">
    <cfRule type="cellIs" dxfId="2382" priority="1018" operator="lessThan">
      <formula>$C$4</formula>
    </cfRule>
  </conditionalFormatting>
  <conditionalFormatting sqref="AA20">
    <cfRule type="cellIs" dxfId="2381" priority="1019" operator="lessThan">
      <formula>$C$4</formula>
    </cfRule>
  </conditionalFormatting>
  <conditionalFormatting sqref="AA21">
    <cfRule type="cellIs" dxfId="2380" priority="1020" operator="lessThan">
      <formula>$C$4</formula>
    </cfRule>
  </conditionalFormatting>
  <conditionalFormatting sqref="AA22">
    <cfRule type="cellIs" dxfId="2379" priority="1021" operator="lessThan">
      <formula>$C$4</formula>
    </cfRule>
  </conditionalFormatting>
  <conditionalFormatting sqref="AA23">
    <cfRule type="cellIs" dxfId="2378" priority="1022" operator="lessThan">
      <formula>$C$4</formula>
    </cfRule>
  </conditionalFormatting>
  <conditionalFormatting sqref="AA24">
    <cfRule type="cellIs" dxfId="2377" priority="1023" operator="lessThan">
      <formula>$C$4</formula>
    </cfRule>
  </conditionalFormatting>
  <conditionalFormatting sqref="AA25">
    <cfRule type="cellIs" dxfId="2376" priority="1024" operator="lessThan">
      <formula>$C$4</formula>
    </cfRule>
  </conditionalFormatting>
  <conditionalFormatting sqref="AA26">
    <cfRule type="cellIs" dxfId="2375" priority="1025" operator="lessThan">
      <formula>$C$4</formula>
    </cfRule>
  </conditionalFormatting>
  <conditionalFormatting sqref="AA27">
    <cfRule type="cellIs" dxfId="2374" priority="1026" operator="lessThan">
      <formula>$C$4</formula>
    </cfRule>
  </conditionalFormatting>
  <conditionalFormatting sqref="AA28">
    <cfRule type="cellIs" dxfId="2373" priority="1027" operator="lessThan">
      <formula>$C$4</formula>
    </cfRule>
  </conditionalFormatting>
  <conditionalFormatting sqref="AA29">
    <cfRule type="cellIs" dxfId="2372" priority="1028" operator="lessThan">
      <formula>$C$4</formula>
    </cfRule>
  </conditionalFormatting>
  <conditionalFormatting sqref="AA30">
    <cfRule type="cellIs" dxfId="2371" priority="1029" operator="lessThan">
      <formula>$C$4</formula>
    </cfRule>
  </conditionalFormatting>
  <conditionalFormatting sqref="AA31">
    <cfRule type="cellIs" dxfId="2370" priority="1030" operator="lessThan">
      <formula>$C$4</formula>
    </cfRule>
  </conditionalFormatting>
  <conditionalFormatting sqref="AA32">
    <cfRule type="cellIs" dxfId="2369" priority="1031" operator="lessThan">
      <formula>$C$4</formula>
    </cfRule>
  </conditionalFormatting>
  <conditionalFormatting sqref="AA33">
    <cfRule type="cellIs" dxfId="2368" priority="1032" operator="lessThan">
      <formula>$C$4</formula>
    </cfRule>
  </conditionalFormatting>
  <conditionalFormatting sqref="AA34">
    <cfRule type="cellIs" dxfId="2367" priority="1033" operator="lessThan">
      <formula>$C$4</formula>
    </cfRule>
  </conditionalFormatting>
  <conditionalFormatting sqref="AA35">
    <cfRule type="cellIs" dxfId="2366" priority="1034" operator="lessThan">
      <formula>$C$4</formula>
    </cfRule>
  </conditionalFormatting>
  <conditionalFormatting sqref="AA36">
    <cfRule type="cellIs" dxfId="2365" priority="1035" operator="lessThan">
      <formula>$C$4</formula>
    </cfRule>
  </conditionalFormatting>
  <conditionalFormatting sqref="AA37">
    <cfRule type="cellIs" dxfId="2364" priority="1036" operator="lessThan">
      <formula>$C$4</formula>
    </cfRule>
  </conditionalFormatting>
  <conditionalFormatting sqref="AA38">
    <cfRule type="cellIs" dxfId="2363" priority="1037" operator="lessThan">
      <formula>$C$4</formula>
    </cfRule>
  </conditionalFormatting>
  <conditionalFormatting sqref="AA39">
    <cfRule type="cellIs" dxfId="2362" priority="1038" operator="lessThan">
      <formula>$C$4</formula>
    </cfRule>
  </conditionalFormatting>
  <conditionalFormatting sqref="AA40">
    <cfRule type="cellIs" dxfId="2361" priority="1039" operator="lessThan">
      <formula>$C$4</formula>
    </cfRule>
  </conditionalFormatting>
  <conditionalFormatting sqref="AA41">
    <cfRule type="cellIs" dxfId="2360" priority="1040" operator="lessThan">
      <formula>$C$4</formula>
    </cfRule>
  </conditionalFormatting>
  <conditionalFormatting sqref="AA42">
    <cfRule type="cellIs" dxfId="2359" priority="1041" operator="lessThan">
      <formula>$C$4</formula>
    </cfRule>
  </conditionalFormatting>
  <conditionalFormatting sqref="AA43">
    <cfRule type="cellIs" dxfId="2358" priority="1042" operator="lessThan">
      <formula>$C$4</formula>
    </cfRule>
  </conditionalFormatting>
  <conditionalFormatting sqref="AA44">
    <cfRule type="cellIs" dxfId="2357" priority="1043" operator="lessThan">
      <formula>$C$4</formula>
    </cfRule>
  </conditionalFormatting>
  <conditionalFormatting sqref="AA45">
    <cfRule type="cellIs" dxfId="2356" priority="1044" operator="lessThan">
      <formula>$C$4</formula>
    </cfRule>
  </conditionalFormatting>
  <conditionalFormatting sqref="AA46">
    <cfRule type="cellIs" dxfId="2355" priority="1045" operator="lessThan">
      <formula>$C$4</formula>
    </cfRule>
  </conditionalFormatting>
  <conditionalFormatting sqref="AA47">
    <cfRule type="cellIs" dxfId="2354" priority="1046" operator="lessThan">
      <formula>$C$4</formula>
    </cfRule>
  </conditionalFormatting>
  <conditionalFormatting sqref="AA48">
    <cfRule type="cellIs" dxfId="2353" priority="1047" operator="lessThan">
      <formula>$C$4</formula>
    </cfRule>
  </conditionalFormatting>
  <conditionalFormatting sqref="AA49">
    <cfRule type="cellIs" dxfId="2352" priority="1048" operator="lessThan">
      <formula>$C$4</formula>
    </cfRule>
  </conditionalFormatting>
  <conditionalFormatting sqref="AA50">
    <cfRule type="cellIs" dxfId="2351" priority="1049" operator="lessThan">
      <formula>$C$4</formula>
    </cfRule>
  </conditionalFormatting>
  <conditionalFormatting sqref="AB47">
    <cfRule type="cellIs" dxfId="2350" priority="1086" operator="lessThan">
      <formula>$C$4</formula>
    </cfRule>
  </conditionalFormatting>
  <conditionalFormatting sqref="AB48">
    <cfRule type="cellIs" dxfId="2349" priority="1087" operator="lessThan">
      <formula>$C$4</formula>
    </cfRule>
  </conditionalFormatting>
  <conditionalFormatting sqref="AB49">
    <cfRule type="cellIs" dxfId="2348" priority="1088" operator="lessThan">
      <formula>$C$4</formula>
    </cfRule>
  </conditionalFormatting>
  <conditionalFormatting sqref="AB50">
    <cfRule type="cellIs" dxfId="2347" priority="1089" operator="lessThan">
      <formula>$C$4</formula>
    </cfRule>
  </conditionalFormatting>
  <conditionalFormatting sqref="AC11">
    <cfRule type="cellIs" dxfId="2346" priority="1090" operator="lessThan">
      <formula>$C$4</formula>
    </cfRule>
  </conditionalFormatting>
  <conditionalFormatting sqref="AC12">
    <cfRule type="cellIs" dxfId="2345" priority="1091" operator="lessThan">
      <formula>$C$4</formula>
    </cfRule>
  </conditionalFormatting>
  <conditionalFormatting sqref="AC13">
    <cfRule type="cellIs" dxfId="2344" priority="1092" operator="lessThan">
      <formula>$C$4</formula>
    </cfRule>
  </conditionalFormatting>
  <conditionalFormatting sqref="AC14">
    <cfRule type="cellIs" dxfId="2343" priority="1093" operator="lessThan">
      <formula>$C$4</formula>
    </cfRule>
  </conditionalFormatting>
  <conditionalFormatting sqref="AC15">
    <cfRule type="cellIs" dxfId="2342" priority="1094" operator="lessThan">
      <formula>$C$4</formula>
    </cfRule>
  </conditionalFormatting>
  <conditionalFormatting sqref="AC16">
    <cfRule type="cellIs" dxfId="2341" priority="1095" operator="lessThan">
      <formula>$C$4</formula>
    </cfRule>
  </conditionalFormatting>
  <conditionalFormatting sqref="AC17">
    <cfRule type="cellIs" dxfId="2340" priority="1096" operator="lessThan">
      <formula>$C$4</formula>
    </cfRule>
  </conditionalFormatting>
  <conditionalFormatting sqref="AC18">
    <cfRule type="cellIs" dxfId="2339" priority="1097" operator="lessThan">
      <formula>$C$4</formula>
    </cfRule>
  </conditionalFormatting>
  <conditionalFormatting sqref="AC19">
    <cfRule type="cellIs" dxfId="2338" priority="1098" operator="lessThan">
      <formula>$C$4</formula>
    </cfRule>
  </conditionalFormatting>
  <conditionalFormatting sqref="AC20">
    <cfRule type="cellIs" dxfId="2337" priority="1099" operator="lessThan">
      <formula>$C$4</formula>
    </cfRule>
  </conditionalFormatting>
  <conditionalFormatting sqref="AC21">
    <cfRule type="cellIs" dxfId="2336" priority="1100" operator="lessThan">
      <formula>$C$4</formula>
    </cfRule>
  </conditionalFormatting>
  <conditionalFormatting sqref="AC22">
    <cfRule type="cellIs" dxfId="2335" priority="1101" operator="lessThan">
      <formula>$C$4</formula>
    </cfRule>
  </conditionalFormatting>
  <conditionalFormatting sqref="AC23">
    <cfRule type="cellIs" dxfId="2334" priority="1102" operator="lessThan">
      <formula>$C$4</formula>
    </cfRule>
  </conditionalFormatting>
  <conditionalFormatting sqref="AC24">
    <cfRule type="cellIs" dxfId="2333" priority="1103" operator="lessThan">
      <formula>$C$4</formula>
    </cfRule>
  </conditionalFormatting>
  <conditionalFormatting sqref="AC25">
    <cfRule type="cellIs" dxfId="2332" priority="1104" operator="lessThan">
      <formula>$C$4</formula>
    </cfRule>
  </conditionalFormatting>
  <conditionalFormatting sqref="AC26">
    <cfRule type="cellIs" dxfId="2331" priority="1105" operator="lessThan">
      <formula>$C$4</formula>
    </cfRule>
  </conditionalFormatting>
  <conditionalFormatting sqref="AC27">
    <cfRule type="cellIs" dxfId="2330" priority="1106" operator="lessThan">
      <formula>$C$4</formula>
    </cfRule>
  </conditionalFormatting>
  <conditionalFormatting sqref="AC28">
    <cfRule type="cellIs" dxfId="2329" priority="1107" operator="lessThan">
      <formula>$C$4</formula>
    </cfRule>
  </conditionalFormatting>
  <conditionalFormatting sqref="AC29">
    <cfRule type="cellIs" dxfId="2328" priority="1108" operator="lessThan">
      <formula>$C$4</formula>
    </cfRule>
  </conditionalFormatting>
  <conditionalFormatting sqref="AC30">
    <cfRule type="cellIs" dxfId="2327" priority="1109" operator="lessThan">
      <formula>$C$4</formula>
    </cfRule>
  </conditionalFormatting>
  <conditionalFormatting sqref="AC31">
    <cfRule type="cellIs" dxfId="2326" priority="1110" operator="lessThan">
      <formula>$C$4</formula>
    </cfRule>
  </conditionalFormatting>
  <conditionalFormatting sqref="AC32">
    <cfRule type="cellIs" dxfId="2325" priority="1111" operator="lessThan">
      <formula>$C$4</formula>
    </cfRule>
  </conditionalFormatting>
  <conditionalFormatting sqref="AC33">
    <cfRule type="cellIs" dxfId="2324" priority="1112" operator="lessThan">
      <formula>$C$4</formula>
    </cfRule>
  </conditionalFormatting>
  <conditionalFormatting sqref="AC34">
    <cfRule type="cellIs" dxfId="2323" priority="1113" operator="lessThan">
      <formula>$C$4</formula>
    </cfRule>
  </conditionalFormatting>
  <conditionalFormatting sqref="AC35">
    <cfRule type="cellIs" dxfId="2322" priority="1114" operator="lessThan">
      <formula>$C$4</formula>
    </cfRule>
  </conditionalFormatting>
  <conditionalFormatting sqref="AC36">
    <cfRule type="cellIs" dxfId="2321" priority="1115" operator="lessThan">
      <formula>$C$4</formula>
    </cfRule>
  </conditionalFormatting>
  <conditionalFormatting sqref="AC37">
    <cfRule type="cellIs" dxfId="2320" priority="1116" operator="lessThan">
      <formula>$C$4</formula>
    </cfRule>
  </conditionalFormatting>
  <conditionalFormatting sqref="AC38">
    <cfRule type="cellIs" dxfId="2319" priority="1117" operator="lessThan">
      <formula>$C$4</formula>
    </cfRule>
  </conditionalFormatting>
  <conditionalFormatting sqref="AC39">
    <cfRule type="cellIs" dxfId="2318" priority="1118" operator="lessThan">
      <formula>$C$4</formula>
    </cfRule>
  </conditionalFormatting>
  <conditionalFormatting sqref="AC40:AC41">
    <cfRule type="cellIs" dxfId="2317" priority="1119" operator="lessThan">
      <formula>$C$4</formula>
    </cfRule>
  </conditionalFormatting>
  <conditionalFormatting sqref="AC42">
    <cfRule type="cellIs" dxfId="2316" priority="1121" operator="lessThan">
      <formula>$C$4</formula>
    </cfRule>
  </conditionalFormatting>
  <conditionalFormatting sqref="AC43">
    <cfRule type="cellIs" dxfId="2315" priority="1122" operator="lessThan">
      <formula>$C$4</formula>
    </cfRule>
  </conditionalFormatting>
  <conditionalFormatting sqref="AC44">
    <cfRule type="cellIs" dxfId="2314" priority="1123" operator="lessThan">
      <formula>$C$4</formula>
    </cfRule>
  </conditionalFormatting>
  <conditionalFormatting sqref="AC45">
    <cfRule type="cellIs" dxfId="2313" priority="1124" operator="lessThan">
      <formula>$C$4</formula>
    </cfRule>
  </conditionalFormatting>
  <conditionalFormatting sqref="AC46">
    <cfRule type="cellIs" dxfId="2312" priority="1125" operator="lessThan">
      <formula>$C$4</formula>
    </cfRule>
  </conditionalFormatting>
  <conditionalFormatting sqref="AC47">
    <cfRule type="cellIs" dxfId="2311" priority="1126" operator="lessThan">
      <formula>$C$4</formula>
    </cfRule>
  </conditionalFormatting>
  <conditionalFormatting sqref="AC48">
    <cfRule type="cellIs" dxfId="2310" priority="1127" operator="lessThan">
      <formula>$C$4</formula>
    </cfRule>
  </conditionalFormatting>
  <conditionalFormatting sqref="AC49">
    <cfRule type="cellIs" dxfId="2309" priority="1128" operator="lessThan">
      <formula>$C$4</formula>
    </cfRule>
  </conditionalFormatting>
  <conditionalFormatting sqref="AC50">
    <cfRule type="cellIs" dxfId="2308" priority="1129" operator="lessThan">
      <formula>$C$4</formula>
    </cfRule>
  </conditionalFormatting>
  <conditionalFormatting sqref="AD11">
    <cfRule type="cellIs" dxfId="2307" priority="1130" operator="lessThan">
      <formula>$C$4</formula>
    </cfRule>
  </conditionalFormatting>
  <conditionalFormatting sqref="AD12">
    <cfRule type="cellIs" dxfId="2306" priority="1131" operator="lessThan">
      <formula>$C$4</formula>
    </cfRule>
  </conditionalFormatting>
  <conditionalFormatting sqref="AD13">
    <cfRule type="cellIs" dxfId="2305" priority="1132" operator="lessThan">
      <formula>$C$4</formula>
    </cfRule>
  </conditionalFormatting>
  <conditionalFormatting sqref="AD14">
    <cfRule type="cellIs" dxfId="2304" priority="1133" operator="lessThan">
      <formula>$C$4</formula>
    </cfRule>
  </conditionalFormatting>
  <conditionalFormatting sqref="AD15">
    <cfRule type="cellIs" dxfId="2303" priority="1134" operator="lessThan">
      <formula>$C$4</formula>
    </cfRule>
  </conditionalFormatting>
  <conditionalFormatting sqref="AD16">
    <cfRule type="cellIs" dxfId="2302" priority="1135" operator="lessThan">
      <formula>$C$4</formula>
    </cfRule>
  </conditionalFormatting>
  <conditionalFormatting sqref="AD17">
    <cfRule type="cellIs" dxfId="2301" priority="1136" operator="lessThan">
      <formula>$C$4</formula>
    </cfRule>
  </conditionalFormatting>
  <conditionalFormatting sqref="AD18">
    <cfRule type="cellIs" dxfId="2300" priority="1137" operator="lessThan">
      <formula>$C$4</formula>
    </cfRule>
  </conditionalFormatting>
  <conditionalFormatting sqref="AD19">
    <cfRule type="cellIs" dxfId="2299" priority="1138" operator="lessThan">
      <formula>$C$4</formula>
    </cfRule>
  </conditionalFormatting>
  <conditionalFormatting sqref="AD20">
    <cfRule type="cellIs" dxfId="2298" priority="1139" operator="lessThan">
      <formula>$C$4</formula>
    </cfRule>
  </conditionalFormatting>
  <conditionalFormatting sqref="AD21">
    <cfRule type="cellIs" dxfId="2297" priority="1140" operator="lessThan">
      <formula>$C$4</formula>
    </cfRule>
  </conditionalFormatting>
  <conditionalFormatting sqref="AD22">
    <cfRule type="cellIs" dxfId="2296" priority="1141" operator="lessThan">
      <formula>$C$4</formula>
    </cfRule>
  </conditionalFormatting>
  <conditionalFormatting sqref="AD23">
    <cfRule type="cellIs" dxfId="2295" priority="1142" operator="lessThan">
      <formula>$C$4</formula>
    </cfRule>
  </conditionalFormatting>
  <conditionalFormatting sqref="AD24">
    <cfRule type="cellIs" dxfId="2294" priority="1143" operator="lessThan">
      <formula>$C$4</formula>
    </cfRule>
  </conditionalFormatting>
  <conditionalFormatting sqref="AD25">
    <cfRule type="cellIs" dxfId="2293" priority="1144" operator="lessThan">
      <formula>$C$4</formula>
    </cfRule>
  </conditionalFormatting>
  <conditionalFormatting sqref="AD26">
    <cfRule type="cellIs" dxfId="2292" priority="1145" operator="lessThan">
      <formula>$C$4</formula>
    </cfRule>
  </conditionalFormatting>
  <conditionalFormatting sqref="AD27">
    <cfRule type="cellIs" dxfId="2291" priority="1146" operator="lessThan">
      <formula>$C$4</formula>
    </cfRule>
  </conditionalFormatting>
  <conditionalFormatting sqref="AD28">
    <cfRule type="cellIs" dxfId="2290" priority="1147" operator="lessThan">
      <formula>$C$4</formula>
    </cfRule>
  </conditionalFormatting>
  <conditionalFormatting sqref="AD29">
    <cfRule type="cellIs" dxfId="2289" priority="1148" operator="lessThan">
      <formula>$C$4</formula>
    </cfRule>
  </conditionalFormatting>
  <conditionalFormatting sqref="AD30">
    <cfRule type="cellIs" dxfId="2288" priority="1149" operator="lessThan">
      <formula>$C$4</formula>
    </cfRule>
  </conditionalFormatting>
  <conditionalFormatting sqref="AD31">
    <cfRule type="cellIs" dxfId="2287" priority="1150" operator="lessThan">
      <formula>$C$4</formula>
    </cfRule>
  </conditionalFormatting>
  <conditionalFormatting sqref="AD32">
    <cfRule type="cellIs" dxfId="2286" priority="1151" operator="lessThan">
      <formula>$C$4</formula>
    </cfRule>
  </conditionalFormatting>
  <conditionalFormatting sqref="AD33">
    <cfRule type="cellIs" dxfId="2285" priority="1152" operator="lessThan">
      <formula>$C$4</formula>
    </cfRule>
  </conditionalFormatting>
  <conditionalFormatting sqref="AD34">
    <cfRule type="cellIs" dxfId="2284" priority="1153" operator="lessThan">
      <formula>$C$4</formula>
    </cfRule>
  </conditionalFormatting>
  <conditionalFormatting sqref="AD35">
    <cfRule type="cellIs" dxfId="2283" priority="1154" operator="lessThan">
      <formula>$C$4</formula>
    </cfRule>
  </conditionalFormatting>
  <conditionalFormatting sqref="AD36">
    <cfRule type="cellIs" dxfId="2282" priority="1155" operator="lessThan">
      <formula>$C$4</formula>
    </cfRule>
  </conditionalFormatting>
  <conditionalFormatting sqref="AD37">
    <cfRule type="cellIs" dxfId="2281" priority="1156" operator="lessThan">
      <formula>$C$4</formula>
    </cfRule>
  </conditionalFormatting>
  <conditionalFormatting sqref="AD38">
    <cfRule type="cellIs" dxfId="2280" priority="1157" operator="lessThan">
      <formula>$C$4</formula>
    </cfRule>
  </conditionalFormatting>
  <conditionalFormatting sqref="AD39">
    <cfRule type="cellIs" dxfId="2279" priority="1158" operator="lessThan">
      <formula>$C$4</formula>
    </cfRule>
  </conditionalFormatting>
  <conditionalFormatting sqref="AD40">
    <cfRule type="cellIs" dxfId="2278" priority="1159" operator="lessThan">
      <formula>$C$4</formula>
    </cfRule>
  </conditionalFormatting>
  <conditionalFormatting sqref="AD41">
    <cfRule type="cellIs" dxfId="2277" priority="1160" operator="lessThan">
      <formula>$C$4</formula>
    </cfRule>
  </conditionalFormatting>
  <conditionalFormatting sqref="AD42">
    <cfRule type="cellIs" dxfId="2276" priority="1161" operator="lessThan">
      <formula>$C$4</formula>
    </cfRule>
  </conditionalFormatting>
  <conditionalFormatting sqref="AD43">
    <cfRule type="cellIs" dxfId="2275" priority="1162" operator="lessThan">
      <formula>$C$4</formula>
    </cfRule>
  </conditionalFormatting>
  <conditionalFormatting sqref="AD44">
    <cfRule type="cellIs" dxfId="2274" priority="1163" operator="lessThan">
      <formula>$C$4</formula>
    </cfRule>
  </conditionalFormatting>
  <conditionalFormatting sqref="AD45">
    <cfRule type="cellIs" dxfId="2273" priority="1164" operator="lessThan">
      <formula>$C$4</formula>
    </cfRule>
  </conditionalFormatting>
  <conditionalFormatting sqref="AD46">
    <cfRule type="cellIs" dxfId="2272" priority="1165" operator="lessThan">
      <formula>$C$4</formula>
    </cfRule>
  </conditionalFormatting>
  <conditionalFormatting sqref="AD47">
    <cfRule type="cellIs" dxfId="2271" priority="1166" operator="lessThan">
      <formula>$C$4</formula>
    </cfRule>
  </conditionalFormatting>
  <conditionalFormatting sqref="AD48">
    <cfRule type="cellIs" dxfId="2270" priority="1167" operator="lessThan">
      <formula>$C$4</formula>
    </cfRule>
  </conditionalFormatting>
  <conditionalFormatting sqref="AD49">
    <cfRule type="cellIs" dxfId="2269" priority="1168" operator="lessThan">
      <formula>$C$4</formula>
    </cfRule>
  </conditionalFormatting>
  <conditionalFormatting sqref="AD50">
    <cfRule type="cellIs" dxfId="2268" priority="1169" operator="lessThan">
      <formula>$C$4</formula>
    </cfRule>
  </conditionalFormatting>
  <conditionalFormatting sqref="AE47">
    <cfRule type="cellIs" dxfId="2267" priority="1206" operator="lessThan">
      <formula>$C$4</formula>
    </cfRule>
  </conditionalFormatting>
  <conditionalFormatting sqref="AE48">
    <cfRule type="cellIs" dxfId="2266" priority="1207" operator="lessThan">
      <formula>$C$4</formula>
    </cfRule>
  </conditionalFormatting>
  <conditionalFormatting sqref="AE49">
    <cfRule type="cellIs" dxfId="2265" priority="1208" operator="lessThan">
      <formula>$C$4</formula>
    </cfRule>
  </conditionalFormatting>
  <conditionalFormatting sqref="AE50">
    <cfRule type="cellIs" dxfId="2264" priority="1209" operator="lessThan">
      <formula>$C$4</formula>
    </cfRule>
  </conditionalFormatting>
  <conditionalFormatting sqref="AF11">
    <cfRule type="cellIs" dxfId="2263" priority="1210" operator="lessThan">
      <formula>$C$4</formula>
    </cfRule>
  </conditionalFormatting>
  <conditionalFormatting sqref="AF12">
    <cfRule type="cellIs" dxfId="2262" priority="1211" operator="lessThan">
      <formula>$C$4</formula>
    </cfRule>
  </conditionalFormatting>
  <conditionalFormatting sqref="AF13">
    <cfRule type="cellIs" dxfId="2261" priority="1212" operator="lessThan">
      <formula>$C$4</formula>
    </cfRule>
  </conditionalFormatting>
  <conditionalFormatting sqref="AF14">
    <cfRule type="cellIs" dxfId="2260" priority="1213" operator="lessThan">
      <formula>$C$4</formula>
    </cfRule>
  </conditionalFormatting>
  <conditionalFormatting sqref="AF15">
    <cfRule type="cellIs" dxfId="2259" priority="1214" operator="lessThan">
      <formula>$C$4</formula>
    </cfRule>
  </conditionalFormatting>
  <conditionalFormatting sqref="AF16">
    <cfRule type="cellIs" dxfId="2258" priority="1215" operator="lessThan">
      <formula>$C$4</formula>
    </cfRule>
  </conditionalFormatting>
  <conditionalFormatting sqref="AF17">
    <cfRule type="cellIs" dxfId="2257" priority="1216" operator="lessThan">
      <formula>$C$4</formula>
    </cfRule>
  </conditionalFormatting>
  <conditionalFormatting sqref="AF18">
    <cfRule type="cellIs" dxfId="2256" priority="1217" operator="lessThan">
      <formula>$C$4</formula>
    </cfRule>
  </conditionalFormatting>
  <conditionalFormatting sqref="AF19">
    <cfRule type="cellIs" dxfId="2255" priority="1218" operator="lessThan">
      <formula>$C$4</formula>
    </cfRule>
  </conditionalFormatting>
  <conditionalFormatting sqref="AF20">
    <cfRule type="cellIs" dxfId="2254" priority="1219" operator="lessThan">
      <formula>$C$4</formula>
    </cfRule>
  </conditionalFormatting>
  <conditionalFormatting sqref="AF21">
    <cfRule type="cellIs" dxfId="2253" priority="1220" operator="lessThan">
      <formula>$C$4</formula>
    </cfRule>
  </conditionalFormatting>
  <conditionalFormatting sqref="AF22">
    <cfRule type="cellIs" dxfId="2252" priority="1221" operator="lessThan">
      <formula>$C$4</formula>
    </cfRule>
  </conditionalFormatting>
  <conditionalFormatting sqref="AF23">
    <cfRule type="cellIs" dxfId="2251" priority="1222" operator="lessThan">
      <formula>$C$4</formula>
    </cfRule>
  </conditionalFormatting>
  <conditionalFormatting sqref="AF24">
    <cfRule type="cellIs" dxfId="2250" priority="1223" operator="lessThan">
      <formula>$C$4</formula>
    </cfRule>
  </conditionalFormatting>
  <conditionalFormatting sqref="AF25">
    <cfRule type="cellIs" dxfId="2249" priority="1224" operator="lessThan">
      <formula>$C$4</formula>
    </cfRule>
  </conditionalFormatting>
  <conditionalFormatting sqref="AF26">
    <cfRule type="cellIs" dxfId="2248" priority="1225" operator="lessThan">
      <formula>$C$4</formula>
    </cfRule>
  </conditionalFormatting>
  <conditionalFormatting sqref="AF27">
    <cfRule type="cellIs" dxfId="2247" priority="1226" operator="lessThan">
      <formula>$C$4</formula>
    </cfRule>
  </conditionalFormatting>
  <conditionalFormatting sqref="AF28">
    <cfRule type="cellIs" dxfId="2246" priority="1227" operator="lessThan">
      <formula>$C$4</formula>
    </cfRule>
  </conditionalFormatting>
  <conditionalFormatting sqref="AF29">
    <cfRule type="cellIs" dxfId="2245" priority="1228" operator="lessThan">
      <formula>$C$4</formula>
    </cfRule>
  </conditionalFormatting>
  <conditionalFormatting sqref="AF30">
    <cfRule type="cellIs" dxfId="2244" priority="1229" operator="lessThan">
      <formula>$C$4</formula>
    </cfRule>
  </conditionalFormatting>
  <conditionalFormatting sqref="AF32">
    <cfRule type="cellIs" dxfId="2243" priority="1231" operator="lessThan">
      <formula>$C$4</formula>
    </cfRule>
  </conditionalFormatting>
  <conditionalFormatting sqref="AF33">
    <cfRule type="cellIs" dxfId="2242" priority="1232" operator="lessThan">
      <formula>$C$4</formula>
    </cfRule>
  </conditionalFormatting>
  <conditionalFormatting sqref="AF34">
    <cfRule type="cellIs" dxfId="2241" priority="1233" operator="lessThan">
      <formula>$C$4</formula>
    </cfRule>
  </conditionalFormatting>
  <conditionalFormatting sqref="AF35">
    <cfRule type="cellIs" dxfId="2240" priority="1234" operator="lessThan">
      <formula>$C$4</formula>
    </cfRule>
  </conditionalFormatting>
  <conditionalFormatting sqref="AF36">
    <cfRule type="cellIs" dxfId="2239" priority="1235" operator="lessThan">
      <formula>$C$4</formula>
    </cfRule>
  </conditionalFormatting>
  <conditionalFormatting sqref="AF37">
    <cfRule type="cellIs" dxfId="2238" priority="1236" operator="lessThan">
      <formula>$C$4</formula>
    </cfRule>
  </conditionalFormatting>
  <conditionalFormatting sqref="AF38">
    <cfRule type="cellIs" dxfId="2237" priority="1237" operator="lessThan">
      <formula>$C$4</formula>
    </cfRule>
  </conditionalFormatting>
  <conditionalFormatting sqref="AF39">
    <cfRule type="cellIs" dxfId="2236" priority="1238" operator="lessThan">
      <formula>$C$4</formula>
    </cfRule>
  </conditionalFormatting>
  <conditionalFormatting sqref="AF40">
    <cfRule type="cellIs" dxfId="2235" priority="1239" operator="lessThan">
      <formula>$C$4</formula>
    </cfRule>
  </conditionalFormatting>
  <conditionalFormatting sqref="AF41">
    <cfRule type="cellIs" dxfId="2234" priority="1240" operator="lessThan">
      <formula>$C$4</formula>
    </cfRule>
  </conditionalFormatting>
  <conditionalFormatting sqref="AF42">
    <cfRule type="cellIs" dxfId="2233" priority="1241" operator="lessThan">
      <formula>$C$4</formula>
    </cfRule>
  </conditionalFormatting>
  <conditionalFormatting sqref="AF43">
    <cfRule type="cellIs" dxfId="2232" priority="1242" operator="lessThan">
      <formula>$C$4</formula>
    </cfRule>
  </conditionalFormatting>
  <conditionalFormatting sqref="AF44">
    <cfRule type="cellIs" dxfId="2231" priority="1243" operator="lessThan">
      <formula>$C$4</formula>
    </cfRule>
  </conditionalFormatting>
  <conditionalFormatting sqref="AF45">
    <cfRule type="cellIs" dxfId="2230" priority="1244" operator="lessThan">
      <formula>$C$4</formula>
    </cfRule>
  </conditionalFormatting>
  <conditionalFormatting sqref="AF46">
    <cfRule type="cellIs" dxfId="2229" priority="1245" operator="lessThan">
      <formula>$C$4</formula>
    </cfRule>
  </conditionalFormatting>
  <conditionalFormatting sqref="AF47">
    <cfRule type="cellIs" dxfId="2228" priority="1246" operator="lessThan">
      <formula>$C$4</formula>
    </cfRule>
  </conditionalFormatting>
  <conditionalFormatting sqref="AF48">
    <cfRule type="cellIs" dxfId="2227" priority="1247" operator="lessThan">
      <formula>$C$4</formula>
    </cfRule>
  </conditionalFormatting>
  <conditionalFormatting sqref="AF49">
    <cfRule type="cellIs" dxfId="2226" priority="1248" operator="lessThan">
      <formula>$C$4</formula>
    </cfRule>
  </conditionalFormatting>
  <conditionalFormatting sqref="AF50">
    <cfRule type="cellIs" dxfId="2225" priority="1249" operator="lessThan">
      <formula>$C$4</formula>
    </cfRule>
  </conditionalFormatting>
  <conditionalFormatting sqref="AG11">
    <cfRule type="cellIs" dxfId="2224" priority="1250" operator="lessThan">
      <formula>$C$4</formula>
    </cfRule>
  </conditionalFormatting>
  <conditionalFormatting sqref="AG12">
    <cfRule type="cellIs" dxfId="2223" priority="1251" operator="lessThan">
      <formula>$C$4</formula>
    </cfRule>
  </conditionalFormatting>
  <conditionalFormatting sqref="AG13">
    <cfRule type="cellIs" dxfId="2222" priority="1252" operator="lessThan">
      <formula>$C$4</formula>
    </cfRule>
  </conditionalFormatting>
  <conditionalFormatting sqref="AG14">
    <cfRule type="cellIs" dxfId="2221" priority="1253" operator="lessThan">
      <formula>$C$4</formula>
    </cfRule>
  </conditionalFormatting>
  <conditionalFormatting sqref="AG15">
    <cfRule type="cellIs" dxfId="2220" priority="1254" operator="lessThan">
      <formula>$C$4</formula>
    </cfRule>
  </conditionalFormatting>
  <conditionalFormatting sqref="AG16">
    <cfRule type="cellIs" dxfId="2219" priority="1255" operator="lessThan">
      <formula>$C$4</formula>
    </cfRule>
  </conditionalFormatting>
  <conditionalFormatting sqref="AG17">
    <cfRule type="cellIs" dxfId="2218" priority="1256" operator="lessThan">
      <formula>$C$4</formula>
    </cfRule>
  </conditionalFormatting>
  <conditionalFormatting sqref="AG18">
    <cfRule type="cellIs" dxfId="2217" priority="1257" operator="lessThan">
      <formula>$C$4</formula>
    </cfRule>
  </conditionalFormatting>
  <conditionalFormatting sqref="AG19">
    <cfRule type="cellIs" dxfId="2216" priority="1258" operator="lessThan">
      <formula>$C$4</formula>
    </cfRule>
  </conditionalFormatting>
  <conditionalFormatting sqref="AG20">
    <cfRule type="cellIs" dxfId="2215" priority="1259" operator="lessThan">
      <formula>$C$4</formula>
    </cfRule>
  </conditionalFormatting>
  <conditionalFormatting sqref="AG21">
    <cfRule type="cellIs" dxfId="2214" priority="1260" operator="lessThan">
      <formula>$C$4</formula>
    </cfRule>
  </conditionalFormatting>
  <conditionalFormatting sqref="AG22">
    <cfRule type="cellIs" dxfId="2213" priority="1261" operator="lessThan">
      <formula>$C$4</formula>
    </cfRule>
  </conditionalFormatting>
  <conditionalFormatting sqref="AG23">
    <cfRule type="cellIs" dxfId="2212" priority="1262" operator="lessThan">
      <formula>$C$4</formula>
    </cfRule>
  </conditionalFormatting>
  <conditionalFormatting sqref="AG24">
    <cfRule type="cellIs" dxfId="2211" priority="1263" operator="lessThan">
      <formula>$C$4</formula>
    </cfRule>
  </conditionalFormatting>
  <conditionalFormatting sqref="AG25">
    <cfRule type="cellIs" dxfId="2210" priority="1264" operator="lessThan">
      <formula>$C$4</formula>
    </cfRule>
  </conditionalFormatting>
  <conditionalFormatting sqref="AG26">
    <cfRule type="cellIs" dxfId="2209" priority="1265" operator="lessThan">
      <formula>$C$4</formula>
    </cfRule>
  </conditionalFormatting>
  <conditionalFormatting sqref="AG27">
    <cfRule type="cellIs" dxfId="2208" priority="1266" operator="lessThan">
      <formula>$C$4</formula>
    </cfRule>
  </conditionalFormatting>
  <conditionalFormatting sqref="AG28">
    <cfRule type="cellIs" dxfId="2207" priority="1267" operator="lessThan">
      <formula>$C$4</formula>
    </cfRule>
  </conditionalFormatting>
  <conditionalFormatting sqref="AG29">
    <cfRule type="cellIs" dxfId="2206" priority="1268" operator="lessThan">
      <formula>$C$4</formula>
    </cfRule>
  </conditionalFormatting>
  <conditionalFormatting sqref="AG30">
    <cfRule type="cellIs" dxfId="2205" priority="1269" operator="lessThan">
      <formula>$C$4</formula>
    </cfRule>
  </conditionalFormatting>
  <conditionalFormatting sqref="AG31">
    <cfRule type="cellIs" dxfId="2204" priority="1270" operator="lessThan">
      <formula>$C$4</formula>
    </cfRule>
  </conditionalFormatting>
  <conditionalFormatting sqref="AG32">
    <cfRule type="cellIs" dxfId="2203" priority="1271" operator="lessThan">
      <formula>$C$4</formula>
    </cfRule>
  </conditionalFormatting>
  <conditionalFormatting sqref="AG33">
    <cfRule type="cellIs" dxfId="2202" priority="1272" operator="lessThan">
      <formula>$C$4</formula>
    </cfRule>
  </conditionalFormatting>
  <conditionalFormatting sqref="AG34">
    <cfRule type="cellIs" dxfId="2201" priority="1273" operator="lessThan">
      <formula>$C$4</formula>
    </cfRule>
  </conditionalFormatting>
  <conditionalFormatting sqref="AG35">
    <cfRule type="cellIs" dxfId="2200" priority="1274" operator="lessThan">
      <formula>$C$4</formula>
    </cfRule>
  </conditionalFormatting>
  <conditionalFormatting sqref="AG36">
    <cfRule type="cellIs" dxfId="2199" priority="1275" operator="lessThan">
      <formula>$C$4</formula>
    </cfRule>
  </conditionalFormatting>
  <conditionalFormatting sqref="AG37">
    <cfRule type="cellIs" dxfId="2198" priority="1276" operator="lessThan">
      <formula>$C$4</formula>
    </cfRule>
  </conditionalFormatting>
  <conditionalFormatting sqref="AG38">
    <cfRule type="cellIs" dxfId="2197" priority="1277" operator="lessThan">
      <formula>$C$4</formula>
    </cfRule>
  </conditionalFormatting>
  <conditionalFormatting sqref="AG39">
    <cfRule type="cellIs" dxfId="2196" priority="1278" operator="lessThan">
      <formula>$C$4</formula>
    </cfRule>
  </conditionalFormatting>
  <conditionalFormatting sqref="AG40">
    <cfRule type="cellIs" dxfId="2195" priority="1279" operator="lessThan">
      <formula>$C$4</formula>
    </cfRule>
  </conditionalFormatting>
  <conditionalFormatting sqref="AG41">
    <cfRule type="cellIs" dxfId="2194" priority="1280" operator="lessThan">
      <formula>$C$4</formula>
    </cfRule>
  </conditionalFormatting>
  <conditionalFormatting sqref="AG42">
    <cfRule type="cellIs" dxfId="2193" priority="1281" operator="lessThan">
      <formula>$C$4</formula>
    </cfRule>
  </conditionalFormatting>
  <conditionalFormatting sqref="AG43">
    <cfRule type="cellIs" dxfId="2192" priority="1282" operator="lessThan">
      <formula>$C$4</formula>
    </cfRule>
  </conditionalFormatting>
  <conditionalFormatting sqref="AG44">
    <cfRule type="cellIs" dxfId="2191" priority="1283" operator="lessThan">
      <formula>$C$4</formula>
    </cfRule>
  </conditionalFormatting>
  <conditionalFormatting sqref="AG45">
    <cfRule type="cellIs" dxfId="2190" priority="1284" operator="lessThan">
      <formula>$C$4</formula>
    </cfRule>
  </conditionalFormatting>
  <conditionalFormatting sqref="AG46">
    <cfRule type="cellIs" dxfId="2189" priority="1285" operator="lessThan">
      <formula>$C$4</formula>
    </cfRule>
  </conditionalFormatting>
  <conditionalFormatting sqref="AG47">
    <cfRule type="cellIs" dxfId="2188" priority="1286" operator="lessThan">
      <formula>$C$4</formula>
    </cfRule>
  </conditionalFormatting>
  <conditionalFormatting sqref="AG48">
    <cfRule type="cellIs" dxfId="2187" priority="1287" operator="lessThan">
      <formula>$C$4</formula>
    </cfRule>
  </conditionalFormatting>
  <conditionalFormatting sqref="AG49">
    <cfRule type="cellIs" dxfId="2186" priority="1288" operator="lessThan">
      <formula>$C$4</formula>
    </cfRule>
  </conditionalFormatting>
  <conditionalFormatting sqref="AG50">
    <cfRule type="cellIs" dxfId="2185" priority="1289" operator="lessThan">
      <formula>$C$4</formula>
    </cfRule>
  </conditionalFormatting>
  <conditionalFormatting sqref="AH47">
    <cfRule type="cellIs" dxfId="2184" priority="1326" operator="lessThan">
      <formula>$C$4</formula>
    </cfRule>
  </conditionalFormatting>
  <conditionalFormatting sqref="AH48">
    <cfRule type="cellIs" dxfId="2183" priority="1327" operator="lessThan">
      <formula>$C$4</formula>
    </cfRule>
  </conditionalFormatting>
  <conditionalFormatting sqref="AH49">
    <cfRule type="cellIs" dxfId="2182" priority="1328" operator="lessThan">
      <formula>$C$4</formula>
    </cfRule>
  </conditionalFormatting>
  <conditionalFormatting sqref="AH50">
    <cfRule type="cellIs" dxfId="2181" priority="1329" operator="lessThan">
      <formula>$C$4</formula>
    </cfRule>
  </conditionalFormatting>
  <conditionalFormatting sqref="AI11">
    <cfRule type="cellIs" dxfId="2180" priority="1330" operator="lessThan">
      <formula>$C$4</formula>
    </cfRule>
  </conditionalFormatting>
  <conditionalFormatting sqref="AI12">
    <cfRule type="cellIs" dxfId="2179" priority="1331" operator="lessThan">
      <formula>$C$4</formula>
    </cfRule>
  </conditionalFormatting>
  <conditionalFormatting sqref="AI13">
    <cfRule type="cellIs" dxfId="2178" priority="1332" operator="lessThan">
      <formula>$C$4</formula>
    </cfRule>
  </conditionalFormatting>
  <conditionalFormatting sqref="AI14">
    <cfRule type="cellIs" dxfId="2177" priority="1333" operator="lessThan">
      <formula>$C$4</formula>
    </cfRule>
  </conditionalFormatting>
  <conditionalFormatting sqref="AI15">
    <cfRule type="cellIs" dxfId="2176" priority="1334" operator="lessThan">
      <formula>$C$4</formula>
    </cfRule>
  </conditionalFormatting>
  <conditionalFormatting sqref="AI16">
    <cfRule type="cellIs" dxfId="2175" priority="1335" operator="lessThan">
      <formula>$C$4</formula>
    </cfRule>
  </conditionalFormatting>
  <conditionalFormatting sqref="AI17">
    <cfRule type="cellIs" dxfId="2174" priority="1336" operator="lessThan">
      <formula>$C$4</formula>
    </cfRule>
  </conditionalFormatting>
  <conditionalFormatting sqref="AI18">
    <cfRule type="cellIs" dxfId="2173" priority="1337" operator="lessThan">
      <formula>$C$4</formula>
    </cfRule>
  </conditionalFormatting>
  <conditionalFormatting sqref="AI19">
    <cfRule type="cellIs" dxfId="2172" priority="1338" operator="lessThan">
      <formula>$C$4</formula>
    </cfRule>
  </conditionalFormatting>
  <conditionalFormatting sqref="AI20">
    <cfRule type="cellIs" dxfId="2171" priority="1339" operator="lessThan">
      <formula>$C$4</formula>
    </cfRule>
  </conditionalFormatting>
  <conditionalFormatting sqref="AI21">
    <cfRule type="cellIs" dxfId="2170" priority="1340" operator="lessThan">
      <formula>$C$4</formula>
    </cfRule>
  </conditionalFormatting>
  <conditionalFormatting sqref="AI22">
    <cfRule type="cellIs" dxfId="2169" priority="1341" operator="lessThan">
      <formula>$C$4</formula>
    </cfRule>
  </conditionalFormatting>
  <conditionalFormatting sqref="AI23">
    <cfRule type="cellIs" dxfId="2168" priority="1342" operator="lessThan">
      <formula>$C$4</formula>
    </cfRule>
  </conditionalFormatting>
  <conditionalFormatting sqref="AI24">
    <cfRule type="cellIs" dxfId="2167" priority="1343" operator="lessThan">
      <formula>$C$4</formula>
    </cfRule>
  </conditionalFormatting>
  <conditionalFormatting sqref="AI25">
    <cfRule type="cellIs" dxfId="2166" priority="1344" operator="lessThan">
      <formula>$C$4</formula>
    </cfRule>
  </conditionalFormatting>
  <conditionalFormatting sqref="AI26">
    <cfRule type="cellIs" dxfId="2165" priority="1345" operator="lessThan">
      <formula>$C$4</formula>
    </cfRule>
  </conditionalFormatting>
  <conditionalFormatting sqref="AI27">
    <cfRule type="cellIs" dxfId="2164" priority="1346" operator="lessThan">
      <formula>$C$4</formula>
    </cfRule>
  </conditionalFormatting>
  <conditionalFormatting sqref="AI30">
    <cfRule type="cellIs" dxfId="2163" priority="1349" operator="lessThan">
      <formula>$C$4</formula>
    </cfRule>
  </conditionalFormatting>
  <conditionalFormatting sqref="AI32">
    <cfRule type="cellIs" dxfId="2162" priority="1351" operator="lessThan">
      <formula>$C$4</formula>
    </cfRule>
  </conditionalFormatting>
  <conditionalFormatting sqref="AI33">
    <cfRule type="cellIs" dxfId="2161" priority="1352" operator="lessThan">
      <formula>$C$4</formula>
    </cfRule>
  </conditionalFormatting>
  <conditionalFormatting sqref="AI34">
    <cfRule type="cellIs" dxfId="2160" priority="1353" operator="lessThan">
      <formula>$C$4</formula>
    </cfRule>
  </conditionalFormatting>
  <conditionalFormatting sqref="AI35">
    <cfRule type="cellIs" dxfId="2159" priority="1354" operator="lessThan">
      <formula>$C$4</formula>
    </cfRule>
  </conditionalFormatting>
  <conditionalFormatting sqref="AI36">
    <cfRule type="cellIs" dxfId="2158" priority="1355" operator="lessThan">
      <formula>$C$4</formula>
    </cfRule>
  </conditionalFormatting>
  <conditionalFormatting sqref="AI37">
    <cfRule type="cellIs" dxfId="2157" priority="1356" operator="lessThan">
      <formula>$C$4</formula>
    </cfRule>
  </conditionalFormatting>
  <conditionalFormatting sqref="AI38">
    <cfRule type="cellIs" dxfId="2156" priority="1357" operator="lessThan">
      <formula>$C$4</formula>
    </cfRule>
  </conditionalFormatting>
  <conditionalFormatting sqref="AI39">
    <cfRule type="cellIs" dxfId="2155" priority="1358" operator="lessThan">
      <formula>$C$4</formula>
    </cfRule>
  </conditionalFormatting>
  <conditionalFormatting sqref="AI40">
    <cfRule type="cellIs" dxfId="2154" priority="1359" operator="lessThan">
      <formula>$C$4</formula>
    </cfRule>
  </conditionalFormatting>
  <conditionalFormatting sqref="AI41">
    <cfRule type="cellIs" dxfId="2153" priority="1360" operator="lessThan">
      <formula>$C$4</formula>
    </cfRule>
  </conditionalFormatting>
  <conditionalFormatting sqref="AI42">
    <cfRule type="cellIs" dxfId="2152" priority="1361" operator="lessThan">
      <formula>$C$4</formula>
    </cfRule>
  </conditionalFormatting>
  <conditionalFormatting sqref="AI43">
    <cfRule type="cellIs" dxfId="2151" priority="1362" operator="lessThan">
      <formula>$C$4</formula>
    </cfRule>
  </conditionalFormatting>
  <conditionalFormatting sqref="AI44">
    <cfRule type="cellIs" dxfId="2150" priority="1363" operator="lessThan">
      <formula>$C$4</formula>
    </cfRule>
  </conditionalFormatting>
  <conditionalFormatting sqref="AI45">
    <cfRule type="cellIs" dxfId="2149" priority="1364" operator="lessThan">
      <formula>$C$4</formula>
    </cfRule>
  </conditionalFormatting>
  <conditionalFormatting sqref="AI46">
    <cfRule type="cellIs" dxfId="2148" priority="1365" operator="lessThan">
      <formula>$C$4</formula>
    </cfRule>
  </conditionalFormatting>
  <conditionalFormatting sqref="AI47">
    <cfRule type="cellIs" dxfId="2147" priority="1366" operator="lessThan">
      <formula>$C$4</formula>
    </cfRule>
  </conditionalFormatting>
  <conditionalFormatting sqref="AI48">
    <cfRule type="cellIs" dxfId="2146" priority="1367" operator="lessThan">
      <formula>$C$4</formula>
    </cfRule>
  </conditionalFormatting>
  <conditionalFormatting sqref="AI49">
    <cfRule type="cellIs" dxfId="2145" priority="1368" operator="lessThan">
      <formula>$C$4</formula>
    </cfRule>
  </conditionalFormatting>
  <conditionalFormatting sqref="AI50">
    <cfRule type="cellIs" dxfId="2144" priority="1369" operator="lessThan">
      <formula>$C$4</formula>
    </cfRule>
  </conditionalFormatting>
  <conditionalFormatting sqref="AJ11">
    <cfRule type="cellIs" dxfId="2143" priority="1370" operator="lessThan">
      <formula>$C$4</formula>
    </cfRule>
  </conditionalFormatting>
  <conditionalFormatting sqref="AJ12">
    <cfRule type="cellIs" dxfId="2142" priority="1371" operator="lessThan">
      <formula>$C$4</formula>
    </cfRule>
  </conditionalFormatting>
  <conditionalFormatting sqref="AJ13">
    <cfRule type="cellIs" dxfId="2141" priority="1372" operator="lessThan">
      <formula>$C$4</formula>
    </cfRule>
  </conditionalFormatting>
  <conditionalFormatting sqref="AJ14">
    <cfRule type="cellIs" dxfId="2140" priority="1373" operator="lessThan">
      <formula>$C$4</formula>
    </cfRule>
  </conditionalFormatting>
  <conditionalFormatting sqref="AJ15">
    <cfRule type="cellIs" dxfId="2139" priority="1374" operator="lessThan">
      <formula>$C$4</formula>
    </cfRule>
  </conditionalFormatting>
  <conditionalFormatting sqref="AJ16">
    <cfRule type="cellIs" dxfId="2138" priority="1375" operator="lessThan">
      <formula>$C$4</formula>
    </cfRule>
  </conditionalFormatting>
  <conditionalFormatting sqref="AJ17">
    <cfRule type="cellIs" dxfId="2137" priority="1376" operator="lessThan">
      <formula>$C$4</formula>
    </cfRule>
  </conditionalFormatting>
  <conditionalFormatting sqref="AJ18">
    <cfRule type="cellIs" dxfId="2136" priority="1377" operator="lessThan">
      <formula>$C$4</formula>
    </cfRule>
  </conditionalFormatting>
  <conditionalFormatting sqref="AJ19">
    <cfRule type="cellIs" dxfId="2135" priority="1378" operator="lessThan">
      <formula>$C$4</formula>
    </cfRule>
  </conditionalFormatting>
  <conditionalFormatting sqref="AJ20">
    <cfRule type="cellIs" dxfId="2134" priority="1379" operator="lessThan">
      <formula>$C$4</formula>
    </cfRule>
  </conditionalFormatting>
  <conditionalFormatting sqref="AJ21">
    <cfRule type="cellIs" dxfId="2133" priority="1380" operator="lessThan">
      <formula>$C$4</formula>
    </cfRule>
  </conditionalFormatting>
  <conditionalFormatting sqref="AJ22">
    <cfRule type="cellIs" dxfId="2132" priority="1381" operator="lessThan">
      <formula>$C$4</formula>
    </cfRule>
  </conditionalFormatting>
  <conditionalFormatting sqref="AJ23">
    <cfRule type="cellIs" dxfId="2131" priority="1382" operator="lessThan">
      <formula>$C$4</formula>
    </cfRule>
  </conditionalFormatting>
  <conditionalFormatting sqref="AJ24">
    <cfRule type="cellIs" dxfId="2130" priority="1383" operator="lessThan">
      <formula>$C$4</formula>
    </cfRule>
  </conditionalFormatting>
  <conditionalFormatting sqref="AJ25">
    <cfRule type="cellIs" dxfId="2129" priority="1384" operator="lessThan">
      <formula>$C$4</formula>
    </cfRule>
  </conditionalFormatting>
  <conditionalFormatting sqref="AJ26:AJ27">
    <cfRule type="cellIs" dxfId="2128" priority="1385" operator="lessThan">
      <formula>$C$4</formula>
    </cfRule>
  </conditionalFormatting>
  <conditionalFormatting sqref="AJ28">
    <cfRule type="cellIs" dxfId="2127" priority="1387" operator="lessThan">
      <formula>$C$4</formula>
    </cfRule>
  </conditionalFormatting>
  <conditionalFormatting sqref="AJ29">
    <cfRule type="cellIs" dxfId="2126" priority="1388" operator="lessThan">
      <formula>$C$4</formula>
    </cfRule>
  </conditionalFormatting>
  <conditionalFormatting sqref="AJ30">
    <cfRule type="cellIs" dxfId="2125" priority="1389" operator="lessThan">
      <formula>$C$4</formula>
    </cfRule>
  </conditionalFormatting>
  <conditionalFormatting sqref="AJ31">
    <cfRule type="cellIs" dxfId="2124" priority="1390" operator="lessThan">
      <formula>$C$4</formula>
    </cfRule>
  </conditionalFormatting>
  <conditionalFormatting sqref="AJ32">
    <cfRule type="cellIs" dxfId="2123" priority="1391" operator="lessThan">
      <formula>$C$4</formula>
    </cfRule>
  </conditionalFormatting>
  <conditionalFormatting sqref="AJ33">
    <cfRule type="cellIs" dxfId="2122" priority="1392" operator="lessThan">
      <formula>$C$4</formula>
    </cfRule>
  </conditionalFormatting>
  <conditionalFormatting sqref="AJ34">
    <cfRule type="cellIs" dxfId="2121" priority="1393" operator="lessThan">
      <formula>$C$4</formula>
    </cfRule>
  </conditionalFormatting>
  <conditionalFormatting sqref="AJ35">
    <cfRule type="cellIs" dxfId="2120" priority="1394" operator="lessThan">
      <formula>$C$4</formula>
    </cfRule>
  </conditionalFormatting>
  <conditionalFormatting sqref="AJ36">
    <cfRule type="cellIs" dxfId="2119" priority="1395" operator="lessThan">
      <formula>$C$4</formula>
    </cfRule>
  </conditionalFormatting>
  <conditionalFormatting sqref="AJ37">
    <cfRule type="cellIs" dxfId="2118" priority="1396" operator="lessThan">
      <formula>$C$4</formula>
    </cfRule>
  </conditionalFormatting>
  <conditionalFormatting sqref="AJ38">
    <cfRule type="cellIs" dxfId="2117" priority="1397" operator="lessThan">
      <formula>$C$4</formula>
    </cfRule>
  </conditionalFormatting>
  <conditionalFormatting sqref="AJ39">
    <cfRule type="cellIs" dxfId="2116" priority="1398" operator="lessThan">
      <formula>$C$4</formula>
    </cfRule>
  </conditionalFormatting>
  <conditionalFormatting sqref="AJ40">
    <cfRule type="cellIs" dxfId="2115" priority="1399" operator="lessThan">
      <formula>$C$4</formula>
    </cfRule>
  </conditionalFormatting>
  <conditionalFormatting sqref="AJ41">
    <cfRule type="cellIs" dxfId="2114" priority="1400" operator="lessThan">
      <formula>$C$4</formula>
    </cfRule>
  </conditionalFormatting>
  <conditionalFormatting sqref="AJ42">
    <cfRule type="cellIs" dxfId="2113" priority="1401" operator="lessThan">
      <formula>$C$4</formula>
    </cfRule>
  </conditionalFormatting>
  <conditionalFormatting sqref="AJ43">
    <cfRule type="cellIs" dxfId="2112" priority="1402" operator="lessThan">
      <formula>$C$4</formula>
    </cfRule>
  </conditionalFormatting>
  <conditionalFormatting sqref="AJ44">
    <cfRule type="cellIs" dxfId="2111" priority="1403" operator="lessThan">
      <formula>$C$4</formula>
    </cfRule>
  </conditionalFormatting>
  <conditionalFormatting sqref="AJ45">
    <cfRule type="cellIs" dxfId="2110" priority="1404" operator="lessThan">
      <formula>$C$4</formula>
    </cfRule>
  </conditionalFormatting>
  <conditionalFormatting sqref="AJ46">
    <cfRule type="cellIs" dxfId="2109" priority="1405" operator="lessThan">
      <formula>$C$4</formula>
    </cfRule>
  </conditionalFormatting>
  <conditionalFormatting sqref="AJ47">
    <cfRule type="cellIs" dxfId="2108" priority="1406" operator="lessThan">
      <formula>$C$4</formula>
    </cfRule>
  </conditionalFormatting>
  <conditionalFormatting sqref="AJ48">
    <cfRule type="cellIs" dxfId="2107" priority="1407" operator="lessThan">
      <formula>$C$4</formula>
    </cfRule>
  </conditionalFormatting>
  <conditionalFormatting sqref="AJ49">
    <cfRule type="cellIs" dxfId="2106" priority="1408" operator="lessThan">
      <formula>$C$4</formula>
    </cfRule>
  </conditionalFormatting>
  <conditionalFormatting sqref="AJ50">
    <cfRule type="cellIs" dxfId="2105" priority="1409" operator="lessThan">
      <formula>$C$4</formula>
    </cfRule>
  </conditionalFormatting>
  <conditionalFormatting sqref="AK47">
    <cfRule type="cellIs" dxfId="2104" priority="1446" operator="lessThan">
      <formula>$C$4</formula>
    </cfRule>
  </conditionalFormatting>
  <conditionalFormatting sqref="AK48">
    <cfRule type="cellIs" dxfId="2103" priority="1447" operator="lessThan">
      <formula>$C$4</formula>
    </cfRule>
  </conditionalFormatting>
  <conditionalFormatting sqref="AK49">
    <cfRule type="cellIs" dxfId="2102" priority="1448" operator="lessThan">
      <formula>$C$4</formula>
    </cfRule>
  </conditionalFormatting>
  <conditionalFormatting sqref="AK50">
    <cfRule type="cellIs" dxfId="2101" priority="1449" operator="lessThan">
      <formula>$C$4</formula>
    </cfRule>
  </conditionalFormatting>
  <conditionalFormatting sqref="AL11">
    <cfRule type="cellIs" dxfId="2100" priority="1450" operator="lessThan">
      <formula>$C$4</formula>
    </cfRule>
  </conditionalFormatting>
  <conditionalFormatting sqref="AL12">
    <cfRule type="cellIs" dxfId="2099" priority="1451" operator="lessThan">
      <formula>$C$4</formula>
    </cfRule>
  </conditionalFormatting>
  <conditionalFormatting sqref="AL13">
    <cfRule type="cellIs" dxfId="2098" priority="1452" operator="lessThan">
      <formula>$C$4</formula>
    </cfRule>
  </conditionalFormatting>
  <conditionalFormatting sqref="AL14">
    <cfRule type="cellIs" dxfId="2097" priority="1453" operator="lessThan">
      <formula>$C$4</formula>
    </cfRule>
  </conditionalFormatting>
  <conditionalFormatting sqref="AL15">
    <cfRule type="cellIs" dxfId="2096" priority="1454" operator="lessThan">
      <formula>$C$4</formula>
    </cfRule>
  </conditionalFormatting>
  <conditionalFormatting sqref="AL16">
    <cfRule type="cellIs" dxfId="2095" priority="1455" operator="lessThan">
      <formula>$C$4</formula>
    </cfRule>
  </conditionalFormatting>
  <conditionalFormatting sqref="AL17">
    <cfRule type="cellIs" dxfId="2094" priority="1456" operator="lessThan">
      <formula>$C$4</formula>
    </cfRule>
  </conditionalFormatting>
  <conditionalFormatting sqref="AL18">
    <cfRule type="cellIs" dxfId="2093" priority="1457" operator="lessThan">
      <formula>$C$4</formula>
    </cfRule>
  </conditionalFormatting>
  <conditionalFormatting sqref="AL19">
    <cfRule type="cellIs" dxfId="2092" priority="1458" operator="lessThan">
      <formula>$C$4</formula>
    </cfRule>
  </conditionalFormatting>
  <conditionalFormatting sqref="AL20">
    <cfRule type="cellIs" dxfId="2091" priority="1459" operator="lessThan">
      <formula>$C$4</formula>
    </cfRule>
  </conditionalFormatting>
  <conditionalFormatting sqref="AL21">
    <cfRule type="cellIs" dxfId="2090" priority="1460" operator="lessThan">
      <formula>$C$4</formula>
    </cfRule>
  </conditionalFormatting>
  <conditionalFormatting sqref="AL22">
    <cfRule type="cellIs" dxfId="2089" priority="1461" operator="lessThan">
      <formula>$C$4</formula>
    </cfRule>
  </conditionalFormatting>
  <conditionalFormatting sqref="AL23">
    <cfRule type="cellIs" dxfId="2088" priority="1462" operator="lessThan">
      <formula>$C$4</formula>
    </cfRule>
  </conditionalFormatting>
  <conditionalFormatting sqref="AL24">
    <cfRule type="cellIs" dxfId="2087" priority="1463" operator="lessThan">
      <formula>$C$4</formula>
    </cfRule>
  </conditionalFormatting>
  <conditionalFormatting sqref="AL25">
    <cfRule type="cellIs" dxfId="2086" priority="1464" operator="lessThan">
      <formula>$C$4</formula>
    </cfRule>
  </conditionalFormatting>
  <conditionalFormatting sqref="AL26">
    <cfRule type="cellIs" dxfId="2085" priority="1465" operator="lessThan">
      <formula>$C$4</formula>
    </cfRule>
  </conditionalFormatting>
  <conditionalFormatting sqref="AL27">
    <cfRule type="cellIs" dxfId="2084" priority="1466" operator="lessThan">
      <formula>$C$4</formula>
    </cfRule>
  </conditionalFormatting>
  <conditionalFormatting sqref="AL28">
    <cfRule type="cellIs" dxfId="2083" priority="1467" operator="lessThan">
      <formula>$C$4</formula>
    </cfRule>
  </conditionalFormatting>
  <conditionalFormatting sqref="AL30">
    <cfRule type="cellIs" dxfId="2082" priority="1469" operator="lessThan">
      <formula>$C$4</formula>
    </cfRule>
  </conditionalFormatting>
  <conditionalFormatting sqref="AL31">
    <cfRule type="cellIs" dxfId="2081" priority="1470" operator="lessThan">
      <formula>$C$4</formula>
    </cfRule>
  </conditionalFormatting>
  <conditionalFormatting sqref="AL32">
    <cfRule type="cellIs" dxfId="2080" priority="1471" operator="lessThan">
      <formula>$C$4</formula>
    </cfRule>
  </conditionalFormatting>
  <conditionalFormatting sqref="AL33">
    <cfRule type="cellIs" dxfId="2079" priority="1472" operator="lessThan">
      <formula>$C$4</formula>
    </cfRule>
  </conditionalFormatting>
  <conditionalFormatting sqref="AL34">
    <cfRule type="cellIs" dxfId="2078" priority="1473" operator="lessThan">
      <formula>$C$4</formula>
    </cfRule>
  </conditionalFormatting>
  <conditionalFormatting sqref="AL35">
    <cfRule type="cellIs" dxfId="2077" priority="1474" operator="lessThan">
      <formula>$C$4</formula>
    </cfRule>
  </conditionalFormatting>
  <conditionalFormatting sqref="AL36">
    <cfRule type="cellIs" dxfId="2076" priority="1475" operator="lessThan">
      <formula>$C$4</formula>
    </cfRule>
  </conditionalFormatting>
  <conditionalFormatting sqref="AL37">
    <cfRule type="cellIs" dxfId="2075" priority="1476" operator="lessThan">
      <formula>$C$4</formula>
    </cfRule>
  </conditionalFormatting>
  <conditionalFormatting sqref="AL38">
    <cfRule type="cellIs" dxfId="2074" priority="1477" operator="lessThan">
      <formula>$C$4</formula>
    </cfRule>
  </conditionalFormatting>
  <conditionalFormatting sqref="AL39">
    <cfRule type="cellIs" dxfId="2073" priority="1478" operator="lessThan">
      <formula>$C$4</formula>
    </cfRule>
  </conditionalFormatting>
  <conditionalFormatting sqref="AL40">
    <cfRule type="cellIs" dxfId="2072" priority="1479" operator="lessThan">
      <formula>$C$4</formula>
    </cfRule>
  </conditionalFormatting>
  <conditionalFormatting sqref="AL41">
    <cfRule type="cellIs" dxfId="2071" priority="1480" operator="lessThan">
      <formula>$C$4</formula>
    </cfRule>
  </conditionalFormatting>
  <conditionalFormatting sqref="AL42">
    <cfRule type="cellIs" dxfId="2070" priority="1481" operator="lessThan">
      <formula>$C$4</formula>
    </cfRule>
  </conditionalFormatting>
  <conditionalFormatting sqref="AL43">
    <cfRule type="cellIs" dxfId="2069" priority="1482" operator="lessThan">
      <formula>$C$4</formula>
    </cfRule>
  </conditionalFormatting>
  <conditionalFormatting sqref="AL44">
    <cfRule type="cellIs" dxfId="2068" priority="1483" operator="lessThan">
      <formula>$C$4</formula>
    </cfRule>
  </conditionalFormatting>
  <conditionalFormatting sqref="AL45">
    <cfRule type="cellIs" dxfId="2067" priority="1484" operator="lessThan">
      <formula>$C$4</formula>
    </cfRule>
  </conditionalFormatting>
  <conditionalFormatting sqref="AL46">
    <cfRule type="cellIs" dxfId="2066" priority="1485" operator="lessThan">
      <formula>$C$4</formula>
    </cfRule>
  </conditionalFormatting>
  <conditionalFormatting sqref="AL47">
    <cfRule type="cellIs" dxfId="2065" priority="1486" operator="lessThan">
      <formula>$C$4</formula>
    </cfRule>
  </conditionalFormatting>
  <conditionalFormatting sqref="AL48">
    <cfRule type="cellIs" dxfId="2064" priority="1487" operator="lessThan">
      <formula>$C$4</formula>
    </cfRule>
  </conditionalFormatting>
  <conditionalFormatting sqref="AL49">
    <cfRule type="cellIs" dxfId="2063" priority="1488" operator="lessThan">
      <formula>$C$4</formula>
    </cfRule>
  </conditionalFormatting>
  <conditionalFormatting sqref="AL50">
    <cfRule type="cellIs" dxfId="2062" priority="1489" operator="lessThan">
      <formula>$C$4</formula>
    </cfRule>
  </conditionalFormatting>
  <conditionalFormatting sqref="AM11">
    <cfRule type="cellIs" dxfId="2061" priority="1490" operator="lessThan">
      <formula>$C$4</formula>
    </cfRule>
  </conditionalFormatting>
  <conditionalFormatting sqref="AM12">
    <cfRule type="cellIs" dxfId="2060" priority="1491" operator="lessThan">
      <formula>$C$4</formula>
    </cfRule>
  </conditionalFormatting>
  <conditionalFormatting sqref="AM13">
    <cfRule type="cellIs" dxfId="2059" priority="1492" operator="lessThan">
      <formula>$C$4</formula>
    </cfRule>
  </conditionalFormatting>
  <conditionalFormatting sqref="AM14">
    <cfRule type="cellIs" dxfId="2058" priority="1493" operator="lessThan">
      <formula>$C$4</formula>
    </cfRule>
  </conditionalFormatting>
  <conditionalFormatting sqref="AM15">
    <cfRule type="cellIs" dxfId="2057" priority="1494" operator="lessThan">
      <formula>$C$4</formula>
    </cfRule>
  </conditionalFormatting>
  <conditionalFormatting sqref="AM16">
    <cfRule type="cellIs" dxfId="2056" priority="1495" operator="lessThan">
      <formula>$C$4</formula>
    </cfRule>
  </conditionalFormatting>
  <conditionalFormatting sqref="AM17">
    <cfRule type="cellIs" dxfId="2055" priority="1496" operator="lessThan">
      <formula>$C$4</formula>
    </cfRule>
  </conditionalFormatting>
  <conditionalFormatting sqref="AM18">
    <cfRule type="cellIs" dxfId="2054" priority="1497" operator="lessThan">
      <formula>$C$4</formula>
    </cfRule>
  </conditionalFormatting>
  <conditionalFormatting sqref="AM19">
    <cfRule type="cellIs" dxfId="2053" priority="1498" operator="lessThan">
      <formula>$C$4</formula>
    </cfRule>
  </conditionalFormatting>
  <conditionalFormatting sqref="AM20">
    <cfRule type="cellIs" dxfId="2052" priority="1499" operator="lessThan">
      <formula>$C$4</formula>
    </cfRule>
  </conditionalFormatting>
  <conditionalFormatting sqref="AM21">
    <cfRule type="cellIs" dxfId="2051" priority="1500" operator="lessThan">
      <formula>$C$4</formula>
    </cfRule>
  </conditionalFormatting>
  <conditionalFormatting sqref="AM22">
    <cfRule type="cellIs" dxfId="2050" priority="1501" operator="lessThan">
      <formula>$C$4</formula>
    </cfRule>
  </conditionalFormatting>
  <conditionalFormatting sqref="AM23">
    <cfRule type="cellIs" dxfId="2049" priority="1502" operator="lessThan">
      <formula>$C$4</formula>
    </cfRule>
  </conditionalFormatting>
  <conditionalFormatting sqref="AM24">
    <cfRule type="cellIs" dxfId="2048" priority="1503" operator="lessThan">
      <formula>$C$4</formula>
    </cfRule>
  </conditionalFormatting>
  <conditionalFormatting sqref="AM25">
    <cfRule type="cellIs" dxfId="2047" priority="1504" operator="lessThan">
      <formula>$C$4</formula>
    </cfRule>
  </conditionalFormatting>
  <conditionalFormatting sqref="AM26">
    <cfRule type="cellIs" dxfId="2046" priority="1505" operator="lessThan">
      <formula>$C$4</formula>
    </cfRule>
  </conditionalFormatting>
  <conditionalFormatting sqref="AM27">
    <cfRule type="cellIs" dxfId="2045" priority="1506" operator="lessThan">
      <formula>$C$4</formula>
    </cfRule>
  </conditionalFormatting>
  <conditionalFormatting sqref="AM28">
    <cfRule type="cellIs" dxfId="2044" priority="1507" operator="lessThan">
      <formula>$C$4</formula>
    </cfRule>
  </conditionalFormatting>
  <conditionalFormatting sqref="AM29">
    <cfRule type="cellIs" dxfId="2043" priority="1508" operator="lessThan">
      <formula>$C$4</formula>
    </cfRule>
  </conditionalFormatting>
  <conditionalFormatting sqref="AM30">
    <cfRule type="cellIs" dxfId="2042" priority="1509" operator="lessThan">
      <formula>$C$4</formula>
    </cfRule>
  </conditionalFormatting>
  <conditionalFormatting sqref="AM31">
    <cfRule type="cellIs" dxfId="2041" priority="1510" operator="lessThan">
      <formula>$C$4</formula>
    </cfRule>
  </conditionalFormatting>
  <conditionalFormatting sqref="AM32">
    <cfRule type="cellIs" dxfId="2040" priority="1511" operator="lessThan">
      <formula>$C$4</formula>
    </cfRule>
  </conditionalFormatting>
  <conditionalFormatting sqref="AM33">
    <cfRule type="cellIs" dxfId="2039" priority="1512" operator="lessThan">
      <formula>$C$4</formula>
    </cfRule>
  </conditionalFormatting>
  <conditionalFormatting sqref="AM34">
    <cfRule type="cellIs" dxfId="2038" priority="1513" operator="lessThan">
      <formula>$C$4</formula>
    </cfRule>
  </conditionalFormatting>
  <conditionalFormatting sqref="AM35">
    <cfRule type="cellIs" dxfId="2037" priority="1514" operator="lessThan">
      <formula>$C$4</formula>
    </cfRule>
  </conditionalFormatting>
  <conditionalFormatting sqref="AM36">
    <cfRule type="cellIs" dxfId="2036" priority="1515" operator="lessThan">
      <formula>$C$4</formula>
    </cfRule>
  </conditionalFormatting>
  <conditionalFormatting sqref="AM37">
    <cfRule type="cellIs" dxfId="2035" priority="1516" operator="lessThan">
      <formula>$C$4</formula>
    </cfRule>
  </conditionalFormatting>
  <conditionalFormatting sqref="AM38">
    <cfRule type="cellIs" dxfId="2034" priority="1517" operator="lessThan">
      <formula>$C$4</formula>
    </cfRule>
  </conditionalFormatting>
  <conditionalFormatting sqref="AM39">
    <cfRule type="cellIs" dxfId="2033" priority="1518" operator="lessThan">
      <formula>$C$4</formula>
    </cfRule>
  </conditionalFormatting>
  <conditionalFormatting sqref="AM40">
    <cfRule type="cellIs" dxfId="2032" priority="1519" operator="lessThan">
      <formula>$C$4</formula>
    </cfRule>
  </conditionalFormatting>
  <conditionalFormatting sqref="AM41">
    <cfRule type="cellIs" dxfId="2031" priority="1520" operator="lessThan">
      <formula>$C$4</formula>
    </cfRule>
  </conditionalFormatting>
  <conditionalFormatting sqref="AM42">
    <cfRule type="cellIs" dxfId="2030" priority="1521" operator="lessThan">
      <formula>$C$4</formula>
    </cfRule>
  </conditionalFormatting>
  <conditionalFormatting sqref="AM43">
    <cfRule type="cellIs" dxfId="2029" priority="1522" operator="lessThan">
      <formula>$C$4</formula>
    </cfRule>
  </conditionalFormatting>
  <conditionalFormatting sqref="AM44">
    <cfRule type="cellIs" dxfId="2028" priority="1523" operator="lessThan">
      <formula>$C$4</formula>
    </cfRule>
  </conditionalFormatting>
  <conditionalFormatting sqref="AM45">
    <cfRule type="cellIs" dxfId="2027" priority="1524" operator="lessThan">
      <formula>$C$4</formula>
    </cfRule>
  </conditionalFormatting>
  <conditionalFormatting sqref="AM46">
    <cfRule type="cellIs" dxfId="2026" priority="1525" operator="lessThan">
      <formula>$C$4</formula>
    </cfRule>
  </conditionalFormatting>
  <conditionalFormatting sqref="AM47">
    <cfRule type="cellIs" dxfId="2025" priority="1526" operator="lessThan">
      <formula>$C$4</formula>
    </cfRule>
  </conditionalFormatting>
  <conditionalFormatting sqref="AM48">
    <cfRule type="cellIs" dxfId="2024" priority="1527" operator="lessThan">
      <formula>$C$4</formula>
    </cfRule>
  </conditionalFormatting>
  <conditionalFormatting sqref="AM49">
    <cfRule type="cellIs" dxfId="2023" priority="1528" operator="lessThan">
      <formula>$C$4</formula>
    </cfRule>
  </conditionalFormatting>
  <conditionalFormatting sqref="AM50">
    <cfRule type="cellIs" dxfId="2022" priority="1529" operator="lessThan">
      <formula>$C$4</formula>
    </cfRule>
  </conditionalFormatting>
  <conditionalFormatting sqref="AN47">
    <cfRule type="cellIs" dxfId="2021" priority="1566" operator="lessThan">
      <formula>$C$4</formula>
    </cfRule>
  </conditionalFormatting>
  <conditionalFormatting sqref="AN48">
    <cfRule type="cellIs" dxfId="2020" priority="1567" operator="lessThan">
      <formula>$C$4</formula>
    </cfRule>
  </conditionalFormatting>
  <conditionalFormatting sqref="AN49">
    <cfRule type="cellIs" dxfId="2019" priority="1568" operator="lessThan">
      <formula>$C$4</formula>
    </cfRule>
  </conditionalFormatting>
  <conditionalFormatting sqref="AN50">
    <cfRule type="cellIs" dxfId="2018" priority="1569" operator="lessThan">
      <formula>$C$4</formula>
    </cfRule>
  </conditionalFormatting>
  <conditionalFormatting sqref="AO11">
    <cfRule type="cellIs" dxfId="2017" priority="1570" operator="lessThan">
      <formula>$C$4</formula>
    </cfRule>
  </conditionalFormatting>
  <conditionalFormatting sqref="AO12">
    <cfRule type="cellIs" dxfId="2016" priority="1571" operator="lessThan">
      <formula>$C$4</formula>
    </cfRule>
  </conditionalFormatting>
  <conditionalFormatting sqref="AO13">
    <cfRule type="cellIs" dxfId="2015" priority="1572" operator="lessThan">
      <formula>$C$4</formula>
    </cfRule>
  </conditionalFormatting>
  <conditionalFormatting sqref="AO14">
    <cfRule type="cellIs" dxfId="2014" priority="1573" operator="lessThan">
      <formula>$C$4</formula>
    </cfRule>
  </conditionalFormatting>
  <conditionalFormatting sqref="AO15">
    <cfRule type="cellIs" dxfId="2013" priority="1574" operator="lessThan">
      <formula>$C$4</formula>
    </cfRule>
  </conditionalFormatting>
  <conditionalFormatting sqref="AO16">
    <cfRule type="cellIs" dxfId="2012" priority="1575" operator="lessThan">
      <formula>$C$4</formula>
    </cfRule>
  </conditionalFormatting>
  <conditionalFormatting sqref="AO17">
    <cfRule type="cellIs" dxfId="2011" priority="1576" operator="lessThan">
      <formula>$C$4</formula>
    </cfRule>
  </conditionalFormatting>
  <conditionalFormatting sqref="AO18">
    <cfRule type="cellIs" dxfId="2010" priority="1577" operator="lessThan">
      <formula>$C$4</formula>
    </cfRule>
  </conditionalFormatting>
  <conditionalFormatting sqref="AO19">
    <cfRule type="cellIs" dxfId="2009" priority="1578" operator="lessThan">
      <formula>$C$4</formula>
    </cfRule>
  </conditionalFormatting>
  <conditionalFormatting sqref="AO20">
    <cfRule type="cellIs" dxfId="2008" priority="1579" operator="lessThan">
      <formula>$C$4</formula>
    </cfRule>
  </conditionalFormatting>
  <conditionalFormatting sqref="AO21">
    <cfRule type="cellIs" dxfId="2007" priority="1580" operator="lessThan">
      <formula>$C$4</formula>
    </cfRule>
  </conditionalFormatting>
  <conditionalFormatting sqref="AO22">
    <cfRule type="cellIs" dxfId="2006" priority="1581" operator="lessThan">
      <formula>$C$4</formula>
    </cfRule>
  </conditionalFormatting>
  <conditionalFormatting sqref="AO23">
    <cfRule type="cellIs" dxfId="2005" priority="1582" operator="lessThan">
      <formula>$C$4</formula>
    </cfRule>
  </conditionalFormatting>
  <conditionalFormatting sqref="AO24">
    <cfRule type="cellIs" dxfId="2004" priority="1583" operator="lessThan">
      <formula>$C$4</formula>
    </cfRule>
  </conditionalFormatting>
  <conditionalFormatting sqref="AO25">
    <cfRule type="cellIs" dxfId="2003" priority="1584" operator="lessThan">
      <formula>$C$4</formula>
    </cfRule>
  </conditionalFormatting>
  <conditionalFormatting sqref="AO26">
    <cfRule type="cellIs" dxfId="2002" priority="1585" operator="lessThan">
      <formula>$C$4</formula>
    </cfRule>
  </conditionalFormatting>
  <conditionalFormatting sqref="AO27">
    <cfRule type="cellIs" dxfId="2001" priority="1586" operator="lessThan">
      <formula>$C$4</formula>
    </cfRule>
  </conditionalFormatting>
  <conditionalFormatting sqref="AO28">
    <cfRule type="cellIs" dxfId="2000" priority="1587" operator="lessThan">
      <formula>$C$4</formula>
    </cfRule>
  </conditionalFormatting>
  <conditionalFormatting sqref="AO30">
    <cfRule type="cellIs" dxfId="1999" priority="1589" operator="lessThan">
      <formula>$C$4</formula>
    </cfRule>
  </conditionalFormatting>
  <conditionalFormatting sqref="AO31">
    <cfRule type="cellIs" dxfId="1998" priority="1590" operator="lessThan">
      <formula>$C$4</formula>
    </cfRule>
  </conditionalFormatting>
  <conditionalFormatting sqref="AO32">
    <cfRule type="cellIs" dxfId="1997" priority="1591" operator="lessThan">
      <formula>$C$4</formula>
    </cfRule>
  </conditionalFormatting>
  <conditionalFormatting sqref="AO33">
    <cfRule type="cellIs" dxfId="1996" priority="1592" operator="lessThan">
      <formula>$C$4</formula>
    </cfRule>
  </conditionalFormatting>
  <conditionalFormatting sqref="AO34">
    <cfRule type="cellIs" dxfId="1995" priority="1593" operator="lessThan">
      <formula>$C$4</formula>
    </cfRule>
  </conditionalFormatting>
  <conditionalFormatting sqref="AO35">
    <cfRule type="cellIs" dxfId="1994" priority="1594" operator="lessThan">
      <formula>$C$4</formula>
    </cfRule>
  </conditionalFormatting>
  <conditionalFormatting sqref="AO36">
    <cfRule type="cellIs" dxfId="1993" priority="1595" operator="lessThan">
      <formula>$C$4</formula>
    </cfRule>
  </conditionalFormatting>
  <conditionalFormatting sqref="AO37">
    <cfRule type="cellIs" dxfId="1992" priority="1596" operator="lessThan">
      <formula>$C$4</formula>
    </cfRule>
  </conditionalFormatting>
  <conditionalFormatting sqref="AO38">
    <cfRule type="cellIs" dxfId="1991" priority="1597" operator="lessThan">
      <formula>$C$4</formula>
    </cfRule>
  </conditionalFormatting>
  <conditionalFormatting sqref="AO39">
    <cfRule type="cellIs" dxfId="1990" priority="1598" operator="lessThan">
      <formula>$C$4</formula>
    </cfRule>
  </conditionalFormatting>
  <conditionalFormatting sqref="AO40">
    <cfRule type="cellIs" dxfId="1989" priority="1599" operator="lessThan">
      <formula>$C$4</formula>
    </cfRule>
  </conditionalFormatting>
  <conditionalFormatting sqref="AO41">
    <cfRule type="cellIs" dxfId="1988" priority="1600" operator="lessThan">
      <formula>$C$4</formula>
    </cfRule>
  </conditionalFormatting>
  <conditionalFormatting sqref="AO42">
    <cfRule type="cellIs" dxfId="1987" priority="1601" operator="lessThan">
      <formula>$C$4</formula>
    </cfRule>
  </conditionalFormatting>
  <conditionalFormatting sqref="AO43">
    <cfRule type="cellIs" dxfId="1986" priority="1602" operator="lessThan">
      <formula>$C$4</formula>
    </cfRule>
  </conditionalFormatting>
  <conditionalFormatting sqref="AO44">
    <cfRule type="cellIs" dxfId="1985" priority="1603" operator="lessThan">
      <formula>$C$4</formula>
    </cfRule>
  </conditionalFormatting>
  <conditionalFormatting sqref="AO45">
    <cfRule type="cellIs" dxfId="1984" priority="1604" operator="lessThan">
      <formula>$C$4</formula>
    </cfRule>
  </conditionalFormatting>
  <conditionalFormatting sqref="AO46">
    <cfRule type="cellIs" dxfId="1983" priority="1605" operator="lessThan">
      <formula>$C$4</formula>
    </cfRule>
  </conditionalFormatting>
  <conditionalFormatting sqref="AO47">
    <cfRule type="cellIs" dxfId="1982" priority="1606" operator="lessThan">
      <formula>$C$4</formula>
    </cfRule>
  </conditionalFormatting>
  <conditionalFormatting sqref="AO48">
    <cfRule type="cellIs" dxfId="1981" priority="1607" operator="lessThan">
      <formula>$C$4</formula>
    </cfRule>
  </conditionalFormatting>
  <conditionalFormatting sqref="AO49">
    <cfRule type="cellIs" dxfId="1980" priority="1608" operator="lessThan">
      <formula>$C$4</formula>
    </cfRule>
  </conditionalFormatting>
  <conditionalFormatting sqref="AO50">
    <cfRule type="cellIs" dxfId="1979" priority="1609" operator="lessThan">
      <formula>$C$4</formula>
    </cfRule>
  </conditionalFormatting>
  <conditionalFormatting sqref="AP11">
    <cfRule type="cellIs" dxfId="1978" priority="1610" operator="lessThan">
      <formula>$C$4</formula>
    </cfRule>
  </conditionalFormatting>
  <conditionalFormatting sqref="AP12">
    <cfRule type="cellIs" dxfId="1977" priority="1611" operator="lessThan">
      <formula>$C$4</formula>
    </cfRule>
  </conditionalFormatting>
  <conditionalFormatting sqref="AP13">
    <cfRule type="cellIs" dxfId="1976" priority="1612" operator="lessThan">
      <formula>$C$4</formula>
    </cfRule>
  </conditionalFormatting>
  <conditionalFormatting sqref="AP14">
    <cfRule type="cellIs" dxfId="1975" priority="1613" operator="lessThan">
      <formula>$C$4</formula>
    </cfRule>
  </conditionalFormatting>
  <conditionalFormatting sqref="AP15">
    <cfRule type="cellIs" dxfId="1974" priority="1614" operator="lessThan">
      <formula>$C$4</formula>
    </cfRule>
  </conditionalFormatting>
  <conditionalFormatting sqref="AP16">
    <cfRule type="cellIs" dxfId="1973" priority="1615" operator="lessThan">
      <formula>$C$4</formula>
    </cfRule>
  </conditionalFormatting>
  <conditionalFormatting sqref="AP17">
    <cfRule type="cellIs" dxfId="1972" priority="1616" operator="lessThan">
      <formula>$C$4</formula>
    </cfRule>
  </conditionalFormatting>
  <conditionalFormatting sqref="AP18">
    <cfRule type="cellIs" dxfId="1971" priority="1617" operator="lessThan">
      <formula>$C$4</formula>
    </cfRule>
  </conditionalFormatting>
  <conditionalFormatting sqref="AP19">
    <cfRule type="cellIs" dxfId="1970" priority="1618" operator="lessThan">
      <formula>$C$4</formula>
    </cfRule>
  </conditionalFormatting>
  <conditionalFormatting sqref="AP20">
    <cfRule type="cellIs" dxfId="1969" priority="1619" operator="lessThan">
      <formula>$C$4</formula>
    </cfRule>
  </conditionalFormatting>
  <conditionalFormatting sqref="AP21">
    <cfRule type="cellIs" dxfId="1968" priority="1620" operator="lessThan">
      <formula>$C$4</formula>
    </cfRule>
  </conditionalFormatting>
  <conditionalFormatting sqref="AP22">
    <cfRule type="cellIs" dxfId="1967" priority="1621" operator="lessThan">
      <formula>$C$4</formula>
    </cfRule>
  </conditionalFormatting>
  <conditionalFormatting sqref="AP23">
    <cfRule type="cellIs" dxfId="1966" priority="1622" operator="lessThan">
      <formula>$C$4</formula>
    </cfRule>
  </conditionalFormatting>
  <conditionalFormatting sqref="AP24">
    <cfRule type="cellIs" dxfId="1965" priority="1623" operator="lessThan">
      <formula>$C$4</formula>
    </cfRule>
  </conditionalFormatting>
  <conditionalFormatting sqref="AP25">
    <cfRule type="cellIs" dxfId="1964" priority="1624" operator="lessThan">
      <formula>$C$4</formula>
    </cfRule>
  </conditionalFormatting>
  <conditionalFormatting sqref="AP26">
    <cfRule type="cellIs" dxfId="1963" priority="1625" operator="lessThan">
      <formula>$C$4</formula>
    </cfRule>
  </conditionalFormatting>
  <conditionalFormatting sqref="AP27">
    <cfRule type="cellIs" dxfId="1962" priority="1626" operator="lessThan">
      <formula>$C$4</formula>
    </cfRule>
  </conditionalFormatting>
  <conditionalFormatting sqref="AP28">
    <cfRule type="cellIs" dxfId="1961" priority="1627" operator="lessThan">
      <formula>$C$4</formula>
    </cfRule>
  </conditionalFormatting>
  <conditionalFormatting sqref="AP29">
    <cfRule type="cellIs" dxfId="1960" priority="1628" operator="lessThan">
      <formula>$C$4</formula>
    </cfRule>
  </conditionalFormatting>
  <conditionalFormatting sqref="AP30">
    <cfRule type="cellIs" dxfId="1959" priority="1629" operator="lessThan">
      <formula>$C$4</formula>
    </cfRule>
  </conditionalFormatting>
  <conditionalFormatting sqref="AP31">
    <cfRule type="cellIs" dxfId="1958" priority="1630" operator="lessThan">
      <formula>$C$4</formula>
    </cfRule>
  </conditionalFormatting>
  <conditionalFormatting sqref="AP32">
    <cfRule type="cellIs" dxfId="1957" priority="1631" operator="lessThan">
      <formula>$C$4</formula>
    </cfRule>
  </conditionalFormatting>
  <conditionalFormatting sqref="AP33">
    <cfRule type="cellIs" dxfId="1956" priority="1632" operator="lessThan">
      <formula>$C$4</formula>
    </cfRule>
  </conditionalFormatting>
  <conditionalFormatting sqref="AP34">
    <cfRule type="cellIs" dxfId="1955" priority="1633" operator="lessThan">
      <formula>$C$4</formula>
    </cfRule>
  </conditionalFormatting>
  <conditionalFormatting sqref="AP35">
    <cfRule type="cellIs" dxfId="1954" priority="1634" operator="lessThan">
      <formula>$C$4</formula>
    </cfRule>
  </conditionalFormatting>
  <conditionalFormatting sqref="AP36">
    <cfRule type="cellIs" dxfId="1953" priority="1635" operator="lessThan">
      <formula>$C$4</formula>
    </cfRule>
  </conditionalFormatting>
  <conditionalFormatting sqref="AP37">
    <cfRule type="cellIs" dxfId="1952" priority="1636" operator="lessThan">
      <formula>$C$4</formula>
    </cfRule>
  </conditionalFormatting>
  <conditionalFormatting sqref="AP38">
    <cfRule type="cellIs" dxfId="1951" priority="1637" operator="lessThan">
      <formula>$C$4</formula>
    </cfRule>
  </conditionalFormatting>
  <conditionalFormatting sqref="AP39">
    <cfRule type="cellIs" dxfId="1950" priority="1638" operator="lessThan">
      <formula>$C$4</formula>
    </cfRule>
  </conditionalFormatting>
  <conditionalFormatting sqref="AP40">
    <cfRule type="cellIs" dxfId="1949" priority="1639" operator="lessThan">
      <formula>$C$4</formula>
    </cfRule>
  </conditionalFormatting>
  <conditionalFormatting sqref="AP41">
    <cfRule type="cellIs" dxfId="1948" priority="1640" operator="lessThan">
      <formula>$C$4</formula>
    </cfRule>
  </conditionalFormatting>
  <conditionalFormatting sqref="AP42">
    <cfRule type="cellIs" dxfId="1947" priority="1641" operator="lessThan">
      <formula>$C$4</formula>
    </cfRule>
  </conditionalFormatting>
  <conditionalFormatting sqref="AP43">
    <cfRule type="cellIs" dxfId="1946" priority="1642" operator="lessThan">
      <formula>$C$4</formula>
    </cfRule>
  </conditionalFormatting>
  <conditionalFormatting sqref="AP44">
    <cfRule type="cellIs" dxfId="1945" priority="1643" operator="lessThan">
      <formula>$C$4</formula>
    </cfRule>
  </conditionalFormatting>
  <conditionalFormatting sqref="AP45">
    <cfRule type="cellIs" dxfId="1944" priority="1644" operator="lessThan">
      <formula>$C$4</formula>
    </cfRule>
  </conditionalFormatting>
  <conditionalFormatting sqref="AP46">
    <cfRule type="cellIs" dxfId="1943" priority="1645" operator="lessThan">
      <formula>$C$4</formula>
    </cfRule>
  </conditionalFormatting>
  <conditionalFormatting sqref="AP47">
    <cfRule type="cellIs" dxfId="1942" priority="1646" operator="lessThan">
      <formula>$C$4</formula>
    </cfRule>
  </conditionalFormatting>
  <conditionalFormatting sqref="AP48">
    <cfRule type="cellIs" dxfId="1941" priority="1647" operator="lessThan">
      <formula>$C$4</formula>
    </cfRule>
  </conditionalFormatting>
  <conditionalFormatting sqref="AP49">
    <cfRule type="cellIs" dxfId="1940" priority="1648" operator="lessThan">
      <formula>$C$4</formula>
    </cfRule>
  </conditionalFormatting>
  <conditionalFormatting sqref="AP50">
    <cfRule type="cellIs" dxfId="1939" priority="1649" operator="lessThan">
      <formula>$C$4</formula>
    </cfRule>
  </conditionalFormatting>
  <conditionalFormatting sqref="AQ11">
    <cfRule type="cellIs" dxfId="1938" priority="1650" operator="lessThan">
      <formula>$C$4</formula>
    </cfRule>
  </conditionalFormatting>
  <conditionalFormatting sqref="AQ12">
    <cfRule type="cellIs" dxfId="1937" priority="1651" operator="lessThan">
      <formula>$C$4</formula>
    </cfRule>
  </conditionalFormatting>
  <conditionalFormatting sqref="AQ13">
    <cfRule type="cellIs" dxfId="1936" priority="1652" operator="lessThan">
      <formula>$C$4</formula>
    </cfRule>
  </conditionalFormatting>
  <conditionalFormatting sqref="AQ14">
    <cfRule type="cellIs" dxfId="1935" priority="1653" operator="lessThan">
      <formula>$C$4</formula>
    </cfRule>
  </conditionalFormatting>
  <conditionalFormatting sqref="AQ15">
    <cfRule type="cellIs" dxfId="1934" priority="1654" operator="lessThan">
      <formula>$C$4</formula>
    </cfRule>
  </conditionalFormatting>
  <conditionalFormatting sqref="AQ16">
    <cfRule type="cellIs" dxfId="1933" priority="1655" operator="lessThan">
      <formula>$C$4</formula>
    </cfRule>
  </conditionalFormatting>
  <conditionalFormatting sqref="AQ17">
    <cfRule type="cellIs" dxfId="1932" priority="1656" operator="lessThan">
      <formula>$C$4</formula>
    </cfRule>
  </conditionalFormatting>
  <conditionalFormatting sqref="AQ18">
    <cfRule type="cellIs" dxfId="1931" priority="1657" operator="lessThan">
      <formula>$C$4</formula>
    </cfRule>
  </conditionalFormatting>
  <conditionalFormatting sqref="AQ19">
    <cfRule type="cellIs" dxfId="1930" priority="1658" operator="lessThan">
      <formula>$C$4</formula>
    </cfRule>
  </conditionalFormatting>
  <conditionalFormatting sqref="AQ20">
    <cfRule type="cellIs" dxfId="1929" priority="1659" operator="lessThan">
      <formula>$C$4</formula>
    </cfRule>
  </conditionalFormatting>
  <conditionalFormatting sqref="AQ21">
    <cfRule type="cellIs" dxfId="1928" priority="1660" operator="lessThan">
      <formula>$C$4</formula>
    </cfRule>
  </conditionalFormatting>
  <conditionalFormatting sqref="AQ22">
    <cfRule type="cellIs" dxfId="1927" priority="1661" operator="lessThan">
      <formula>$C$4</formula>
    </cfRule>
  </conditionalFormatting>
  <conditionalFormatting sqref="AQ23">
    <cfRule type="cellIs" dxfId="1926" priority="1662" operator="lessThan">
      <formula>$C$4</formula>
    </cfRule>
  </conditionalFormatting>
  <conditionalFormatting sqref="AQ24">
    <cfRule type="cellIs" dxfId="1925" priority="1663" operator="lessThan">
      <formula>$C$4</formula>
    </cfRule>
  </conditionalFormatting>
  <conditionalFormatting sqref="AQ25">
    <cfRule type="cellIs" dxfId="1924" priority="1664" operator="lessThan">
      <formula>$C$4</formula>
    </cfRule>
  </conditionalFormatting>
  <conditionalFormatting sqref="AQ26">
    <cfRule type="cellIs" dxfId="1923" priority="1665" operator="lessThan">
      <formula>$C$4</formula>
    </cfRule>
  </conditionalFormatting>
  <conditionalFormatting sqref="AQ27">
    <cfRule type="cellIs" dxfId="1922" priority="1666" operator="lessThan">
      <formula>$C$4</formula>
    </cfRule>
  </conditionalFormatting>
  <conditionalFormatting sqref="AQ28">
    <cfRule type="cellIs" dxfId="1921" priority="1667" operator="lessThan">
      <formula>$C$4</formula>
    </cfRule>
  </conditionalFormatting>
  <conditionalFormatting sqref="AQ29">
    <cfRule type="cellIs" dxfId="1920" priority="1668" operator="lessThan">
      <formula>$C$4</formula>
    </cfRule>
  </conditionalFormatting>
  <conditionalFormatting sqref="AQ30">
    <cfRule type="cellIs" dxfId="1919" priority="1669" operator="lessThan">
      <formula>$C$4</formula>
    </cfRule>
  </conditionalFormatting>
  <conditionalFormatting sqref="AQ31">
    <cfRule type="cellIs" dxfId="1918" priority="1670" operator="lessThan">
      <formula>$C$4</formula>
    </cfRule>
  </conditionalFormatting>
  <conditionalFormatting sqref="AQ32">
    <cfRule type="cellIs" dxfId="1917" priority="1671" operator="lessThan">
      <formula>$C$4</formula>
    </cfRule>
  </conditionalFormatting>
  <conditionalFormatting sqref="AQ33">
    <cfRule type="cellIs" dxfId="1916" priority="1672" operator="lessThan">
      <formula>$C$4</formula>
    </cfRule>
  </conditionalFormatting>
  <conditionalFormatting sqref="AQ34">
    <cfRule type="cellIs" dxfId="1915" priority="1673" operator="lessThan">
      <formula>$C$4</formula>
    </cfRule>
  </conditionalFormatting>
  <conditionalFormatting sqref="AQ35">
    <cfRule type="cellIs" dxfId="1914" priority="1674" operator="lessThan">
      <formula>$C$4</formula>
    </cfRule>
  </conditionalFormatting>
  <conditionalFormatting sqref="AQ36">
    <cfRule type="cellIs" dxfId="1913" priority="1675" operator="lessThan">
      <formula>$C$4</formula>
    </cfRule>
  </conditionalFormatting>
  <conditionalFormatting sqref="AQ37">
    <cfRule type="cellIs" dxfId="1912" priority="1676" operator="lessThan">
      <formula>$C$4</formula>
    </cfRule>
  </conditionalFormatting>
  <conditionalFormatting sqref="AQ38">
    <cfRule type="cellIs" dxfId="1911" priority="1677" operator="lessThan">
      <formula>$C$4</formula>
    </cfRule>
  </conditionalFormatting>
  <conditionalFormatting sqref="AQ39">
    <cfRule type="cellIs" dxfId="1910" priority="1678" operator="lessThan">
      <formula>$C$4</formula>
    </cfRule>
  </conditionalFormatting>
  <conditionalFormatting sqref="AQ40">
    <cfRule type="cellIs" dxfId="1909" priority="1679" operator="lessThan">
      <formula>$C$4</formula>
    </cfRule>
  </conditionalFormatting>
  <conditionalFormatting sqref="AQ41">
    <cfRule type="cellIs" dxfId="1908" priority="1680" operator="lessThan">
      <formula>$C$4</formula>
    </cfRule>
  </conditionalFormatting>
  <conditionalFormatting sqref="AQ42">
    <cfRule type="cellIs" dxfId="1907" priority="1681" operator="lessThan">
      <formula>$C$4</formula>
    </cfRule>
  </conditionalFormatting>
  <conditionalFormatting sqref="AQ43">
    <cfRule type="cellIs" dxfId="1906" priority="1682" operator="lessThan">
      <formula>$C$4</formula>
    </cfRule>
  </conditionalFormatting>
  <conditionalFormatting sqref="AQ44">
    <cfRule type="cellIs" dxfId="1905" priority="1683" operator="lessThan">
      <formula>$C$4</formula>
    </cfRule>
  </conditionalFormatting>
  <conditionalFormatting sqref="AQ45">
    <cfRule type="cellIs" dxfId="1904" priority="1684" operator="lessThan">
      <formula>$C$4</formula>
    </cfRule>
  </conditionalFormatting>
  <conditionalFormatting sqref="AQ46">
    <cfRule type="cellIs" dxfId="1903" priority="1685" operator="lessThan">
      <formula>$C$4</formula>
    </cfRule>
  </conditionalFormatting>
  <conditionalFormatting sqref="AQ47">
    <cfRule type="cellIs" dxfId="1902" priority="1686" operator="lessThan">
      <formula>$C$4</formula>
    </cfRule>
  </conditionalFormatting>
  <conditionalFormatting sqref="AQ48">
    <cfRule type="cellIs" dxfId="1901" priority="1687" operator="lessThan">
      <formula>$C$4</formula>
    </cfRule>
  </conditionalFormatting>
  <conditionalFormatting sqref="AQ49">
    <cfRule type="cellIs" dxfId="1900" priority="1688" operator="lessThan">
      <formula>$C$4</formula>
    </cfRule>
  </conditionalFormatting>
  <conditionalFormatting sqref="AQ50">
    <cfRule type="cellIs" dxfId="1899" priority="1689" operator="lessThan">
      <formula>$C$4</formula>
    </cfRule>
  </conditionalFormatting>
  <conditionalFormatting sqref="AR11">
    <cfRule type="cellIs" dxfId="1898" priority="1690" operator="lessThan">
      <formula>$C$4</formula>
    </cfRule>
  </conditionalFormatting>
  <conditionalFormatting sqref="AR12">
    <cfRule type="cellIs" dxfId="1897" priority="1691" operator="lessThan">
      <formula>$C$4</formula>
    </cfRule>
  </conditionalFormatting>
  <conditionalFormatting sqref="AR13">
    <cfRule type="cellIs" dxfId="1896" priority="1692" operator="lessThan">
      <formula>$C$4</formula>
    </cfRule>
  </conditionalFormatting>
  <conditionalFormatting sqref="AR14">
    <cfRule type="cellIs" dxfId="1895" priority="1693" operator="lessThan">
      <formula>$C$4</formula>
    </cfRule>
  </conditionalFormatting>
  <conditionalFormatting sqref="AR15">
    <cfRule type="cellIs" dxfId="1894" priority="1694" operator="lessThan">
      <formula>$C$4</formula>
    </cfRule>
  </conditionalFormatting>
  <conditionalFormatting sqref="AR16">
    <cfRule type="cellIs" dxfId="1893" priority="1695" operator="lessThan">
      <formula>$C$4</formula>
    </cfRule>
  </conditionalFormatting>
  <conditionalFormatting sqref="AR17:AR18">
    <cfRule type="cellIs" dxfId="1892" priority="1696" operator="lessThan">
      <formula>$C$4</formula>
    </cfRule>
  </conditionalFormatting>
  <conditionalFormatting sqref="AR19">
    <cfRule type="cellIs" dxfId="1891" priority="1698" operator="lessThan">
      <formula>$C$4</formula>
    </cfRule>
  </conditionalFormatting>
  <conditionalFormatting sqref="AR20">
    <cfRule type="cellIs" dxfId="1890" priority="1699" operator="lessThan">
      <formula>$C$4</formula>
    </cfRule>
  </conditionalFormatting>
  <conditionalFormatting sqref="AR21">
    <cfRule type="cellIs" dxfId="1889" priority="1700" operator="lessThan">
      <formula>$C$4</formula>
    </cfRule>
  </conditionalFormatting>
  <conditionalFormatting sqref="AR22">
    <cfRule type="cellIs" dxfId="1888" priority="1701" operator="lessThan">
      <formula>$C$4</formula>
    </cfRule>
  </conditionalFormatting>
  <conditionalFormatting sqref="AR23">
    <cfRule type="cellIs" dxfId="1887" priority="1702" operator="lessThan">
      <formula>$C$4</formula>
    </cfRule>
  </conditionalFormatting>
  <conditionalFormatting sqref="AR24">
    <cfRule type="cellIs" dxfId="1886" priority="1703" operator="lessThan">
      <formula>$C$4</formula>
    </cfRule>
  </conditionalFormatting>
  <conditionalFormatting sqref="AR25">
    <cfRule type="cellIs" dxfId="1885" priority="1704" operator="lessThan">
      <formula>$C$4</formula>
    </cfRule>
  </conditionalFormatting>
  <conditionalFormatting sqref="AR27">
    <cfRule type="cellIs" dxfId="1884" priority="1706" operator="lessThan">
      <formula>$C$4</formula>
    </cfRule>
  </conditionalFormatting>
  <conditionalFormatting sqref="AR30">
    <cfRule type="cellIs" dxfId="1883" priority="1709" operator="lessThan">
      <formula>$C$4</formula>
    </cfRule>
  </conditionalFormatting>
  <conditionalFormatting sqref="AR31">
    <cfRule type="cellIs" dxfId="1882" priority="1710" operator="lessThan">
      <formula>$C$4</formula>
    </cfRule>
  </conditionalFormatting>
  <conditionalFormatting sqref="AR32">
    <cfRule type="cellIs" dxfId="1881" priority="1711" operator="lessThan">
      <formula>$C$4</formula>
    </cfRule>
  </conditionalFormatting>
  <conditionalFormatting sqref="AR33">
    <cfRule type="cellIs" dxfId="1880" priority="1712" operator="lessThan">
      <formula>$C$4</formula>
    </cfRule>
  </conditionalFormatting>
  <conditionalFormatting sqref="AR34">
    <cfRule type="cellIs" dxfId="1879" priority="1713" operator="lessThan">
      <formula>$C$4</formula>
    </cfRule>
  </conditionalFormatting>
  <conditionalFormatting sqref="AR35">
    <cfRule type="cellIs" dxfId="1878" priority="1714" operator="lessThan">
      <formula>$C$4</formula>
    </cfRule>
  </conditionalFormatting>
  <conditionalFormatting sqref="AR36">
    <cfRule type="cellIs" dxfId="1877" priority="1715" operator="lessThan">
      <formula>$C$4</formula>
    </cfRule>
  </conditionalFormatting>
  <conditionalFormatting sqref="AR37">
    <cfRule type="cellIs" dxfId="1876" priority="1716" operator="lessThan">
      <formula>$C$4</formula>
    </cfRule>
  </conditionalFormatting>
  <conditionalFormatting sqref="AR38">
    <cfRule type="cellIs" dxfId="1875" priority="1717" operator="lessThan">
      <formula>$C$4</formula>
    </cfRule>
  </conditionalFormatting>
  <conditionalFormatting sqref="AR39">
    <cfRule type="cellIs" dxfId="1874" priority="1718" operator="lessThan">
      <formula>$C$4</formula>
    </cfRule>
  </conditionalFormatting>
  <conditionalFormatting sqref="AR40">
    <cfRule type="cellIs" dxfId="1873" priority="1719" operator="lessThan">
      <formula>$C$4</formula>
    </cfRule>
  </conditionalFormatting>
  <conditionalFormatting sqref="AR41">
    <cfRule type="cellIs" dxfId="1872" priority="1720" operator="lessThan">
      <formula>$C$4</formula>
    </cfRule>
  </conditionalFormatting>
  <conditionalFormatting sqref="AR42">
    <cfRule type="cellIs" dxfId="1871" priority="1721" operator="lessThan">
      <formula>$C$4</formula>
    </cfRule>
  </conditionalFormatting>
  <conditionalFormatting sqref="AR43">
    <cfRule type="cellIs" dxfId="1870" priority="1722" operator="lessThan">
      <formula>$C$4</formula>
    </cfRule>
  </conditionalFormatting>
  <conditionalFormatting sqref="AR44">
    <cfRule type="cellIs" dxfId="1869" priority="1723" operator="lessThan">
      <formula>$C$4</formula>
    </cfRule>
  </conditionalFormatting>
  <conditionalFormatting sqref="AR45">
    <cfRule type="cellIs" dxfId="1868" priority="1724" operator="lessThan">
      <formula>$C$4</formula>
    </cfRule>
  </conditionalFormatting>
  <conditionalFormatting sqref="AR46">
    <cfRule type="cellIs" dxfId="1867" priority="1725" operator="lessThan">
      <formula>$C$4</formula>
    </cfRule>
  </conditionalFormatting>
  <conditionalFormatting sqref="AR47">
    <cfRule type="cellIs" dxfId="1866" priority="1726" operator="lessThan">
      <formula>$C$4</formula>
    </cfRule>
  </conditionalFormatting>
  <conditionalFormatting sqref="AR48">
    <cfRule type="cellIs" dxfId="1865" priority="1727" operator="lessThan">
      <formula>$C$4</formula>
    </cfRule>
  </conditionalFormatting>
  <conditionalFormatting sqref="AR49">
    <cfRule type="cellIs" dxfId="1864" priority="1728" operator="lessThan">
      <formula>$C$4</formula>
    </cfRule>
  </conditionalFormatting>
  <conditionalFormatting sqref="AR50">
    <cfRule type="cellIs" dxfId="1863" priority="1729" operator="lessThan">
      <formula>$C$4</formula>
    </cfRule>
  </conditionalFormatting>
  <conditionalFormatting sqref="AS11">
    <cfRule type="cellIs" dxfId="1862" priority="1730" operator="lessThan">
      <formula>$C$4</formula>
    </cfRule>
  </conditionalFormatting>
  <conditionalFormatting sqref="AS12">
    <cfRule type="cellIs" dxfId="1861" priority="1731" operator="lessThan">
      <formula>$C$4</formula>
    </cfRule>
  </conditionalFormatting>
  <conditionalFormatting sqref="AS13">
    <cfRule type="cellIs" dxfId="1860" priority="1732" operator="lessThan">
      <formula>$C$4</formula>
    </cfRule>
  </conditionalFormatting>
  <conditionalFormatting sqref="AS14">
    <cfRule type="cellIs" dxfId="1859" priority="1733" operator="lessThan">
      <formula>$C$4</formula>
    </cfRule>
  </conditionalFormatting>
  <conditionalFormatting sqref="AS15">
    <cfRule type="cellIs" dxfId="1858" priority="1734" operator="lessThan">
      <formula>$C$4</formula>
    </cfRule>
  </conditionalFormatting>
  <conditionalFormatting sqref="AS16">
    <cfRule type="cellIs" dxfId="1857" priority="1735" operator="lessThan">
      <formula>$C$4</formula>
    </cfRule>
  </conditionalFormatting>
  <conditionalFormatting sqref="AS17">
    <cfRule type="cellIs" dxfId="1856" priority="1736" operator="lessThan">
      <formula>$C$4</formula>
    </cfRule>
  </conditionalFormatting>
  <conditionalFormatting sqref="AS18">
    <cfRule type="cellIs" dxfId="1855" priority="1737" operator="lessThan">
      <formula>$C$4</formula>
    </cfRule>
  </conditionalFormatting>
  <conditionalFormatting sqref="AS19">
    <cfRule type="cellIs" dxfId="1854" priority="1738" operator="lessThan">
      <formula>$C$4</formula>
    </cfRule>
  </conditionalFormatting>
  <conditionalFormatting sqref="AS20">
    <cfRule type="cellIs" dxfId="1853" priority="1739" operator="lessThan">
      <formula>$C$4</formula>
    </cfRule>
  </conditionalFormatting>
  <conditionalFormatting sqref="AS21">
    <cfRule type="cellIs" dxfId="1852" priority="1740" operator="lessThan">
      <formula>$C$4</formula>
    </cfRule>
  </conditionalFormatting>
  <conditionalFormatting sqref="AS22">
    <cfRule type="cellIs" dxfId="1851" priority="1741" operator="lessThan">
      <formula>$C$4</formula>
    </cfRule>
  </conditionalFormatting>
  <conditionalFormatting sqref="AS23">
    <cfRule type="cellIs" dxfId="1850" priority="1742" operator="lessThan">
      <formula>$C$4</formula>
    </cfRule>
  </conditionalFormatting>
  <conditionalFormatting sqref="AS24">
    <cfRule type="cellIs" dxfId="1849" priority="1743" operator="lessThan">
      <formula>$C$4</formula>
    </cfRule>
  </conditionalFormatting>
  <conditionalFormatting sqref="AS25">
    <cfRule type="cellIs" dxfId="1848" priority="1744" operator="lessThan">
      <formula>$C$4</formula>
    </cfRule>
  </conditionalFormatting>
  <conditionalFormatting sqref="AS26">
    <cfRule type="cellIs" dxfId="1847" priority="1745" operator="lessThan">
      <formula>$C$4</formula>
    </cfRule>
  </conditionalFormatting>
  <conditionalFormatting sqref="AS27">
    <cfRule type="cellIs" dxfId="1846" priority="1746" operator="lessThan">
      <formula>$C$4</formula>
    </cfRule>
  </conditionalFormatting>
  <conditionalFormatting sqref="AS28">
    <cfRule type="cellIs" dxfId="1845" priority="1747" operator="lessThan">
      <formula>$C$4</formula>
    </cfRule>
  </conditionalFormatting>
  <conditionalFormatting sqref="AS29">
    <cfRule type="cellIs" dxfId="1844" priority="1748" operator="lessThan">
      <formula>$C$4</formula>
    </cfRule>
  </conditionalFormatting>
  <conditionalFormatting sqref="AS30">
    <cfRule type="cellIs" dxfId="1843" priority="1749" operator="lessThan">
      <formula>$C$4</formula>
    </cfRule>
  </conditionalFormatting>
  <conditionalFormatting sqref="AS31">
    <cfRule type="cellIs" dxfId="1842" priority="1750" operator="lessThan">
      <formula>$C$4</formula>
    </cfRule>
  </conditionalFormatting>
  <conditionalFormatting sqref="AS32">
    <cfRule type="cellIs" dxfId="1841" priority="1751" operator="lessThan">
      <formula>$C$4</formula>
    </cfRule>
  </conditionalFormatting>
  <conditionalFormatting sqref="AS33">
    <cfRule type="cellIs" dxfId="1840" priority="1752" operator="lessThan">
      <formula>$C$4</formula>
    </cfRule>
  </conditionalFormatting>
  <conditionalFormatting sqref="AS34">
    <cfRule type="cellIs" dxfId="1839" priority="1753" operator="lessThan">
      <formula>$C$4</formula>
    </cfRule>
  </conditionalFormatting>
  <conditionalFormatting sqref="AS35">
    <cfRule type="cellIs" dxfId="1838" priority="1754" operator="lessThan">
      <formula>$C$4</formula>
    </cfRule>
  </conditionalFormatting>
  <conditionalFormatting sqref="AS36">
    <cfRule type="cellIs" dxfId="1837" priority="1755" operator="lessThan">
      <formula>$C$4</formula>
    </cfRule>
  </conditionalFormatting>
  <conditionalFormatting sqref="AS37">
    <cfRule type="cellIs" dxfId="1836" priority="1756" operator="lessThan">
      <formula>$C$4</formula>
    </cfRule>
  </conditionalFormatting>
  <conditionalFormatting sqref="AS38">
    <cfRule type="cellIs" dxfId="1835" priority="1757" operator="lessThan">
      <formula>$C$4</formula>
    </cfRule>
  </conditionalFormatting>
  <conditionalFormatting sqref="AS39">
    <cfRule type="cellIs" dxfId="1834" priority="1758" operator="lessThan">
      <formula>$C$4</formula>
    </cfRule>
  </conditionalFormatting>
  <conditionalFormatting sqref="AS40">
    <cfRule type="cellIs" dxfId="1833" priority="1759" operator="lessThan">
      <formula>$C$4</formula>
    </cfRule>
  </conditionalFormatting>
  <conditionalFormatting sqref="AS41">
    <cfRule type="cellIs" dxfId="1832" priority="1760" operator="lessThan">
      <formula>$C$4</formula>
    </cfRule>
  </conditionalFormatting>
  <conditionalFormatting sqref="AS42">
    <cfRule type="cellIs" dxfId="1831" priority="1761" operator="lessThan">
      <formula>$C$4</formula>
    </cfRule>
  </conditionalFormatting>
  <conditionalFormatting sqref="AS43">
    <cfRule type="cellIs" dxfId="1830" priority="1762" operator="lessThan">
      <formula>$C$4</formula>
    </cfRule>
  </conditionalFormatting>
  <conditionalFormatting sqref="AS44">
    <cfRule type="cellIs" dxfId="1829" priority="1763" operator="lessThan">
      <formula>$C$4</formula>
    </cfRule>
  </conditionalFormatting>
  <conditionalFormatting sqref="AS45">
    <cfRule type="cellIs" dxfId="1828" priority="1764" operator="lessThan">
      <formula>$C$4</formula>
    </cfRule>
  </conditionalFormatting>
  <conditionalFormatting sqref="AS46">
    <cfRule type="cellIs" dxfId="1827" priority="1765" operator="lessThan">
      <formula>$C$4</formula>
    </cfRule>
  </conditionalFormatting>
  <conditionalFormatting sqref="AS47">
    <cfRule type="cellIs" dxfId="1826" priority="1766" operator="lessThan">
      <formula>$C$4</formula>
    </cfRule>
  </conditionalFormatting>
  <conditionalFormatting sqref="AS48">
    <cfRule type="cellIs" dxfId="1825" priority="1767" operator="lessThan">
      <formula>$C$4</formula>
    </cfRule>
  </conditionalFormatting>
  <conditionalFormatting sqref="AS49">
    <cfRule type="cellIs" dxfId="1824" priority="1768" operator="lessThan">
      <formula>$C$4</formula>
    </cfRule>
  </conditionalFormatting>
  <conditionalFormatting sqref="AS50">
    <cfRule type="cellIs" dxfId="1823" priority="1769" operator="lessThan">
      <formula>$C$4</formula>
    </cfRule>
  </conditionalFormatting>
  <conditionalFormatting sqref="AT11">
    <cfRule type="cellIs" dxfId="1822" priority="1770" operator="lessThan">
      <formula>$C$4</formula>
    </cfRule>
  </conditionalFormatting>
  <conditionalFormatting sqref="AT12">
    <cfRule type="cellIs" dxfId="1821" priority="1771" operator="lessThan">
      <formula>$C$4</formula>
    </cfRule>
  </conditionalFormatting>
  <conditionalFormatting sqref="AT13">
    <cfRule type="cellIs" dxfId="1820" priority="1772" operator="lessThan">
      <formula>$C$4</formula>
    </cfRule>
  </conditionalFormatting>
  <conditionalFormatting sqref="AT14">
    <cfRule type="cellIs" dxfId="1819" priority="1773" operator="lessThan">
      <formula>$C$4</formula>
    </cfRule>
  </conditionalFormatting>
  <conditionalFormatting sqref="AT15">
    <cfRule type="cellIs" dxfId="1818" priority="1774" operator="lessThan">
      <formula>$C$4</formula>
    </cfRule>
  </conditionalFormatting>
  <conditionalFormatting sqref="AT16">
    <cfRule type="cellIs" dxfId="1817" priority="1775" operator="lessThan">
      <formula>$C$4</formula>
    </cfRule>
  </conditionalFormatting>
  <conditionalFormatting sqref="AT17">
    <cfRule type="cellIs" dxfId="1816" priority="1776" operator="lessThan">
      <formula>$C$4</formula>
    </cfRule>
  </conditionalFormatting>
  <conditionalFormatting sqref="AT18">
    <cfRule type="cellIs" dxfId="1815" priority="1777" operator="lessThan">
      <formula>$C$4</formula>
    </cfRule>
  </conditionalFormatting>
  <conditionalFormatting sqref="AT19">
    <cfRule type="cellIs" dxfId="1814" priority="1778" operator="lessThan">
      <formula>$C$4</formula>
    </cfRule>
  </conditionalFormatting>
  <conditionalFormatting sqref="AT20">
    <cfRule type="cellIs" dxfId="1813" priority="1779" operator="lessThan">
      <formula>$C$4</formula>
    </cfRule>
  </conditionalFormatting>
  <conditionalFormatting sqref="AT21">
    <cfRule type="cellIs" dxfId="1812" priority="1780" operator="lessThan">
      <formula>$C$4</formula>
    </cfRule>
  </conditionalFormatting>
  <conditionalFormatting sqref="AT22">
    <cfRule type="cellIs" dxfId="1811" priority="1781" operator="lessThan">
      <formula>$C$4</formula>
    </cfRule>
  </conditionalFormatting>
  <conditionalFormatting sqref="AT23">
    <cfRule type="cellIs" dxfId="1810" priority="1782" operator="lessThan">
      <formula>$C$4</formula>
    </cfRule>
  </conditionalFormatting>
  <conditionalFormatting sqref="AT24">
    <cfRule type="cellIs" dxfId="1809" priority="1783" operator="lessThan">
      <formula>$C$4</formula>
    </cfRule>
  </conditionalFormatting>
  <conditionalFormatting sqref="AT25">
    <cfRule type="cellIs" dxfId="1808" priority="1784" operator="lessThan">
      <formula>$C$4</formula>
    </cfRule>
  </conditionalFormatting>
  <conditionalFormatting sqref="AT26">
    <cfRule type="cellIs" dxfId="1807" priority="1785" operator="lessThan">
      <formula>$C$4</formula>
    </cfRule>
  </conditionalFormatting>
  <conditionalFormatting sqref="AT27">
    <cfRule type="cellIs" dxfId="1806" priority="1786" operator="lessThan">
      <formula>$C$4</formula>
    </cfRule>
  </conditionalFormatting>
  <conditionalFormatting sqref="AT28">
    <cfRule type="cellIs" dxfId="1805" priority="1787" operator="lessThan">
      <formula>$C$4</formula>
    </cfRule>
  </conditionalFormatting>
  <conditionalFormatting sqref="AT29">
    <cfRule type="cellIs" dxfId="1804" priority="1788" operator="lessThan">
      <formula>$C$4</formula>
    </cfRule>
  </conditionalFormatting>
  <conditionalFormatting sqref="AT30">
    <cfRule type="cellIs" dxfId="1803" priority="1789" operator="lessThan">
      <formula>$C$4</formula>
    </cfRule>
  </conditionalFormatting>
  <conditionalFormatting sqref="AT31">
    <cfRule type="cellIs" dxfId="1802" priority="1790" operator="lessThan">
      <formula>$C$4</formula>
    </cfRule>
  </conditionalFormatting>
  <conditionalFormatting sqref="AT32">
    <cfRule type="cellIs" dxfId="1801" priority="1791" operator="lessThan">
      <formula>$C$4</formula>
    </cfRule>
  </conditionalFormatting>
  <conditionalFormatting sqref="AT33">
    <cfRule type="cellIs" dxfId="1800" priority="1792" operator="lessThan">
      <formula>$C$4</formula>
    </cfRule>
  </conditionalFormatting>
  <conditionalFormatting sqref="AT34">
    <cfRule type="cellIs" dxfId="1799" priority="1793" operator="lessThan">
      <formula>$C$4</formula>
    </cfRule>
  </conditionalFormatting>
  <conditionalFormatting sqref="AT35">
    <cfRule type="cellIs" dxfId="1798" priority="1794" operator="lessThan">
      <formula>$C$4</formula>
    </cfRule>
  </conditionalFormatting>
  <conditionalFormatting sqref="AT36">
    <cfRule type="cellIs" dxfId="1797" priority="1795" operator="lessThan">
      <formula>$C$4</formula>
    </cfRule>
  </conditionalFormatting>
  <conditionalFormatting sqref="AT37">
    <cfRule type="cellIs" dxfId="1796" priority="1796" operator="lessThan">
      <formula>$C$4</formula>
    </cfRule>
  </conditionalFormatting>
  <conditionalFormatting sqref="AT38">
    <cfRule type="cellIs" dxfId="1795" priority="1797" operator="lessThan">
      <formula>$C$4</formula>
    </cfRule>
  </conditionalFormatting>
  <conditionalFormatting sqref="AT39">
    <cfRule type="cellIs" dxfId="1794" priority="1798" operator="lessThan">
      <formula>$C$4</formula>
    </cfRule>
  </conditionalFormatting>
  <conditionalFormatting sqref="AT40">
    <cfRule type="cellIs" dxfId="1793" priority="1799" operator="lessThan">
      <formula>$C$4</formula>
    </cfRule>
  </conditionalFormatting>
  <conditionalFormatting sqref="AT41">
    <cfRule type="cellIs" dxfId="1792" priority="1800" operator="lessThan">
      <formula>$C$4</formula>
    </cfRule>
  </conditionalFormatting>
  <conditionalFormatting sqref="AT42">
    <cfRule type="cellIs" dxfId="1791" priority="1801" operator="lessThan">
      <formula>$C$4</formula>
    </cfRule>
  </conditionalFormatting>
  <conditionalFormatting sqref="AT43">
    <cfRule type="cellIs" dxfId="1790" priority="1802" operator="lessThan">
      <formula>$C$4</formula>
    </cfRule>
  </conditionalFormatting>
  <conditionalFormatting sqref="AT44">
    <cfRule type="cellIs" dxfId="1789" priority="1803" operator="lessThan">
      <formula>$C$4</formula>
    </cfRule>
  </conditionalFormatting>
  <conditionalFormatting sqref="AT45">
    <cfRule type="cellIs" dxfId="1788" priority="1804" operator="lessThan">
      <formula>$C$4</formula>
    </cfRule>
  </conditionalFormatting>
  <conditionalFormatting sqref="AT46">
    <cfRule type="cellIs" dxfId="1787" priority="1805" operator="lessThan">
      <formula>$C$4</formula>
    </cfRule>
  </conditionalFormatting>
  <conditionalFormatting sqref="AT47">
    <cfRule type="cellIs" dxfId="1786" priority="1806" operator="lessThan">
      <formula>$C$4</formula>
    </cfRule>
  </conditionalFormatting>
  <conditionalFormatting sqref="AT48">
    <cfRule type="cellIs" dxfId="1785" priority="1807" operator="lessThan">
      <formula>$C$4</formula>
    </cfRule>
  </conditionalFormatting>
  <conditionalFormatting sqref="AT49">
    <cfRule type="cellIs" dxfId="1784" priority="1808" operator="lessThan">
      <formula>$C$4</formula>
    </cfRule>
  </conditionalFormatting>
  <conditionalFormatting sqref="AT50">
    <cfRule type="cellIs" dxfId="1783" priority="1809" operator="lessThan">
      <formula>$C$4</formula>
    </cfRule>
  </conditionalFormatting>
  <conditionalFormatting sqref="AU47">
    <cfRule type="cellIs" dxfId="1782" priority="1846" operator="lessThan">
      <formula>$C$4</formula>
    </cfRule>
  </conditionalFormatting>
  <conditionalFormatting sqref="AU48">
    <cfRule type="cellIs" dxfId="1781" priority="1847" operator="lessThan">
      <formula>$C$4</formula>
    </cfRule>
  </conditionalFormatting>
  <conditionalFormatting sqref="AU49">
    <cfRule type="cellIs" dxfId="1780" priority="1848" operator="lessThan">
      <formula>$C$4</formula>
    </cfRule>
  </conditionalFormatting>
  <conditionalFormatting sqref="AU50">
    <cfRule type="cellIs" dxfId="1779" priority="1849" operator="lessThan">
      <formula>$C$4</formula>
    </cfRule>
  </conditionalFormatting>
  <conditionalFormatting sqref="AV47">
    <cfRule type="cellIs" dxfId="1778" priority="1886" operator="lessThan">
      <formula>$C$4</formula>
    </cfRule>
  </conditionalFormatting>
  <conditionalFormatting sqref="AV48">
    <cfRule type="cellIs" dxfId="1777" priority="1887" operator="lessThan">
      <formula>$C$4</formula>
    </cfRule>
  </conditionalFormatting>
  <conditionalFormatting sqref="AV49">
    <cfRule type="cellIs" dxfId="1776" priority="1888" operator="lessThan">
      <formula>$C$4</formula>
    </cfRule>
  </conditionalFormatting>
  <conditionalFormatting sqref="AV50">
    <cfRule type="cellIs" dxfId="1775" priority="1889" operator="lessThan">
      <formula>$C$4</formula>
    </cfRule>
  </conditionalFormatting>
  <conditionalFormatting sqref="AW12:AW18 AW34:AW35 AW37:AW38 AW43:AW44 AW46 AW20:AW32">
    <cfRule type="cellIs" dxfId="1774" priority="1890" operator="lessThan">
      <formula>$C$4</formula>
    </cfRule>
  </conditionalFormatting>
  <conditionalFormatting sqref="AW47">
    <cfRule type="cellIs" dxfId="1773" priority="1926" operator="lessThan">
      <formula>$C$4</formula>
    </cfRule>
  </conditionalFormatting>
  <conditionalFormatting sqref="AW48">
    <cfRule type="cellIs" dxfId="1772" priority="1927" operator="lessThan">
      <formula>$C$4</formula>
    </cfRule>
  </conditionalFormatting>
  <conditionalFormatting sqref="AW49">
    <cfRule type="cellIs" dxfId="1771" priority="1928" operator="lessThan">
      <formula>$C$4</formula>
    </cfRule>
  </conditionalFormatting>
  <conditionalFormatting sqref="AW50">
    <cfRule type="cellIs" dxfId="1770" priority="1929" operator="lessThan">
      <formula>$C$4</formula>
    </cfRule>
  </conditionalFormatting>
  <conditionalFormatting sqref="AX12">
    <cfRule type="cellIs" dxfId="1769" priority="1931" operator="lessThan">
      <formula>$C$4</formula>
    </cfRule>
  </conditionalFormatting>
  <conditionalFormatting sqref="AX13">
    <cfRule type="cellIs" dxfId="1768" priority="1932" operator="lessThan">
      <formula>$C$4</formula>
    </cfRule>
  </conditionalFormatting>
  <conditionalFormatting sqref="AX14">
    <cfRule type="cellIs" dxfId="1767" priority="1933" operator="lessThan">
      <formula>$C$4</formula>
    </cfRule>
  </conditionalFormatting>
  <conditionalFormatting sqref="AX15">
    <cfRule type="cellIs" dxfId="1766" priority="1934" operator="lessThan">
      <formula>$C$4</formula>
    </cfRule>
  </conditionalFormatting>
  <conditionalFormatting sqref="AX16">
    <cfRule type="cellIs" dxfId="1765" priority="1935" operator="lessThan">
      <formula>$C$4</formula>
    </cfRule>
  </conditionalFormatting>
  <conditionalFormatting sqref="AX17">
    <cfRule type="cellIs" dxfId="1764" priority="1936" operator="lessThan">
      <formula>$C$4</formula>
    </cfRule>
  </conditionalFormatting>
  <conditionalFormatting sqref="AX18">
    <cfRule type="cellIs" dxfId="1763" priority="1937" operator="lessThan">
      <formula>$C$4</formula>
    </cfRule>
  </conditionalFormatting>
  <conditionalFormatting sqref="AX20">
    <cfRule type="cellIs" dxfId="1762" priority="1939" operator="lessThan">
      <formula>$C$4</formula>
    </cfRule>
  </conditionalFormatting>
  <conditionalFormatting sqref="AX21">
    <cfRule type="cellIs" dxfId="1761" priority="1940" operator="lessThan">
      <formula>$C$4</formula>
    </cfRule>
  </conditionalFormatting>
  <conditionalFormatting sqref="AX22">
    <cfRule type="cellIs" dxfId="1760" priority="1941" operator="lessThan">
      <formula>$C$4</formula>
    </cfRule>
  </conditionalFormatting>
  <conditionalFormatting sqref="AX23">
    <cfRule type="cellIs" dxfId="1759" priority="1942" operator="lessThan">
      <formula>$C$4</formula>
    </cfRule>
  </conditionalFormatting>
  <conditionalFormatting sqref="AX24">
    <cfRule type="cellIs" dxfId="1758" priority="1943" operator="lessThan">
      <formula>$C$4</formula>
    </cfRule>
  </conditionalFormatting>
  <conditionalFormatting sqref="AX25">
    <cfRule type="cellIs" dxfId="1757" priority="1944" operator="lessThan">
      <formula>$C$4</formula>
    </cfRule>
  </conditionalFormatting>
  <conditionalFormatting sqref="AX26">
    <cfRule type="cellIs" dxfId="1756" priority="1945" operator="lessThan">
      <formula>$C$4</formula>
    </cfRule>
  </conditionalFormatting>
  <conditionalFormatting sqref="AX27">
    <cfRule type="cellIs" dxfId="1755" priority="1946" operator="lessThan">
      <formula>$C$4</formula>
    </cfRule>
  </conditionalFormatting>
  <conditionalFormatting sqref="AX28">
    <cfRule type="cellIs" dxfId="1754" priority="1947" operator="lessThan">
      <formula>$C$4</formula>
    </cfRule>
  </conditionalFormatting>
  <conditionalFormatting sqref="AX29">
    <cfRule type="cellIs" dxfId="1753" priority="1948" operator="lessThan">
      <formula>$C$4</formula>
    </cfRule>
  </conditionalFormatting>
  <conditionalFormatting sqref="AX30">
    <cfRule type="cellIs" dxfId="1752" priority="1949" operator="lessThan">
      <formula>$C$4</formula>
    </cfRule>
  </conditionalFormatting>
  <conditionalFormatting sqref="AX31">
    <cfRule type="cellIs" dxfId="1751" priority="1950" operator="lessThan">
      <formula>$C$4</formula>
    </cfRule>
  </conditionalFormatting>
  <conditionalFormatting sqref="AX32">
    <cfRule type="cellIs" dxfId="1750" priority="1951" operator="lessThan">
      <formula>$C$4</formula>
    </cfRule>
  </conditionalFormatting>
  <conditionalFormatting sqref="AX34">
    <cfRule type="cellIs" dxfId="1749" priority="1953" operator="lessThan">
      <formula>$C$4</formula>
    </cfRule>
  </conditionalFormatting>
  <conditionalFormatting sqref="AX35">
    <cfRule type="cellIs" dxfId="1748" priority="1954" operator="lessThan">
      <formula>$C$4</formula>
    </cfRule>
  </conditionalFormatting>
  <conditionalFormatting sqref="AX37">
    <cfRule type="cellIs" dxfId="1747" priority="1956" operator="lessThan">
      <formula>$C$4</formula>
    </cfRule>
  </conditionalFormatting>
  <conditionalFormatting sqref="AX38">
    <cfRule type="cellIs" dxfId="1746" priority="1957" operator="lessThan">
      <formula>$C$4</formula>
    </cfRule>
  </conditionalFormatting>
  <conditionalFormatting sqref="AX43">
    <cfRule type="cellIs" dxfId="1745" priority="1962" operator="lessThan">
      <formula>$C$4</formula>
    </cfRule>
  </conditionalFormatting>
  <conditionalFormatting sqref="AX44">
    <cfRule type="cellIs" dxfId="1744" priority="1963" operator="lessThan">
      <formula>$C$4</formula>
    </cfRule>
  </conditionalFormatting>
  <conditionalFormatting sqref="AX46">
    <cfRule type="cellIs" dxfId="1743" priority="1965" operator="lessThan">
      <formula>$C$4</formula>
    </cfRule>
  </conditionalFormatting>
  <conditionalFormatting sqref="AX47">
    <cfRule type="cellIs" dxfId="1742" priority="1966" operator="lessThan">
      <formula>$C$4</formula>
    </cfRule>
  </conditionalFormatting>
  <conditionalFormatting sqref="AX48">
    <cfRule type="cellIs" dxfId="1741" priority="1967" operator="lessThan">
      <formula>$C$4</formula>
    </cfRule>
  </conditionalFormatting>
  <conditionalFormatting sqref="AX49">
    <cfRule type="cellIs" dxfId="1740" priority="1968" operator="lessThan">
      <formula>$C$4</formula>
    </cfRule>
  </conditionalFormatting>
  <conditionalFormatting sqref="AX50">
    <cfRule type="cellIs" dxfId="1739" priority="1969" operator="lessThan">
      <formula>$C$4</formula>
    </cfRule>
  </conditionalFormatting>
  <conditionalFormatting sqref="AU11:AY11">
    <cfRule type="cellIs" dxfId="1738" priority="1970" operator="lessThan">
      <formula>$C$4</formula>
    </cfRule>
  </conditionalFormatting>
  <conditionalFormatting sqref="AY18">
    <cfRule type="cellIs" dxfId="1737" priority="1977" operator="lessThan">
      <formula>$C$4</formula>
    </cfRule>
  </conditionalFormatting>
  <conditionalFormatting sqref="AY31">
    <cfRule type="cellIs" dxfId="1736" priority="1990" operator="lessThan">
      <formula>$C$4</formula>
    </cfRule>
  </conditionalFormatting>
  <conditionalFormatting sqref="AY35">
    <cfRule type="cellIs" dxfId="1735" priority="1994" operator="lessThan">
      <formula>$C$4</formula>
    </cfRule>
  </conditionalFormatting>
  <conditionalFormatting sqref="AY37">
    <cfRule type="cellIs" dxfId="1734" priority="1996" operator="lessThan">
      <formula>$C$4</formula>
    </cfRule>
  </conditionalFormatting>
  <conditionalFormatting sqref="AY47">
    <cfRule type="cellIs" dxfId="1732" priority="2006" operator="lessThan">
      <formula>$C$4</formula>
    </cfRule>
  </conditionalFormatting>
  <conditionalFormatting sqref="AY48">
    <cfRule type="cellIs" dxfId="1731" priority="2007" operator="lessThan">
      <formula>$C$4</formula>
    </cfRule>
  </conditionalFormatting>
  <conditionalFormatting sqref="AY49">
    <cfRule type="cellIs" dxfId="1730" priority="2008" operator="lessThan">
      <formula>$C$4</formula>
    </cfRule>
  </conditionalFormatting>
  <conditionalFormatting sqref="AY50">
    <cfRule type="cellIs" dxfId="1729" priority="2009" operator="lessThan">
      <formula>$C$4</formula>
    </cfRule>
  </conditionalFormatting>
  <conditionalFormatting sqref="AZ11:AZ12 AY12">
    <cfRule type="cellIs" dxfId="1728" priority="2010" operator="lessThan">
      <formula>$C$4</formula>
    </cfRule>
  </conditionalFormatting>
  <conditionalFormatting sqref="AZ18">
    <cfRule type="cellIs" dxfId="1727" priority="2017" operator="lessThan">
      <formula>$C$4</formula>
    </cfRule>
  </conditionalFormatting>
  <conditionalFormatting sqref="AZ31">
    <cfRule type="cellIs" dxfId="1726" priority="2030" operator="lessThan">
      <formula>$C$4</formula>
    </cfRule>
  </conditionalFormatting>
  <conditionalFormatting sqref="AZ35">
    <cfRule type="cellIs" dxfId="1725" priority="2034" operator="lessThan">
      <formula>$C$4</formula>
    </cfRule>
  </conditionalFormatting>
  <conditionalFormatting sqref="AZ47">
    <cfRule type="cellIs" dxfId="1724" priority="2046" operator="lessThan">
      <formula>$C$4</formula>
    </cfRule>
  </conditionalFormatting>
  <conditionalFormatting sqref="AZ48">
    <cfRule type="cellIs" dxfId="1723" priority="2047" operator="lessThan">
      <formula>$C$4</formula>
    </cfRule>
  </conditionalFormatting>
  <conditionalFormatting sqref="AZ49">
    <cfRule type="cellIs" dxfId="1722" priority="2048" operator="lessThan">
      <formula>$C$4</formula>
    </cfRule>
  </conditionalFormatting>
  <conditionalFormatting sqref="AZ50">
    <cfRule type="cellIs" dxfId="1721" priority="2049" operator="lessThan">
      <formula>$C$4</formula>
    </cfRule>
  </conditionalFormatting>
  <conditionalFormatting sqref="BA11:BA12">
    <cfRule type="cellIs" dxfId="1720" priority="2050" operator="lessThan">
      <formula>$C$4</formula>
    </cfRule>
  </conditionalFormatting>
  <conditionalFormatting sqref="BA18">
    <cfRule type="cellIs" dxfId="1719" priority="2057" operator="lessThan">
      <formula>$C$4</formula>
    </cfRule>
  </conditionalFormatting>
  <conditionalFormatting sqref="BA31">
    <cfRule type="cellIs" dxfId="1718" priority="2070" operator="lessThan">
      <formula>$C$4</formula>
    </cfRule>
  </conditionalFormatting>
  <conditionalFormatting sqref="BA35">
    <cfRule type="cellIs" dxfId="1717" priority="2074" operator="lessThan">
      <formula>$C$4</formula>
    </cfRule>
  </conditionalFormatting>
  <conditionalFormatting sqref="BB40:BC40">
    <cfRule type="cellIs" dxfId="1716" priority="2079" operator="lessThan">
      <formula>$C$4</formula>
    </cfRule>
  </conditionalFormatting>
  <conditionalFormatting sqref="BA47">
    <cfRule type="cellIs" dxfId="1715" priority="2086" operator="lessThan">
      <formula>$C$4</formula>
    </cfRule>
  </conditionalFormatting>
  <conditionalFormatting sqref="BA48">
    <cfRule type="cellIs" dxfId="1714" priority="2087" operator="lessThan">
      <formula>$C$4</formula>
    </cfRule>
  </conditionalFormatting>
  <conditionalFormatting sqref="BA49">
    <cfRule type="cellIs" dxfId="1713" priority="2088" operator="lessThan">
      <formula>$C$4</formula>
    </cfRule>
  </conditionalFormatting>
  <conditionalFormatting sqref="BA50">
    <cfRule type="cellIs" dxfId="1712" priority="2089" operator="lessThan">
      <formula>$C$4</formula>
    </cfRule>
  </conditionalFormatting>
  <conditionalFormatting sqref="BB11:BB12">
    <cfRule type="cellIs" dxfId="1711" priority="2090" operator="lessThan">
      <formula>$C$4</formula>
    </cfRule>
  </conditionalFormatting>
  <conditionalFormatting sqref="BB31">
    <cfRule type="cellIs" dxfId="1710" priority="2110" operator="lessThan">
      <formula>$C$4</formula>
    </cfRule>
  </conditionalFormatting>
  <conditionalFormatting sqref="BB35">
    <cfRule type="cellIs" dxfId="1709" priority="2114" operator="lessThan">
      <formula>$C$4</formula>
    </cfRule>
  </conditionalFormatting>
  <conditionalFormatting sqref="AZ37:BC37">
    <cfRule type="cellIs" dxfId="1708" priority="2116" operator="lessThan">
      <formula>$C$4</formula>
    </cfRule>
  </conditionalFormatting>
  <conditionalFormatting sqref="BB47">
    <cfRule type="cellIs" dxfId="1707" priority="2126" operator="lessThan">
      <formula>$C$4</formula>
    </cfRule>
  </conditionalFormatting>
  <conditionalFormatting sqref="BB48">
    <cfRule type="cellIs" dxfId="1706" priority="2127" operator="lessThan">
      <formula>$C$4</formula>
    </cfRule>
  </conditionalFormatting>
  <conditionalFormatting sqref="BB49">
    <cfRule type="cellIs" dxfId="1705" priority="2128" operator="lessThan">
      <formula>$C$4</formula>
    </cfRule>
  </conditionalFormatting>
  <conditionalFormatting sqref="BB50">
    <cfRule type="cellIs" dxfId="1704" priority="2129" operator="lessThan">
      <formula>$C$4</formula>
    </cfRule>
  </conditionalFormatting>
  <conditionalFormatting sqref="BC11:BC12">
    <cfRule type="cellIs" dxfId="1703" priority="2130" operator="lessThan">
      <formula>$C$4</formula>
    </cfRule>
  </conditionalFormatting>
  <conditionalFormatting sqref="BC24">
    <cfRule type="cellIs" dxfId="1702" priority="2143" operator="lessThan">
      <formula>$C$4</formula>
    </cfRule>
  </conditionalFormatting>
  <conditionalFormatting sqref="BC47">
    <cfRule type="cellIs" dxfId="1701" priority="2166" operator="lessThan">
      <formula>$C$4</formula>
    </cfRule>
  </conditionalFormatting>
  <conditionalFormatting sqref="BC48">
    <cfRule type="cellIs" dxfId="1700" priority="2167" operator="lessThan">
      <formula>$C$4</formula>
    </cfRule>
  </conditionalFormatting>
  <conditionalFormatting sqref="BC49">
    <cfRule type="cellIs" dxfId="1699" priority="2168" operator="lessThan">
      <formula>$C$4</formula>
    </cfRule>
  </conditionalFormatting>
  <conditionalFormatting sqref="BC50">
    <cfRule type="cellIs" dxfId="1698" priority="2169" operator="lessThan">
      <formula>$C$4</formula>
    </cfRule>
  </conditionalFormatting>
  <conditionalFormatting sqref="BD11">
    <cfRule type="cellIs" dxfId="1697" priority="2170" operator="lessThan">
      <formula>$C$4</formula>
    </cfRule>
  </conditionalFormatting>
  <conditionalFormatting sqref="BD12">
    <cfRule type="cellIs" dxfId="1696" priority="2171" operator="lessThan">
      <formula>$C$4</formula>
    </cfRule>
  </conditionalFormatting>
  <conditionalFormatting sqref="BD13">
    <cfRule type="cellIs" dxfId="1695" priority="2172" operator="lessThan">
      <formula>$C$4</formula>
    </cfRule>
  </conditionalFormatting>
  <conditionalFormatting sqref="BD14">
    <cfRule type="cellIs" dxfId="1694" priority="2173" operator="lessThan">
      <formula>$C$4</formula>
    </cfRule>
  </conditionalFormatting>
  <conditionalFormatting sqref="BD15">
    <cfRule type="cellIs" dxfId="1693" priority="2174" operator="lessThan">
      <formula>$C$4</formula>
    </cfRule>
  </conditionalFormatting>
  <conditionalFormatting sqref="BD16">
    <cfRule type="cellIs" dxfId="1692" priority="2175" operator="lessThan">
      <formula>$C$4</formula>
    </cfRule>
  </conditionalFormatting>
  <conditionalFormatting sqref="BD17">
    <cfRule type="cellIs" dxfId="1691" priority="2176" operator="lessThan">
      <formula>$C$4</formula>
    </cfRule>
  </conditionalFormatting>
  <conditionalFormatting sqref="BD18">
    <cfRule type="cellIs" dxfId="1690" priority="2177" operator="lessThan">
      <formula>$C$4</formula>
    </cfRule>
  </conditionalFormatting>
  <conditionalFormatting sqref="BD19">
    <cfRule type="cellIs" dxfId="1689" priority="2178" operator="lessThan">
      <formula>$C$4</formula>
    </cfRule>
  </conditionalFormatting>
  <conditionalFormatting sqref="BD20">
    <cfRule type="cellIs" dxfId="1688" priority="2179" operator="lessThan">
      <formula>$C$4</formula>
    </cfRule>
  </conditionalFormatting>
  <conditionalFormatting sqref="BD21">
    <cfRule type="cellIs" dxfId="1687" priority="2180" operator="lessThan">
      <formula>$C$4</formula>
    </cfRule>
  </conditionalFormatting>
  <conditionalFormatting sqref="BD22">
    <cfRule type="cellIs" dxfId="1686" priority="2181" operator="lessThan">
      <formula>$C$4</formula>
    </cfRule>
  </conditionalFormatting>
  <conditionalFormatting sqref="BD23">
    <cfRule type="cellIs" dxfId="1685" priority="2182" operator="lessThan">
      <formula>$C$4</formula>
    </cfRule>
  </conditionalFormatting>
  <conditionalFormatting sqref="BD24">
    <cfRule type="cellIs" dxfId="1684" priority="2183" operator="lessThan">
      <formula>$C$4</formula>
    </cfRule>
  </conditionalFormatting>
  <conditionalFormatting sqref="BD25">
    <cfRule type="cellIs" dxfId="1683" priority="2184" operator="lessThan">
      <formula>$C$4</formula>
    </cfRule>
  </conditionalFormatting>
  <conditionalFormatting sqref="BD26">
    <cfRule type="cellIs" dxfId="1682" priority="2185" operator="lessThan">
      <formula>$C$4</formula>
    </cfRule>
  </conditionalFormatting>
  <conditionalFormatting sqref="BD27">
    <cfRule type="cellIs" dxfId="1681" priority="2186" operator="lessThan">
      <formula>$C$4</formula>
    </cfRule>
  </conditionalFormatting>
  <conditionalFormatting sqref="BD28">
    <cfRule type="cellIs" dxfId="1680" priority="2187" operator="lessThan">
      <formula>$C$4</formula>
    </cfRule>
  </conditionalFormatting>
  <conditionalFormatting sqref="BD29">
    <cfRule type="cellIs" dxfId="1679" priority="2188" operator="lessThan">
      <formula>$C$4</formula>
    </cfRule>
  </conditionalFormatting>
  <conditionalFormatting sqref="BD30">
    <cfRule type="cellIs" dxfId="1678" priority="2189" operator="lessThan">
      <formula>$C$4</formula>
    </cfRule>
  </conditionalFormatting>
  <conditionalFormatting sqref="BD31">
    <cfRule type="cellIs" dxfId="1677" priority="2190" operator="lessThan">
      <formula>$C$4</formula>
    </cfRule>
  </conditionalFormatting>
  <conditionalFormatting sqref="BD32">
    <cfRule type="cellIs" dxfId="1676" priority="2191" operator="lessThan">
      <formula>$C$4</formula>
    </cfRule>
  </conditionalFormatting>
  <conditionalFormatting sqref="BD33">
    <cfRule type="cellIs" dxfId="1675" priority="2192" operator="lessThan">
      <formula>$C$4</formula>
    </cfRule>
  </conditionalFormatting>
  <conditionalFormatting sqref="BD34">
    <cfRule type="cellIs" dxfId="1674" priority="2193" operator="lessThan">
      <formula>$C$4</formula>
    </cfRule>
  </conditionalFormatting>
  <conditionalFormatting sqref="BD35">
    <cfRule type="cellIs" dxfId="1673" priority="2194" operator="lessThan">
      <formula>$C$4</formula>
    </cfRule>
  </conditionalFormatting>
  <conditionalFormatting sqref="BD36">
    <cfRule type="cellIs" dxfId="1672" priority="2195" operator="lessThan">
      <formula>$C$4</formula>
    </cfRule>
  </conditionalFormatting>
  <conditionalFormatting sqref="BD37">
    <cfRule type="cellIs" dxfId="1671" priority="2196" operator="lessThan">
      <formula>$C$4</formula>
    </cfRule>
  </conditionalFormatting>
  <conditionalFormatting sqref="BD38">
    <cfRule type="cellIs" dxfId="1670" priority="2197" operator="lessThan">
      <formula>$C$4</formula>
    </cfRule>
  </conditionalFormatting>
  <conditionalFormatting sqref="BD39">
    <cfRule type="cellIs" dxfId="1669" priority="2198" operator="lessThan">
      <formula>$C$4</formula>
    </cfRule>
  </conditionalFormatting>
  <conditionalFormatting sqref="BD40">
    <cfRule type="cellIs" dxfId="1668" priority="2199" operator="lessThan">
      <formula>$C$4</formula>
    </cfRule>
  </conditionalFormatting>
  <conditionalFormatting sqref="BD41">
    <cfRule type="cellIs" dxfId="1667" priority="2200" operator="lessThan">
      <formula>$C$4</formula>
    </cfRule>
  </conditionalFormatting>
  <conditionalFormatting sqref="BD42">
    <cfRule type="cellIs" dxfId="1666" priority="2201" operator="lessThan">
      <formula>$C$4</formula>
    </cfRule>
  </conditionalFormatting>
  <conditionalFormatting sqref="BD43">
    <cfRule type="cellIs" dxfId="1665" priority="2202" operator="lessThan">
      <formula>$C$4</formula>
    </cfRule>
  </conditionalFormatting>
  <conditionalFormatting sqref="BD44">
    <cfRule type="cellIs" dxfId="1664" priority="2203" operator="lessThan">
      <formula>$C$4</formula>
    </cfRule>
  </conditionalFormatting>
  <conditionalFormatting sqref="BD45">
    <cfRule type="cellIs" dxfId="1663" priority="2204" operator="lessThan">
      <formula>$C$4</formula>
    </cfRule>
  </conditionalFormatting>
  <conditionalFormatting sqref="BD46">
    <cfRule type="cellIs" dxfId="1662" priority="2205" operator="lessThan">
      <formula>$C$4</formula>
    </cfRule>
  </conditionalFormatting>
  <conditionalFormatting sqref="BD47">
    <cfRule type="cellIs" dxfId="1661" priority="2206" operator="lessThan">
      <formula>$C$4</formula>
    </cfRule>
  </conditionalFormatting>
  <conditionalFormatting sqref="BD48">
    <cfRule type="cellIs" dxfId="1660" priority="2207" operator="lessThan">
      <formula>$C$4</formula>
    </cfRule>
  </conditionalFormatting>
  <conditionalFormatting sqref="BD49">
    <cfRule type="cellIs" dxfId="1659" priority="2208" operator="lessThan">
      <formula>$C$4</formula>
    </cfRule>
  </conditionalFormatting>
  <conditionalFormatting sqref="BD50">
    <cfRule type="cellIs" dxfId="1658" priority="2209" operator="lessThan">
      <formula>$C$4</formula>
    </cfRule>
  </conditionalFormatting>
  <conditionalFormatting sqref="BE11">
    <cfRule type="cellIs" dxfId="1657" priority="2210" operator="lessThan">
      <formula>$C$4</formula>
    </cfRule>
  </conditionalFormatting>
  <conditionalFormatting sqref="BE12">
    <cfRule type="cellIs" dxfId="1656" priority="2211" operator="lessThan">
      <formula>$C$4</formula>
    </cfRule>
  </conditionalFormatting>
  <conditionalFormatting sqref="BE13">
    <cfRule type="cellIs" dxfId="1655" priority="2212" operator="lessThan">
      <formula>$C$4</formula>
    </cfRule>
  </conditionalFormatting>
  <conditionalFormatting sqref="BE14">
    <cfRule type="cellIs" dxfId="1654" priority="2213" operator="lessThan">
      <formula>$C$4</formula>
    </cfRule>
  </conditionalFormatting>
  <conditionalFormatting sqref="BE15">
    <cfRule type="cellIs" dxfId="1653" priority="2214" operator="lessThan">
      <formula>$C$4</formula>
    </cfRule>
  </conditionalFormatting>
  <conditionalFormatting sqref="BE16">
    <cfRule type="cellIs" dxfId="1652" priority="2215" operator="lessThan">
      <formula>$C$4</formula>
    </cfRule>
  </conditionalFormatting>
  <conditionalFormatting sqref="BE17">
    <cfRule type="cellIs" dxfId="1651" priority="2216" operator="lessThan">
      <formula>$C$4</formula>
    </cfRule>
  </conditionalFormatting>
  <conditionalFormatting sqref="BE18">
    <cfRule type="cellIs" dxfId="1650" priority="2217" operator="lessThan">
      <formula>$C$4</formula>
    </cfRule>
  </conditionalFormatting>
  <conditionalFormatting sqref="BE19">
    <cfRule type="cellIs" dxfId="1649" priority="2218" operator="lessThan">
      <formula>$C$4</formula>
    </cfRule>
  </conditionalFormatting>
  <conditionalFormatting sqref="BE20">
    <cfRule type="cellIs" dxfId="1648" priority="2219" operator="lessThan">
      <formula>$C$4</formula>
    </cfRule>
  </conditionalFormatting>
  <conditionalFormatting sqref="BE21">
    <cfRule type="cellIs" dxfId="1647" priority="2220" operator="lessThan">
      <formula>$C$4</formula>
    </cfRule>
  </conditionalFormatting>
  <conditionalFormatting sqref="BE22">
    <cfRule type="cellIs" dxfId="1646" priority="2221" operator="lessThan">
      <formula>$C$4</formula>
    </cfRule>
  </conditionalFormatting>
  <conditionalFormatting sqref="BE23">
    <cfRule type="cellIs" dxfId="1645" priority="2222" operator="lessThan">
      <formula>$C$4</formula>
    </cfRule>
  </conditionalFormatting>
  <conditionalFormatting sqref="BE24">
    <cfRule type="cellIs" dxfId="1644" priority="2223" operator="lessThan">
      <formula>$C$4</formula>
    </cfRule>
  </conditionalFormatting>
  <conditionalFormatting sqref="BE25">
    <cfRule type="cellIs" dxfId="1643" priority="2224" operator="lessThan">
      <formula>$C$4</formula>
    </cfRule>
  </conditionalFormatting>
  <conditionalFormatting sqref="BE26">
    <cfRule type="cellIs" dxfId="1642" priority="2225" operator="lessThan">
      <formula>$C$4</formula>
    </cfRule>
  </conditionalFormatting>
  <conditionalFormatting sqref="BE27">
    <cfRule type="cellIs" dxfId="1641" priority="2226" operator="lessThan">
      <formula>$C$4</formula>
    </cfRule>
  </conditionalFormatting>
  <conditionalFormatting sqref="BE28">
    <cfRule type="cellIs" dxfId="1640" priority="2227" operator="lessThan">
      <formula>$C$4</formula>
    </cfRule>
  </conditionalFormatting>
  <conditionalFormatting sqref="BE29">
    <cfRule type="cellIs" dxfId="1639" priority="2228" operator="lessThan">
      <formula>$C$4</formula>
    </cfRule>
  </conditionalFormatting>
  <conditionalFormatting sqref="BE30">
    <cfRule type="cellIs" dxfId="1638" priority="2229" operator="lessThan">
      <formula>$C$4</formula>
    </cfRule>
  </conditionalFormatting>
  <conditionalFormatting sqref="BE31">
    <cfRule type="cellIs" dxfId="1637" priority="2230" operator="lessThan">
      <formula>$C$4</formula>
    </cfRule>
  </conditionalFormatting>
  <conditionalFormatting sqref="BE32">
    <cfRule type="cellIs" dxfId="1636" priority="2231" operator="lessThan">
      <formula>$C$4</formula>
    </cfRule>
  </conditionalFormatting>
  <conditionalFormatting sqref="BE33">
    <cfRule type="cellIs" dxfId="1635" priority="2232" operator="lessThan">
      <formula>$C$4</formula>
    </cfRule>
  </conditionalFormatting>
  <conditionalFormatting sqref="BE34">
    <cfRule type="cellIs" dxfId="1634" priority="2233" operator="lessThan">
      <formula>$C$4</formula>
    </cfRule>
  </conditionalFormatting>
  <conditionalFormatting sqref="BE35">
    <cfRule type="cellIs" dxfId="1633" priority="2234" operator="lessThan">
      <formula>$C$4</formula>
    </cfRule>
  </conditionalFormatting>
  <conditionalFormatting sqref="BE36">
    <cfRule type="cellIs" dxfId="1632" priority="2235" operator="lessThan">
      <formula>$C$4</formula>
    </cfRule>
  </conditionalFormatting>
  <conditionalFormatting sqref="BE37">
    <cfRule type="cellIs" dxfId="1631" priority="2236" operator="lessThan">
      <formula>$C$4</formula>
    </cfRule>
  </conditionalFormatting>
  <conditionalFormatting sqref="BE38">
    <cfRule type="cellIs" dxfId="1630" priority="2237" operator="lessThan">
      <formula>$C$4</formula>
    </cfRule>
  </conditionalFormatting>
  <conditionalFormatting sqref="BE39">
    <cfRule type="cellIs" dxfId="1629" priority="2238" operator="lessThan">
      <formula>$C$4</formula>
    </cfRule>
  </conditionalFormatting>
  <conditionalFormatting sqref="BE40">
    <cfRule type="cellIs" dxfId="1628" priority="2239" operator="lessThan">
      <formula>$C$4</formula>
    </cfRule>
  </conditionalFormatting>
  <conditionalFormatting sqref="BE41">
    <cfRule type="cellIs" dxfId="1627" priority="2240" operator="lessThan">
      <formula>$C$4</formula>
    </cfRule>
  </conditionalFormatting>
  <conditionalFormatting sqref="BE42">
    <cfRule type="cellIs" dxfId="1626" priority="2241" operator="lessThan">
      <formula>$C$4</formula>
    </cfRule>
  </conditionalFormatting>
  <conditionalFormatting sqref="BE43">
    <cfRule type="cellIs" dxfId="1625" priority="2242" operator="lessThan">
      <formula>$C$4</formula>
    </cfRule>
  </conditionalFormatting>
  <conditionalFormatting sqref="BE44">
    <cfRule type="cellIs" dxfId="1624" priority="2243" operator="lessThan">
      <formula>$C$4</formula>
    </cfRule>
  </conditionalFormatting>
  <conditionalFormatting sqref="BE45">
    <cfRule type="cellIs" dxfId="1623" priority="2244" operator="lessThan">
      <formula>$C$4</formula>
    </cfRule>
  </conditionalFormatting>
  <conditionalFormatting sqref="BE46">
    <cfRule type="cellIs" dxfId="1622" priority="2245" operator="lessThan">
      <formula>$C$4</formula>
    </cfRule>
  </conditionalFormatting>
  <conditionalFormatting sqref="BE47">
    <cfRule type="cellIs" dxfId="1621" priority="2246" operator="lessThan">
      <formula>$C$4</formula>
    </cfRule>
  </conditionalFormatting>
  <conditionalFormatting sqref="BE48">
    <cfRule type="cellIs" dxfId="1620" priority="2247" operator="lessThan">
      <formula>$C$4</formula>
    </cfRule>
  </conditionalFormatting>
  <conditionalFormatting sqref="BE49">
    <cfRule type="cellIs" dxfId="1619" priority="2248" operator="lessThan">
      <formula>$C$4</formula>
    </cfRule>
  </conditionalFormatting>
  <conditionalFormatting sqref="BE50">
    <cfRule type="cellIs" dxfId="1618" priority="2249" operator="lessThan">
      <formula>$C$4</formula>
    </cfRule>
  </conditionalFormatting>
  <conditionalFormatting sqref="BF47">
    <cfRule type="cellIs" dxfId="1617" priority="2286" operator="lessThan">
      <formula>$C$4</formula>
    </cfRule>
  </conditionalFormatting>
  <conditionalFormatting sqref="BF48">
    <cfRule type="cellIs" dxfId="1616" priority="2287" operator="lessThan">
      <formula>$C$4</formula>
    </cfRule>
  </conditionalFormatting>
  <conditionalFormatting sqref="BF49">
    <cfRule type="cellIs" dxfId="1615" priority="2288" operator="lessThan">
      <formula>$C$4</formula>
    </cfRule>
  </conditionalFormatting>
  <conditionalFormatting sqref="BF50">
    <cfRule type="cellIs" dxfId="1614" priority="2289" operator="lessThan">
      <formula>$C$4</formula>
    </cfRule>
  </conditionalFormatting>
  <conditionalFormatting sqref="BG11">
    <cfRule type="cellIs" dxfId="1613" priority="2290" operator="lessThan">
      <formula>$C$4</formula>
    </cfRule>
  </conditionalFormatting>
  <conditionalFormatting sqref="BG12">
    <cfRule type="cellIs" dxfId="1612" priority="2291" operator="lessThan">
      <formula>$C$4</formula>
    </cfRule>
  </conditionalFormatting>
  <conditionalFormatting sqref="BG13">
    <cfRule type="cellIs" dxfId="1611" priority="2292" operator="lessThan">
      <formula>$C$4</formula>
    </cfRule>
  </conditionalFormatting>
  <conditionalFormatting sqref="BG14">
    <cfRule type="cellIs" dxfId="1610" priority="2293" operator="lessThan">
      <formula>$C$4</formula>
    </cfRule>
  </conditionalFormatting>
  <conditionalFormatting sqref="BG15">
    <cfRule type="cellIs" dxfId="1609" priority="2294" operator="lessThan">
      <formula>$C$4</formula>
    </cfRule>
  </conditionalFormatting>
  <conditionalFormatting sqref="BG16">
    <cfRule type="cellIs" dxfId="1608" priority="2295" operator="lessThan">
      <formula>$C$4</formula>
    </cfRule>
  </conditionalFormatting>
  <conditionalFormatting sqref="BG17">
    <cfRule type="cellIs" dxfId="1607" priority="2296" operator="lessThan">
      <formula>$C$4</formula>
    </cfRule>
  </conditionalFormatting>
  <conditionalFormatting sqref="BG18">
    <cfRule type="cellIs" dxfId="1606" priority="2297" operator="lessThan">
      <formula>$C$4</formula>
    </cfRule>
  </conditionalFormatting>
  <conditionalFormatting sqref="BG19">
    <cfRule type="cellIs" dxfId="1605" priority="2298" operator="lessThan">
      <formula>$C$4</formula>
    </cfRule>
  </conditionalFormatting>
  <conditionalFormatting sqref="BG20">
    <cfRule type="cellIs" dxfId="1604" priority="2299" operator="lessThan">
      <formula>$C$4</formula>
    </cfRule>
  </conditionalFormatting>
  <conditionalFormatting sqref="BG21">
    <cfRule type="cellIs" dxfId="1603" priority="2300" operator="lessThan">
      <formula>$C$4</formula>
    </cfRule>
  </conditionalFormatting>
  <conditionalFormatting sqref="BG22">
    <cfRule type="cellIs" dxfId="1602" priority="2301" operator="lessThan">
      <formula>$C$4</formula>
    </cfRule>
  </conditionalFormatting>
  <conditionalFormatting sqref="BG23">
    <cfRule type="cellIs" dxfId="1601" priority="2302" operator="lessThan">
      <formula>$C$4</formula>
    </cfRule>
  </conditionalFormatting>
  <conditionalFormatting sqref="BG24">
    <cfRule type="cellIs" dxfId="1600" priority="2303" operator="lessThan">
      <formula>$C$4</formula>
    </cfRule>
  </conditionalFormatting>
  <conditionalFormatting sqref="BG25">
    <cfRule type="cellIs" dxfId="1599" priority="2304" operator="lessThan">
      <formula>$C$4</formula>
    </cfRule>
  </conditionalFormatting>
  <conditionalFormatting sqref="BG26">
    <cfRule type="cellIs" dxfId="1598" priority="2305" operator="lessThan">
      <formula>$C$4</formula>
    </cfRule>
  </conditionalFormatting>
  <conditionalFormatting sqref="BG27">
    <cfRule type="cellIs" dxfId="1597" priority="2306" operator="lessThan">
      <formula>$C$4</formula>
    </cfRule>
  </conditionalFormatting>
  <conditionalFormatting sqref="BG28">
    <cfRule type="cellIs" dxfId="1596" priority="2307" operator="lessThan">
      <formula>$C$4</formula>
    </cfRule>
  </conditionalFormatting>
  <conditionalFormatting sqref="BG29">
    <cfRule type="cellIs" dxfId="1595" priority="2308" operator="lessThan">
      <formula>$C$4</formula>
    </cfRule>
  </conditionalFormatting>
  <conditionalFormatting sqref="BG30">
    <cfRule type="cellIs" dxfId="1594" priority="2309" operator="lessThan">
      <formula>$C$4</formula>
    </cfRule>
  </conditionalFormatting>
  <conditionalFormatting sqref="BG31">
    <cfRule type="cellIs" dxfId="1593" priority="2310" operator="lessThan">
      <formula>$C$4</formula>
    </cfRule>
  </conditionalFormatting>
  <conditionalFormatting sqref="BG32">
    <cfRule type="cellIs" dxfId="1592" priority="2311" operator="lessThan">
      <formula>$C$4</formula>
    </cfRule>
  </conditionalFormatting>
  <conditionalFormatting sqref="BG33">
    <cfRule type="cellIs" dxfId="1591" priority="2312" operator="lessThan">
      <formula>$C$4</formula>
    </cfRule>
  </conditionalFormatting>
  <conditionalFormatting sqref="BG34">
    <cfRule type="cellIs" dxfId="1590" priority="2313" operator="lessThan">
      <formula>$C$4</formula>
    </cfRule>
  </conditionalFormatting>
  <conditionalFormatting sqref="BG35">
    <cfRule type="cellIs" dxfId="1589" priority="2314" operator="lessThan">
      <formula>$C$4</formula>
    </cfRule>
  </conditionalFormatting>
  <conditionalFormatting sqref="BG36">
    <cfRule type="cellIs" dxfId="1588" priority="2315" operator="lessThan">
      <formula>$C$4</formula>
    </cfRule>
  </conditionalFormatting>
  <conditionalFormatting sqref="BG37">
    <cfRule type="cellIs" dxfId="1587" priority="2316" operator="lessThan">
      <formula>$C$4</formula>
    </cfRule>
  </conditionalFormatting>
  <conditionalFormatting sqref="BG38">
    <cfRule type="cellIs" dxfId="1586" priority="2317" operator="lessThan">
      <formula>$C$4</formula>
    </cfRule>
  </conditionalFormatting>
  <conditionalFormatting sqref="BG39">
    <cfRule type="cellIs" dxfId="1585" priority="2318" operator="lessThan">
      <formula>$C$4</formula>
    </cfRule>
  </conditionalFormatting>
  <conditionalFormatting sqref="BG40">
    <cfRule type="cellIs" dxfId="1584" priority="2319" operator="lessThan">
      <formula>$C$4</formula>
    </cfRule>
  </conditionalFormatting>
  <conditionalFormatting sqref="BG41">
    <cfRule type="cellIs" dxfId="1583" priority="2320" operator="lessThan">
      <formula>$C$4</formula>
    </cfRule>
  </conditionalFormatting>
  <conditionalFormatting sqref="BG42">
    <cfRule type="cellIs" dxfId="1582" priority="2321" operator="lessThan">
      <formula>$C$4</formula>
    </cfRule>
  </conditionalFormatting>
  <conditionalFormatting sqref="BG43">
    <cfRule type="cellIs" dxfId="1581" priority="2322" operator="lessThan">
      <formula>$C$4</formula>
    </cfRule>
  </conditionalFormatting>
  <conditionalFormatting sqref="BG44">
    <cfRule type="cellIs" dxfId="1580" priority="2323" operator="lessThan">
      <formula>$C$4</formula>
    </cfRule>
  </conditionalFormatting>
  <conditionalFormatting sqref="BG45">
    <cfRule type="cellIs" dxfId="1579" priority="2324" operator="lessThan">
      <formula>$C$4</formula>
    </cfRule>
  </conditionalFormatting>
  <conditionalFormatting sqref="BG46">
    <cfRule type="cellIs" dxfId="1578" priority="2325" operator="lessThan">
      <formula>$C$4</formula>
    </cfRule>
  </conditionalFormatting>
  <conditionalFormatting sqref="BG47">
    <cfRule type="cellIs" dxfId="1577" priority="2326" operator="lessThan">
      <formula>$C$4</formula>
    </cfRule>
  </conditionalFormatting>
  <conditionalFormatting sqref="BG48">
    <cfRule type="cellIs" dxfId="1576" priority="2327" operator="lessThan">
      <formula>$C$4</formula>
    </cfRule>
  </conditionalFormatting>
  <conditionalFormatting sqref="BG49">
    <cfRule type="cellIs" dxfId="1575" priority="2328" operator="lessThan">
      <formula>$C$4</formula>
    </cfRule>
  </conditionalFormatting>
  <conditionalFormatting sqref="BG50">
    <cfRule type="cellIs" dxfId="1574" priority="2329" operator="lessThan">
      <formula>$C$4</formula>
    </cfRule>
  </conditionalFormatting>
  <conditionalFormatting sqref="BH11">
    <cfRule type="cellIs" dxfId="1573" priority="2330" operator="lessThan">
      <formula>$C$4</formula>
    </cfRule>
  </conditionalFormatting>
  <conditionalFormatting sqref="BH12">
    <cfRule type="cellIs" dxfId="1572" priority="2331" operator="lessThan">
      <formula>$C$4</formula>
    </cfRule>
  </conditionalFormatting>
  <conditionalFormatting sqref="BH13">
    <cfRule type="cellIs" dxfId="1571" priority="2332" operator="lessThan">
      <formula>$C$4</formula>
    </cfRule>
  </conditionalFormatting>
  <conditionalFormatting sqref="BH14">
    <cfRule type="cellIs" dxfId="1570" priority="2333" operator="lessThan">
      <formula>$C$4</formula>
    </cfRule>
  </conditionalFormatting>
  <conditionalFormatting sqref="BH15">
    <cfRule type="cellIs" dxfId="1569" priority="2334" operator="lessThan">
      <formula>$C$4</formula>
    </cfRule>
  </conditionalFormatting>
  <conditionalFormatting sqref="BH16">
    <cfRule type="cellIs" dxfId="1568" priority="2335" operator="lessThan">
      <formula>$C$4</formula>
    </cfRule>
  </conditionalFormatting>
  <conditionalFormatting sqref="BH17">
    <cfRule type="cellIs" dxfId="1567" priority="2336" operator="lessThan">
      <formula>$C$4</formula>
    </cfRule>
  </conditionalFormatting>
  <conditionalFormatting sqref="BH18">
    <cfRule type="cellIs" dxfId="1566" priority="2337" operator="lessThan">
      <formula>$C$4</formula>
    </cfRule>
  </conditionalFormatting>
  <conditionalFormatting sqref="BH19">
    <cfRule type="cellIs" dxfId="1565" priority="2338" operator="lessThan">
      <formula>$C$4</formula>
    </cfRule>
  </conditionalFormatting>
  <conditionalFormatting sqref="BH20">
    <cfRule type="cellIs" dxfId="1564" priority="2339" operator="lessThan">
      <formula>$C$4</formula>
    </cfRule>
  </conditionalFormatting>
  <conditionalFormatting sqref="BH21">
    <cfRule type="cellIs" dxfId="1563" priority="2340" operator="lessThan">
      <formula>$C$4</formula>
    </cfRule>
  </conditionalFormatting>
  <conditionalFormatting sqref="BH22">
    <cfRule type="cellIs" dxfId="1562" priority="2341" operator="lessThan">
      <formula>$C$4</formula>
    </cfRule>
  </conditionalFormatting>
  <conditionalFormatting sqref="BH23">
    <cfRule type="cellIs" dxfId="1561" priority="2342" operator="lessThan">
      <formula>$C$4</formula>
    </cfRule>
  </conditionalFormatting>
  <conditionalFormatting sqref="BH24">
    <cfRule type="cellIs" dxfId="1560" priority="2343" operator="lessThan">
      <formula>$C$4</formula>
    </cfRule>
  </conditionalFormatting>
  <conditionalFormatting sqref="BH25">
    <cfRule type="cellIs" dxfId="1559" priority="2344" operator="lessThan">
      <formula>$C$4</formula>
    </cfRule>
  </conditionalFormatting>
  <conditionalFormatting sqref="BH26">
    <cfRule type="cellIs" dxfId="1558" priority="2345" operator="lessThan">
      <formula>$C$4</formula>
    </cfRule>
  </conditionalFormatting>
  <conditionalFormatting sqref="BH27">
    <cfRule type="cellIs" dxfId="1557" priority="2346" operator="lessThan">
      <formula>$C$4</formula>
    </cfRule>
  </conditionalFormatting>
  <conditionalFormatting sqref="BH28">
    <cfRule type="cellIs" dxfId="1556" priority="2347" operator="lessThan">
      <formula>$C$4</formula>
    </cfRule>
  </conditionalFormatting>
  <conditionalFormatting sqref="BH29">
    <cfRule type="cellIs" dxfId="1555" priority="2348" operator="lessThan">
      <formula>$C$4</formula>
    </cfRule>
  </conditionalFormatting>
  <conditionalFormatting sqref="BH30">
    <cfRule type="cellIs" dxfId="1554" priority="2349" operator="lessThan">
      <formula>$C$4</formula>
    </cfRule>
  </conditionalFormatting>
  <conditionalFormatting sqref="BH31">
    <cfRule type="cellIs" dxfId="1553" priority="2350" operator="lessThan">
      <formula>$C$4</formula>
    </cfRule>
  </conditionalFormatting>
  <conditionalFormatting sqref="BH32">
    <cfRule type="cellIs" dxfId="1552" priority="2351" operator="lessThan">
      <formula>$C$4</formula>
    </cfRule>
  </conditionalFormatting>
  <conditionalFormatting sqref="BH33">
    <cfRule type="cellIs" dxfId="1551" priority="2352" operator="lessThan">
      <formula>$C$4</formula>
    </cfRule>
  </conditionalFormatting>
  <conditionalFormatting sqref="BH34">
    <cfRule type="cellIs" dxfId="1550" priority="2353" operator="lessThan">
      <formula>$C$4</formula>
    </cfRule>
  </conditionalFormatting>
  <conditionalFormatting sqref="BH35">
    <cfRule type="cellIs" dxfId="1549" priority="2354" operator="lessThan">
      <formula>$C$4</formula>
    </cfRule>
  </conditionalFormatting>
  <conditionalFormatting sqref="BH36">
    <cfRule type="cellIs" dxfId="1548" priority="2355" operator="lessThan">
      <formula>$C$4</formula>
    </cfRule>
  </conditionalFormatting>
  <conditionalFormatting sqref="BH37">
    <cfRule type="cellIs" dxfId="1547" priority="2356" operator="lessThan">
      <formula>$C$4</formula>
    </cfRule>
  </conditionalFormatting>
  <conditionalFormatting sqref="BH38">
    <cfRule type="cellIs" dxfId="1546" priority="2357" operator="lessThan">
      <formula>$C$4</formula>
    </cfRule>
  </conditionalFormatting>
  <conditionalFormatting sqref="BH39">
    <cfRule type="cellIs" dxfId="1545" priority="2358" operator="lessThan">
      <formula>$C$4</formula>
    </cfRule>
  </conditionalFormatting>
  <conditionalFormatting sqref="BH40">
    <cfRule type="cellIs" dxfId="1544" priority="2359" operator="lessThan">
      <formula>$C$4</formula>
    </cfRule>
  </conditionalFormatting>
  <conditionalFormatting sqref="BH41">
    <cfRule type="cellIs" dxfId="1543" priority="2360" operator="lessThan">
      <formula>$C$4</formula>
    </cfRule>
  </conditionalFormatting>
  <conditionalFormatting sqref="BH42">
    <cfRule type="cellIs" dxfId="1542" priority="2361" operator="lessThan">
      <formula>$C$4</formula>
    </cfRule>
  </conditionalFormatting>
  <conditionalFormatting sqref="BH43">
    <cfRule type="cellIs" dxfId="1541" priority="2362" operator="lessThan">
      <formula>$C$4</formula>
    </cfRule>
  </conditionalFormatting>
  <conditionalFormatting sqref="BH44">
    <cfRule type="cellIs" dxfId="1540" priority="2363" operator="lessThan">
      <formula>$C$4</formula>
    </cfRule>
  </conditionalFormatting>
  <conditionalFormatting sqref="BH45">
    <cfRule type="cellIs" dxfId="1539" priority="2364" operator="lessThan">
      <formula>$C$4</formula>
    </cfRule>
  </conditionalFormatting>
  <conditionalFormatting sqref="BH46">
    <cfRule type="cellIs" dxfId="1538" priority="2365" operator="lessThan">
      <formula>$C$4</formula>
    </cfRule>
  </conditionalFormatting>
  <conditionalFormatting sqref="BH47">
    <cfRule type="cellIs" dxfId="1537" priority="2366" operator="lessThan">
      <formula>$C$4</formula>
    </cfRule>
  </conditionalFormatting>
  <conditionalFormatting sqref="BH48">
    <cfRule type="cellIs" dxfId="1536" priority="2367" operator="lessThan">
      <formula>$C$4</formula>
    </cfRule>
  </conditionalFormatting>
  <conditionalFormatting sqref="BH49">
    <cfRule type="cellIs" dxfId="1535" priority="2368" operator="lessThan">
      <formula>$C$4</formula>
    </cfRule>
  </conditionalFormatting>
  <conditionalFormatting sqref="BH50">
    <cfRule type="cellIs" dxfId="1534" priority="2369" operator="lessThan">
      <formula>$C$4</formula>
    </cfRule>
  </conditionalFormatting>
  <conditionalFormatting sqref="BI11">
    <cfRule type="cellIs" dxfId="1533" priority="2370" operator="lessThan">
      <formula>$C$4</formula>
    </cfRule>
  </conditionalFormatting>
  <conditionalFormatting sqref="BI12">
    <cfRule type="cellIs" dxfId="1532" priority="2371" operator="lessThan">
      <formula>$C$4</formula>
    </cfRule>
  </conditionalFormatting>
  <conditionalFormatting sqref="BI13">
    <cfRule type="cellIs" dxfId="1531" priority="2372" operator="lessThan">
      <formula>$C$4</formula>
    </cfRule>
  </conditionalFormatting>
  <conditionalFormatting sqref="BI14">
    <cfRule type="cellIs" dxfId="1530" priority="2373" operator="lessThan">
      <formula>$C$4</formula>
    </cfRule>
  </conditionalFormatting>
  <conditionalFormatting sqref="BI15">
    <cfRule type="cellIs" dxfId="1529" priority="2374" operator="lessThan">
      <formula>$C$4</formula>
    </cfRule>
  </conditionalFormatting>
  <conditionalFormatting sqref="BI16">
    <cfRule type="cellIs" dxfId="1528" priority="2375" operator="lessThan">
      <formula>$C$4</formula>
    </cfRule>
  </conditionalFormatting>
  <conditionalFormatting sqref="BI17">
    <cfRule type="cellIs" dxfId="1527" priority="2376" operator="lessThan">
      <formula>$C$4</formula>
    </cfRule>
  </conditionalFormatting>
  <conditionalFormatting sqref="BI18">
    <cfRule type="cellIs" dxfId="1526" priority="2377" operator="lessThan">
      <formula>$C$4</formula>
    </cfRule>
  </conditionalFormatting>
  <conditionalFormatting sqref="BI19">
    <cfRule type="cellIs" dxfId="1525" priority="2378" operator="lessThan">
      <formula>$C$4</formula>
    </cfRule>
  </conditionalFormatting>
  <conditionalFormatting sqref="BI20">
    <cfRule type="cellIs" dxfId="1524" priority="2379" operator="lessThan">
      <formula>$C$4</formula>
    </cfRule>
  </conditionalFormatting>
  <conditionalFormatting sqref="BI21">
    <cfRule type="cellIs" dxfId="1523" priority="2380" operator="lessThan">
      <formula>$C$4</formula>
    </cfRule>
  </conditionalFormatting>
  <conditionalFormatting sqref="BI22">
    <cfRule type="cellIs" dxfId="1522" priority="2381" operator="lessThan">
      <formula>$C$4</formula>
    </cfRule>
  </conditionalFormatting>
  <conditionalFormatting sqref="BI23">
    <cfRule type="cellIs" dxfId="1521" priority="2382" operator="lessThan">
      <formula>$C$4</formula>
    </cfRule>
  </conditionalFormatting>
  <conditionalFormatting sqref="BI24">
    <cfRule type="cellIs" dxfId="1520" priority="2383" operator="lessThan">
      <formula>$C$4</formula>
    </cfRule>
  </conditionalFormatting>
  <conditionalFormatting sqref="BI25">
    <cfRule type="cellIs" dxfId="1519" priority="2384" operator="lessThan">
      <formula>$C$4</formula>
    </cfRule>
  </conditionalFormatting>
  <conditionalFormatting sqref="BI26">
    <cfRule type="cellIs" dxfId="1518" priority="2385" operator="lessThan">
      <formula>$C$4</formula>
    </cfRule>
  </conditionalFormatting>
  <conditionalFormatting sqref="BI27">
    <cfRule type="cellIs" dxfId="1517" priority="2386" operator="lessThan">
      <formula>$C$4</formula>
    </cfRule>
  </conditionalFormatting>
  <conditionalFormatting sqref="BI28">
    <cfRule type="cellIs" dxfId="1516" priority="2387" operator="lessThan">
      <formula>$C$4</formula>
    </cfRule>
  </conditionalFormatting>
  <conditionalFormatting sqref="BI29">
    <cfRule type="cellIs" dxfId="1515" priority="2388" operator="lessThan">
      <formula>$C$4</formula>
    </cfRule>
  </conditionalFormatting>
  <conditionalFormatting sqref="BI30">
    <cfRule type="cellIs" dxfId="1514" priority="2389" operator="lessThan">
      <formula>$C$4</formula>
    </cfRule>
  </conditionalFormatting>
  <conditionalFormatting sqref="BI31">
    <cfRule type="cellIs" dxfId="1513" priority="2390" operator="lessThan">
      <formula>$C$4</formula>
    </cfRule>
  </conditionalFormatting>
  <conditionalFormatting sqref="BI32">
    <cfRule type="cellIs" dxfId="1512" priority="2391" operator="lessThan">
      <formula>$C$4</formula>
    </cfRule>
  </conditionalFormatting>
  <conditionalFormatting sqref="BI33">
    <cfRule type="cellIs" dxfId="1511" priority="2392" operator="lessThan">
      <formula>$C$4</formula>
    </cfRule>
  </conditionalFormatting>
  <conditionalFormatting sqref="BI34">
    <cfRule type="cellIs" dxfId="1510" priority="2393" operator="lessThan">
      <formula>$C$4</formula>
    </cfRule>
  </conditionalFormatting>
  <conditionalFormatting sqref="BI35">
    <cfRule type="cellIs" dxfId="1509" priority="2394" operator="lessThan">
      <formula>$C$4</formula>
    </cfRule>
  </conditionalFormatting>
  <conditionalFormatting sqref="BI36">
    <cfRule type="cellIs" dxfId="1508" priority="2395" operator="lessThan">
      <formula>$C$4</formula>
    </cfRule>
  </conditionalFormatting>
  <conditionalFormatting sqref="BI37">
    <cfRule type="cellIs" dxfId="1507" priority="2396" operator="lessThan">
      <formula>$C$4</formula>
    </cfRule>
  </conditionalFormatting>
  <conditionalFormatting sqref="BI38">
    <cfRule type="cellIs" dxfId="1506" priority="2397" operator="lessThan">
      <formula>$C$4</formula>
    </cfRule>
  </conditionalFormatting>
  <conditionalFormatting sqref="BI39">
    <cfRule type="cellIs" dxfId="1505" priority="2398" operator="lessThan">
      <formula>$C$4</formula>
    </cfRule>
  </conditionalFormatting>
  <conditionalFormatting sqref="BI40">
    <cfRule type="cellIs" dxfId="1504" priority="2399" operator="lessThan">
      <formula>$C$4</formula>
    </cfRule>
  </conditionalFormatting>
  <conditionalFormatting sqref="BI41">
    <cfRule type="cellIs" dxfId="1503" priority="2400" operator="lessThan">
      <formula>$C$4</formula>
    </cfRule>
  </conditionalFormatting>
  <conditionalFormatting sqref="BI42">
    <cfRule type="cellIs" dxfId="1502" priority="2401" operator="lessThan">
      <formula>$C$4</formula>
    </cfRule>
  </conditionalFormatting>
  <conditionalFormatting sqref="BI43">
    <cfRule type="cellIs" dxfId="1501" priority="2402" operator="lessThan">
      <formula>$C$4</formula>
    </cfRule>
  </conditionalFormatting>
  <conditionalFormatting sqref="BI44">
    <cfRule type="cellIs" dxfId="1500" priority="2403" operator="lessThan">
      <formula>$C$4</formula>
    </cfRule>
  </conditionalFormatting>
  <conditionalFormatting sqref="BI45">
    <cfRule type="cellIs" dxfId="1499" priority="2404" operator="lessThan">
      <formula>$C$4</formula>
    </cfRule>
  </conditionalFormatting>
  <conditionalFormatting sqref="BI46">
    <cfRule type="cellIs" dxfId="1498" priority="2405" operator="lessThan">
      <formula>$C$4</formula>
    </cfRule>
  </conditionalFormatting>
  <conditionalFormatting sqref="BI47">
    <cfRule type="cellIs" dxfId="1497" priority="2406" operator="lessThan">
      <formula>$C$4</formula>
    </cfRule>
  </conditionalFormatting>
  <conditionalFormatting sqref="BI48">
    <cfRule type="cellIs" dxfId="1496" priority="2407" operator="lessThan">
      <formula>$C$4</formula>
    </cfRule>
  </conditionalFormatting>
  <conditionalFormatting sqref="BI49">
    <cfRule type="cellIs" dxfId="1495" priority="2408" operator="lessThan">
      <formula>$C$4</formula>
    </cfRule>
  </conditionalFormatting>
  <conditionalFormatting sqref="BI50">
    <cfRule type="cellIs" dxfId="1494" priority="2409" operator="lessThan">
      <formula>$C$4</formula>
    </cfRule>
  </conditionalFormatting>
  <conditionalFormatting sqref="BJ11">
    <cfRule type="cellIs" dxfId="1493" priority="2410" operator="lessThan">
      <formula>$C$4</formula>
    </cfRule>
  </conditionalFormatting>
  <conditionalFormatting sqref="BJ12">
    <cfRule type="cellIs" dxfId="1492" priority="2411" operator="lessThan">
      <formula>$C$4</formula>
    </cfRule>
  </conditionalFormatting>
  <conditionalFormatting sqref="BJ13">
    <cfRule type="cellIs" dxfId="1491" priority="2412" operator="lessThan">
      <formula>$C$4</formula>
    </cfRule>
  </conditionalFormatting>
  <conditionalFormatting sqref="BJ14">
    <cfRule type="cellIs" dxfId="1490" priority="2413" operator="lessThan">
      <formula>$C$4</formula>
    </cfRule>
  </conditionalFormatting>
  <conditionalFormatting sqref="BJ15">
    <cfRule type="cellIs" dxfId="1489" priority="2414" operator="lessThan">
      <formula>$C$4</formula>
    </cfRule>
  </conditionalFormatting>
  <conditionalFormatting sqref="BJ16">
    <cfRule type="cellIs" dxfId="1488" priority="2415" operator="lessThan">
      <formula>$C$4</formula>
    </cfRule>
  </conditionalFormatting>
  <conditionalFormatting sqref="BJ17">
    <cfRule type="cellIs" dxfId="1487" priority="2416" operator="lessThan">
      <formula>$C$4</formula>
    </cfRule>
  </conditionalFormatting>
  <conditionalFormatting sqref="BJ18">
    <cfRule type="cellIs" dxfId="1486" priority="2417" operator="lessThan">
      <formula>$C$4</formula>
    </cfRule>
  </conditionalFormatting>
  <conditionalFormatting sqref="BJ19">
    <cfRule type="cellIs" dxfId="1485" priority="2418" operator="lessThan">
      <formula>$C$4</formula>
    </cfRule>
  </conditionalFormatting>
  <conditionalFormatting sqref="BJ20">
    <cfRule type="cellIs" dxfId="1484" priority="2419" operator="lessThan">
      <formula>$C$4</formula>
    </cfRule>
  </conditionalFormatting>
  <conditionalFormatting sqref="BJ21">
    <cfRule type="cellIs" dxfId="1483" priority="2420" operator="lessThan">
      <formula>$C$4</formula>
    </cfRule>
  </conditionalFormatting>
  <conditionalFormatting sqref="BJ22">
    <cfRule type="cellIs" dxfId="1482" priority="2421" operator="lessThan">
      <formula>$C$4</formula>
    </cfRule>
  </conditionalFormatting>
  <conditionalFormatting sqref="BJ23">
    <cfRule type="cellIs" dxfId="1481" priority="2422" operator="lessThan">
      <formula>$C$4</formula>
    </cfRule>
  </conditionalFormatting>
  <conditionalFormatting sqref="BJ24">
    <cfRule type="cellIs" dxfId="1480" priority="2423" operator="lessThan">
      <formula>$C$4</formula>
    </cfRule>
  </conditionalFormatting>
  <conditionalFormatting sqref="BJ25">
    <cfRule type="cellIs" dxfId="1479" priority="2424" operator="lessThan">
      <formula>$C$4</formula>
    </cfRule>
  </conditionalFormatting>
  <conditionalFormatting sqref="BJ26">
    <cfRule type="cellIs" dxfId="1478" priority="2425" operator="lessThan">
      <formula>$C$4</formula>
    </cfRule>
  </conditionalFormatting>
  <conditionalFormatting sqref="BJ27">
    <cfRule type="cellIs" dxfId="1477" priority="2426" operator="lessThan">
      <formula>$C$4</formula>
    </cfRule>
  </conditionalFormatting>
  <conditionalFormatting sqref="BJ28">
    <cfRule type="cellIs" dxfId="1476" priority="2427" operator="lessThan">
      <formula>$C$4</formula>
    </cfRule>
  </conditionalFormatting>
  <conditionalFormatting sqref="BJ29">
    <cfRule type="cellIs" dxfId="1475" priority="2428" operator="lessThan">
      <formula>$C$4</formula>
    </cfRule>
  </conditionalFormatting>
  <conditionalFormatting sqref="BJ30">
    <cfRule type="cellIs" dxfId="1474" priority="2429" operator="lessThan">
      <formula>$C$4</formula>
    </cfRule>
  </conditionalFormatting>
  <conditionalFormatting sqref="BJ31">
    <cfRule type="cellIs" dxfId="1473" priority="2430" operator="lessThan">
      <formula>$C$4</formula>
    </cfRule>
  </conditionalFormatting>
  <conditionalFormatting sqref="BJ32">
    <cfRule type="cellIs" dxfId="1472" priority="2431" operator="lessThan">
      <formula>$C$4</formula>
    </cfRule>
  </conditionalFormatting>
  <conditionalFormatting sqref="BJ33">
    <cfRule type="cellIs" dxfId="1471" priority="2432" operator="lessThan">
      <formula>$C$4</formula>
    </cfRule>
  </conditionalFormatting>
  <conditionalFormatting sqref="BJ34">
    <cfRule type="cellIs" dxfId="1470" priority="2433" operator="lessThan">
      <formula>$C$4</formula>
    </cfRule>
  </conditionalFormatting>
  <conditionalFormatting sqref="BJ35">
    <cfRule type="cellIs" dxfId="1469" priority="2434" operator="lessThan">
      <formula>$C$4</formula>
    </cfRule>
  </conditionalFormatting>
  <conditionalFormatting sqref="BJ36">
    <cfRule type="cellIs" dxfId="1468" priority="2435" operator="lessThan">
      <formula>$C$4</formula>
    </cfRule>
  </conditionalFormatting>
  <conditionalFormatting sqref="BJ37">
    <cfRule type="cellIs" dxfId="1467" priority="2436" operator="lessThan">
      <formula>$C$4</formula>
    </cfRule>
  </conditionalFormatting>
  <conditionalFormatting sqref="BJ38">
    <cfRule type="cellIs" dxfId="1466" priority="2437" operator="lessThan">
      <formula>$C$4</formula>
    </cfRule>
  </conditionalFormatting>
  <conditionalFormatting sqref="BJ39">
    <cfRule type="cellIs" dxfId="1465" priority="2438" operator="lessThan">
      <formula>$C$4</formula>
    </cfRule>
  </conditionalFormatting>
  <conditionalFormatting sqref="BJ40">
    <cfRule type="cellIs" dxfId="1464" priority="2439" operator="lessThan">
      <formula>$C$4</formula>
    </cfRule>
  </conditionalFormatting>
  <conditionalFormatting sqref="BJ41">
    <cfRule type="cellIs" dxfId="1463" priority="2440" operator="lessThan">
      <formula>$C$4</formula>
    </cfRule>
  </conditionalFormatting>
  <conditionalFormatting sqref="BJ42">
    <cfRule type="cellIs" dxfId="1462" priority="2441" operator="lessThan">
      <formula>$C$4</formula>
    </cfRule>
  </conditionalFormatting>
  <conditionalFormatting sqref="BJ43">
    <cfRule type="cellIs" dxfId="1461" priority="2442" operator="lessThan">
      <formula>$C$4</formula>
    </cfRule>
  </conditionalFormatting>
  <conditionalFormatting sqref="BJ44">
    <cfRule type="cellIs" dxfId="1460" priority="2443" operator="lessThan">
      <formula>$C$4</formula>
    </cfRule>
  </conditionalFormatting>
  <conditionalFormatting sqref="BJ45">
    <cfRule type="cellIs" dxfId="1459" priority="2444" operator="lessThan">
      <formula>$C$4</formula>
    </cfRule>
  </conditionalFormatting>
  <conditionalFormatting sqref="BJ46">
    <cfRule type="cellIs" dxfId="1458" priority="2445" operator="lessThan">
      <formula>$C$4</formula>
    </cfRule>
  </conditionalFormatting>
  <conditionalFormatting sqref="BJ47">
    <cfRule type="cellIs" dxfId="1457" priority="2446" operator="lessThan">
      <formula>$C$4</formula>
    </cfRule>
  </conditionalFormatting>
  <conditionalFormatting sqref="BJ48">
    <cfRule type="cellIs" dxfId="1456" priority="2447" operator="lessThan">
      <formula>$C$4</formula>
    </cfRule>
  </conditionalFormatting>
  <conditionalFormatting sqref="BJ49">
    <cfRule type="cellIs" dxfId="1455" priority="2448" operator="lessThan">
      <formula>$C$4</formula>
    </cfRule>
  </conditionalFormatting>
  <conditionalFormatting sqref="BJ50">
    <cfRule type="cellIs" dxfId="1454" priority="2449" operator="lessThan">
      <formula>$C$4</formula>
    </cfRule>
  </conditionalFormatting>
  <conditionalFormatting sqref="BK47">
    <cfRule type="cellIs" dxfId="1453" priority="2486" operator="lessThan">
      <formula>$C$4</formula>
    </cfRule>
  </conditionalFormatting>
  <conditionalFormatting sqref="BK48">
    <cfRule type="cellIs" dxfId="1452" priority="2487" operator="lessThan">
      <formula>$C$4</formula>
    </cfRule>
  </conditionalFormatting>
  <conditionalFormatting sqref="BK49">
    <cfRule type="cellIs" dxfId="1451" priority="2488" operator="lessThan">
      <formula>$C$4</formula>
    </cfRule>
  </conditionalFormatting>
  <conditionalFormatting sqref="BK50">
    <cfRule type="cellIs" dxfId="1450" priority="2489" operator="lessThan">
      <formula>$C$4</formula>
    </cfRule>
  </conditionalFormatting>
  <conditionalFormatting sqref="BL47">
    <cfRule type="cellIs" dxfId="1449" priority="2526" operator="lessThan">
      <formula>$C$4</formula>
    </cfRule>
  </conditionalFormatting>
  <conditionalFormatting sqref="BL48">
    <cfRule type="cellIs" dxfId="1448" priority="2527" operator="lessThan">
      <formula>$C$4</formula>
    </cfRule>
  </conditionalFormatting>
  <conditionalFormatting sqref="BL49">
    <cfRule type="cellIs" dxfId="1447" priority="2528" operator="lessThan">
      <formula>$C$4</formula>
    </cfRule>
  </conditionalFormatting>
  <conditionalFormatting sqref="BL50">
    <cfRule type="cellIs" dxfId="1446" priority="2529" operator="lessThan">
      <formula>$C$4</formula>
    </cfRule>
  </conditionalFormatting>
  <conditionalFormatting sqref="BM11">
    <cfRule type="cellIs" dxfId="1445" priority="2530" operator="lessThan">
      <formula>$C$4</formula>
    </cfRule>
  </conditionalFormatting>
  <conditionalFormatting sqref="BM12">
    <cfRule type="cellIs" dxfId="1444" priority="2531" operator="lessThan">
      <formula>$C$4</formula>
    </cfRule>
  </conditionalFormatting>
  <conditionalFormatting sqref="BM13">
    <cfRule type="cellIs" dxfId="1443" priority="2532" operator="lessThan">
      <formula>$C$4</formula>
    </cfRule>
  </conditionalFormatting>
  <conditionalFormatting sqref="BM14">
    <cfRule type="cellIs" dxfId="1442" priority="2533" operator="lessThan">
      <formula>$C$4</formula>
    </cfRule>
  </conditionalFormatting>
  <conditionalFormatting sqref="BM15">
    <cfRule type="cellIs" dxfId="1441" priority="2534" operator="lessThan">
      <formula>$C$4</formula>
    </cfRule>
  </conditionalFormatting>
  <conditionalFormatting sqref="BM16">
    <cfRule type="cellIs" dxfId="1440" priority="2535" operator="lessThan">
      <formula>$C$4</formula>
    </cfRule>
  </conditionalFormatting>
  <conditionalFormatting sqref="BM17">
    <cfRule type="cellIs" dxfId="1439" priority="2536" operator="lessThan">
      <formula>$C$4</formula>
    </cfRule>
  </conditionalFormatting>
  <conditionalFormatting sqref="BM18">
    <cfRule type="cellIs" dxfId="1438" priority="2537" operator="lessThan">
      <formula>$C$4</formula>
    </cfRule>
  </conditionalFormatting>
  <conditionalFormatting sqref="BM19">
    <cfRule type="cellIs" dxfId="1437" priority="2538" operator="lessThan">
      <formula>$C$4</formula>
    </cfRule>
  </conditionalFormatting>
  <conditionalFormatting sqref="BM20">
    <cfRule type="cellIs" dxfId="1436" priority="2539" operator="lessThan">
      <formula>$C$4</formula>
    </cfRule>
  </conditionalFormatting>
  <conditionalFormatting sqref="BM21">
    <cfRule type="cellIs" dxfId="1435" priority="2540" operator="lessThan">
      <formula>$C$4</formula>
    </cfRule>
  </conditionalFormatting>
  <conditionalFormatting sqref="BM22">
    <cfRule type="cellIs" dxfId="1434" priority="2541" operator="lessThan">
      <formula>$C$4</formula>
    </cfRule>
  </conditionalFormatting>
  <conditionalFormatting sqref="BM23">
    <cfRule type="cellIs" dxfId="1433" priority="2542" operator="lessThan">
      <formula>$C$4</formula>
    </cfRule>
  </conditionalFormatting>
  <conditionalFormatting sqref="BM24">
    <cfRule type="cellIs" dxfId="1432" priority="2543" operator="lessThan">
      <formula>$C$4</formula>
    </cfRule>
  </conditionalFormatting>
  <conditionalFormatting sqref="BM25">
    <cfRule type="cellIs" dxfId="1431" priority="2544" operator="lessThan">
      <formula>$C$4</formula>
    </cfRule>
  </conditionalFormatting>
  <conditionalFormatting sqref="BM26">
    <cfRule type="cellIs" dxfId="1430" priority="2545" operator="lessThan">
      <formula>$C$4</formula>
    </cfRule>
  </conditionalFormatting>
  <conditionalFormatting sqref="BM27">
    <cfRule type="cellIs" dxfId="1429" priority="2546" operator="lessThan">
      <formula>$C$4</formula>
    </cfRule>
  </conditionalFormatting>
  <conditionalFormatting sqref="BM28">
    <cfRule type="cellIs" dxfId="1428" priority="2547" operator="lessThan">
      <formula>$C$4</formula>
    </cfRule>
  </conditionalFormatting>
  <conditionalFormatting sqref="BM29">
    <cfRule type="cellIs" dxfId="1427" priority="2548" operator="lessThan">
      <formula>$C$4</formula>
    </cfRule>
  </conditionalFormatting>
  <conditionalFormatting sqref="BM30">
    <cfRule type="cellIs" dxfId="1426" priority="2549" operator="lessThan">
      <formula>$C$4</formula>
    </cfRule>
  </conditionalFormatting>
  <conditionalFormatting sqref="BM31">
    <cfRule type="cellIs" dxfId="1425" priority="2550" operator="lessThan">
      <formula>$C$4</formula>
    </cfRule>
  </conditionalFormatting>
  <conditionalFormatting sqref="BM32">
    <cfRule type="cellIs" dxfId="1424" priority="2551" operator="lessThan">
      <formula>$C$4</formula>
    </cfRule>
  </conditionalFormatting>
  <conditionalFormatting sqref="BM33">
    <cfRule type="cellIs" dxfId="1423" priority="2552" operator="lessThan">
      <formula>$C$4</formula>
    </cfRule>
  </conditionalFormatting>
  <conditionalFormatting sqref="BM34">
    <cfRule type="cellIs" dxfId="1422" priority="2553" operator="lessThan">
      <formula>$C$4</formula>
    </cfRule>
  </conditionalFormatting>
  <conditionalFormatting sqref="BM35">
    <cfRule type="cellIs" dxfId="1421" priority="2554" operator="lessThan">
      <formula>$C$4</formula>
    </cfRule>
  </conditionalFormatting>
  <conditionalFormatting sqref="BM36">
    <cfRule type="cellIs" dxfId="1420" priority="2555" operator="lessThan">
      <formula>$C$4</formula>
    </cfRule>
  </conditionalFormatting>
  <conditionalFormatting sqref="BM37">
    <cfRule type="cellIs" dxfId="1419" priority="2556" operator="lessThan">
      <formula>$C$4</formula>
    </cfRule>
  </conditionalFormatting>
  <conditionalFormatting sqref="BM38">
    <cfRule type="cellIs" dxfId="1418" priority="2557" operator="lessThan">
      <formula>$C$4</formula>
    </cfRule>
  </conditionalFormatting>
  <conditionalFormatting sqref="BM39">
    <cfRule type="cellIs" dxfId="1417" priority="2558" operator="lessThan">
      <formula>$C$4</formula>
    </cfRule>
  </conditionalFormatting>
  <conditionalFormatting sqref="BM40">
    <cfRule type="cellIs" dxfId="1416" priority="2559" operator="lessThan">
      <formula>$C$4</formula>
    </cfRule>
  </conditionalFormatting>
  <conditionalFormatting sqref="BM41">
    <cfRule type="cellIs" dxfId="1415" priority="2560" operator="lessThan">
      <formula>$C$4</formula>
    </cfRule>
  </conditionalFormatting>
  <conditionalFormatting sqref="BM42">
    <cfRule type="cellIs" dxfId="1414" priority="2561" operator="lessThan">
      <formula>$C$4</formula>
    </cfRule>
  </conditionalFormatting>
  <conditionalFormatting sqref="BM43">
    <cfRule type="cellIs" dxfId="1413" priority="2562" operator="lessThan">
      <formula>$C$4</formula>
    </cfRule>
  </conditionalFormatting>
  <conditionalFormatting sqref="BM44">
    <cfRule type="cellIs" dxfId="1412" priority="2563" operator="lessThan">
      <formula>$C$4</formula>
    </cfRule>
  </conditionalFormatting>
  <conditionalFormatting sqref="BM45">
    <cfRule type="cellIs" dxfId="1411" priority="2564" operator="lessThan">
      <formula>$C$4</formula>
    </cfRule>
  </conditionalFormatting>
  <conditionalFormatting sqref="BM46">
    <cfRule type="cellIs" dxfId="1410" priority="2565" operator="lessThan">
      <formula>$C$4</formula>
    </cfRule>
  </conditionalFormatting>
  <conditionalFormatting sqref="BM47">
    <cfRule type="cellIs" dxfId="1409" priority="2566" operator="lessThan">
      <formula>$C$4</formula>
    </cfRule>
  </conditionalFormatting>
  <conditionalFormatting sqref="BM48">
    <cfRule type="cellIs" dxfId="1408" priority="2567" operator="lessThan">
      <formula>$C$4</formula>
    </cfRule>
  </conditionalFormatting>
  <conditionalFormatting sqref="BM49">
    <cfRule type="cellIs" dxfId="1407" priority="2568" operator="lessThan">
      <formula>$C$4</formula>
    </cfRule>
  </conditionalFormatting>
  <conditionalFormatting sqref="BM50">
    <cfRule type="cellIs" dxfId="1406" priority="2569" operator="lessThan">
      <formula>$C$4</formula>
    </cfRule>
  </conditionalFormatting>
  <conditionalFormatting sqref="BN11:BN46">
    <cfRule type="cellIs" dxfId="1405" priority="2570" operator="lessThan">
      <formula>$C$4</formula>
    </cfRule>
  </conditionalFormatting>
  <conditionalFormatting sqref="BN47">
    <cfRule type="cellIs" dxfId="1404" priority="2606" operator="lessThan">
      <formula>$C$4</formula>
    </cfRule>
  </conditionalFormatting>
  <conditionalFormatting sqref="BN48">
    <cfRule type="cellIs" dxfId="1403" priority="2607" operator="lessThan">
      <formula>$C$4</formula>
    </cfRule>
  </conditionalFormatting>
  <conditionalFormatting sqref="BN49">
    <cfRule type="cellIs" dxfId="1402" priority="2608" operator="lessThan">
      <formula>$C$4</formula>
    </cfRule>
  </conditionalFormatting>
  <conditionalFormatting sqref="BN50">
    <cfRule type="cellIs" dxfId="1401" priority="2609" operator="lessThan">
      <formula>$C$4</formula>
    </cfRule>
  </conditionalFormatting>
  <conditionalFormatting sqref="BO11:BO46">
    <cfRule type="cellIs" dxfId="1400" priority="2610" operator="lessThan">
      <formula>$C$4</formula>
    </cfRule>
  </conditionalFormatting>
  <conditionalFormatting sqref="BO47">
    <cfRule type="cellIs" dxfId="1399" priority="2646" operator="lessThan">
      <formula>$C$4</formula>
    </cfRule>
  </conditionalFormatting>
  <conditionalFormatting sqref="BO48">
    <cfRule type="cellIs" dxfId="1398" priority="2647" operator="lessThan">
      <formula>$C$4</formula>
    </cfRule>
  </conditionalFormatting>
  <conditionalFormatting sqref="BO49">
    <cfRule type="cellIs" dxfId="1397" priority="2648" operator="lessThan">
      <formula>$C$4</formula>
    </cfRule>
  </conditionalFormatting>
  <conditionalFormatting sqref="BO50">
    <cfRule type="cellIs" dxfId="1396" priority="2649" operator="lessThan">
      <formula>$C$4</formula>
    </cfRule>
  </conditionalFormatting>
  <conditionalFormatting sqref="BP11">
    <cfRule type="cellIs" dxfId="1395" priority="2650" operator="lessThan">
      <formula>$C$4</formula>
    </cfRule>
  </conditionalFormatting>
  <conditionalFormatting sqref="BP12">
    <cfRule type="cellIs" dxfId="1394" priority="2651" operator="lessThan">
      <formula>$C$4</formula>
    </cfRule>
  </conditionalFormatting>
  <conditionalFormatting sqref="BP13">
    <cfRule type="cellIs" dxfId="1393" priority="2652" operator="lessThan">
      <formula>$C$4</formula>
    </cfRule>
  </conditionalFormatting>
  <conditionalFormatting sqref="BP14">
    <cfRule type="cellIs" dxfId="1392" priority="2653" operator="lessThan">
      <formula>$C$4</formula>
    </cfRule>
  </conditionalFormatting>
  <conditionalFormatting sqref="BP15">
    <cfRule type="cellIs" dxfId="1391" priority="2654" operator="lessThan">
      <formula>$C$4</formula>
    </cfRule>
  </conditionalFormatting>
  <conditionalFormatting sqref="BP16">
    <cfRule type="cellIs" dxfId="1390" priority="2655" operator="lessThan">
      <formula>$C$4</formula>
    </cfRule>
  </conditionalFormatting>
  <conditionalFormatting sqref="BP17">
    <cfRule type="cellIs" dxfId="1389" priority="2656" operator="lessThan">
      <formula>$C$4</formula>
    </cfRule>
  </conditionalFormatting>
  <conditionalFormatting sqref="BP18">
    <cfRule type="cellIs" dxfId="1388" priority="2657" operator="lessThan">
      <formula>$C$4</formula>
    </cfRule>
  </conditionalFormatting>
  <conditionalFormatting sqref="BP19">
    <cfRule type="cellIs" dxfId="1387" priority="2658" operator="lessThan">
      <formula>$C$4</formula>
    </cfRule>
  </conditionalFormatting>
  <conditionalFormatting sqref="BP20">
    <cfRule type="cellIs" dxfId="1386" priority="2659" operator="lessThan">
      <formula>$C$4</formula>
    </cfRule>
  </conditionalFormatting>
  <conditionalFormatting sqref="BP21">
    <cfRule type="cellIs" dxfId="1385" priority="2660" operator="lessThan">
      <formula>$C$4</formula>
    </cfRule>
  </conditionalFormatting>
  <conditionalFormatting sqref="BP22">
    <cfRule type="cellIs" dxfId="1384" priority="2661" operator="lessThan">
      <formula>$C$4</formula>
    </cfRule>
  </conditionalFormatting>
  <conditionalFormatting sqref="BP23">
    <cfRule type="cellIs" dxfId="1383" priority="2662" operator="lessThan">
      <formula>$C$4</formula>
    </cfRule>
  </conditionalFormatting>
  <conditionalFormatting sqref="BP24">
    <cfRule type="cellIs" dxfId="1382" priority="2663" operator="lessThan">
      <formula>$C$4</formula>
    </cfRule>
  </conditionalFormatting>
  <conditionalFormatting sqref="BP25">
    <cfRule type="cellIs" dxfId="1381" priority="2664" operator="lessThan">
      <formula>$C$4</formula>
    </cfRule>
  </conditionalFormatting>
  <conditionalFormatting sqref="BP26">
    <cfRule type="cellIs" dxfId="1380" priority="2665" operator="lessThan">
      <formula>$C$4</formula>
    </cfRule>
  </conditionalFormatting>
  <conditionalFormatting sqref="BP27">
    <cfRule type="cellIs" dxfId="1379" priority="2666" operator="lessThan">
      <formula>$C$4</formula>
    </cfRule>
  </conditionalFormatting>
  <conditionalFormatting sqref="BP28">
    <cfRule type="cellIs" dxfId="1378" priority="2667" operator="lessThan">
      <formula>$C$4</formula>
    </cfRule>
  </conditionalFormatting>
  <conditionalFormatting sqref="BP29">
    <cfRule type="cellIs" dxfId="1377" priority="2668" operator="lessThan">
      <formula>$C$4</formula>
    </cfRule>
  </conditionalFormatting>
  <conditionalFormatting sqref="BP30">
    <cfRule type="cellIs" dxfId="1376" priority="2669" operator="lessThan">
      <formula>$C$4</formula>
    </cfRule>
  </conditionalFormatting>
  <conditionalFormatting sqref="BP31">
    <cfRule type="cellIs" dxfId="1375" priority="2670" operator="lessThan">
      <formula>$C$4</formula>
    </cfRule>
  </conditionalFormatting>
  <conditionalFormatting sqref="BP32">
    <cfRule type="cellIs" dxfId="1374" priority="2671" operator="lessThan">
      <formula>$C$4</formula>
    </cfRule>
  </conditionalFormatting>
  <conditionalFormatting sqref="BP33">
    <cfRule type="cellIs" dxfId="1373" priority="2672" operator="lessThan">
      <formula>$C$4</formula>
    </cfRule>
  </conditionalFormatting>
  <conditionalFormatting sqref="BP34">
    <cfRule type="cellIs" dxfId="1372" priority="2673" operator="lessThan">
      <formula>$C$4</formula>
    </cfRule>
  </conditionalFormatting>
  <conditionalFormatting sqref="BP35">
    <cfRule type="cellIs" dxfId="1371" priority="2674" operator="lessThan">
      <formula>$C$4</formula>
    </cfRule>
  </conditionalFormatting>
  <conditionalFormatting sqref="BP36">
    <cfRule type="cellIs" dxfId="1370" priority="2675" operator="lessThan">
      <formula>$C$4</formula>
    </cfRule>
  </conditionalFormatting>
  <conditionalFormatting sqref="BP37">
    <cfRule type="cellIs" dxfId="1369" priority="2676" operator="lessThan">
      <formula>$C$4</formula>
    </cfRule>
  </conditionalFormatting>
  <conditionalFormatting sqref="BP38">
    <cfRule type="cellIs" dxfId="1368" priority="2677" operator="lessThan">
      <formula>$C$4</formula>
    </cfRule>
  </conditionalFormatting>
  <conditionalFormatting sqref="BP39">
    <cfRule type="cellIs" dxfId="1367" priority="2678" operator="lessThan">
      <formula>$C$4</formula>
    </cfRule>
  </conditionalFormatting>
  <conditionalFormatting sqref="BP40">
    <cfRule type="cellIs" dxfId="1366" priority="2679" operator="lessThan">
      <formula>$C$4</formula>
    </cfRule>
  </conditionalFormatting>
  <conditionalFormatting sqref="BP41">
    <cfRule type="cellIs" dxfId="1365" priority="2680" operator="lessThan">
      <formula>$C$4</formula>
    </cfRule>
  </conditionalFormatting>
  <conditionalFormatting sqref="BP42">
    <cfRule type="cellIs" dxfId="1364" priority="2681" operator="lessThan">
      <formula>$C$4</formula>
    </cfRule>
  </conditionalFormatting>
  <conditionalFormatting sqref="BP43">
    <cfRule type="cellIs" dxfId="1363" priority="2682" operator="lessThan">
      <formula>$C$4</formula>
    </cfRule>
  </conditionalFormatting>
  <conditionalFormatting sqref="BP44">
    <cfRule type="cellIs" dxfId="1362" priority="2683" operator="lessThan">
      <formula>$C$4</formula>
    </cfRule>
  </conditionalFormatting>
  <conditionalFormatting sqref="BP45">
    <cfRule type="cellIs" dxfId="1361" priority="2684" operator="lessThan">
      <formula>$C$4</formula>
    </cfRule>
  </conditionalFormatting>
  <conditionalFormatting sqref="BP46">
    <cfRule type="cellIs" dxfId="1360" priority="2685" operator="lessThan">
      <formula>$C$4</formula>
    </cfRule>
  </conditionalFormatting>
  <conditionalFormatting sqref="BP47">
    <cfRule type="cellIs" dxfId="1359" priority="2686" operator="lessThan">
      <formula>$C$4</formula>
    </cfRule>
  </conditionalFormatting>
  <conditionalFormatting sqref="BP48">
    <cfRule type="cellIs" dxfId="1358" priority="2687" operator="lessThan">
      <formula>$C$4</formula>
    </cfRule>
  </conditionalFormatting>
  <conditionalFormatting sqref="BP49">
    <cfRule type="cellIs" dxfId="1357" priority="2688" operator="lessThan">
      <formula>$C$4</formula>
    </cfRule>
  </conditionalFormatting>
  <conditionalFormatting sqref="BP50">
    <cfRule type="cellIs" dxfId="1356" priority="2689" operator="lessThan">
      <formula>$C$4</formula>
    </cfRule>
  </conditionalFormatting>
  <conditionalFormatting sqref="BQ11">
    <cfRule type="cellIs" dxfId="1355" priority="2690" operator="lessThan">
      <formula>$C$4</formula>
    </cfRule>
  </conditionalFormatting>
  <conditionalFormatting sqref="BQ12">
    <cfRule type="cellIs" dxfId="1354" priority="2691" operator="lessThan">
      <formula>$C$4</formula>
    </cfRule>
  </conditionalFormatting>
  <conditionalFormatting sqref="BQ13">
    <cfRule type="cellIs" dxfId="1353" priority="2692" operator="lessThan">
      <formula>$C$4</formula>
    </cfRule>
  </conditionalFormatting>
  <conditionalFormatting sqref="BQ14">
    <cfRule type="cellIs" dxfId="1352" priority="2693" operator="lessThan">
      <formula>$C$4</formula>
    </cfRule>
  </conditionalFormatting>
  <conditionalFormatting sqref="BQ15">
    <cfRule type="cellIs" dxfId="1351" priority="2694" operator="lessThan">
      <formula>$C$4</formula>
    </cfRule>
  </conditionalFormatting>
  <conditionalFormatting sqref="BQ16">
    <cfRule type="cellIs" dxfId="1350" priority="2695" operator="lessThan">
      <formula>$C$4</formula>
    </cfRule>
  </conditionalFormatting>
  <conditionalFormatting sqref="BQ17">
    <cfRule type="cellIs" dxfId="1349" priority="2696" operator="lessThan">
      <formula>$C$4</formula>
    </cfRule>
  </conditionalFormatting>
  <conditionalFormatting sqref="BQ18">
    <cfRule type="cellIs" dxfId="1348" priority="2697" operator="lessThan">
      <formula>$C$4</formula>
    </cfRule>
  </conditionalFormatting>
  <conditionalFormatting sqref="BQ19">
    <cfRule type="cellIs" dxfId="1347" priority="2698" operator="lessThan">
      <formula>$C$4</formula>
    </cfRule>
  </conditionalFormatting>
  <conditionalFormatting sqref="BQ20">
    <cfRule type="cellIs" dxfId="1346" priority="2699" operator="lessThan">
      <formula>$C$4</formula>
    </cfRule>
  </conditionalFormatting>
  <conditionalFormatting sqref="BQ21">
    <cfRule type="cellIs" dxfId="1345" priority="2700" operator="lessThan">
      <formula>$C$4</formula>
    </cfRule>
  </conditionalFormatting>
  <conditionalFormatting sqref="BQ22">
    <cfRule type="cellIs" dxfId="1344" priority="2701" operator="lessThan">
      <formula>$C$4</formula>
    </cfRule>
  </conditionalFormatting>
  <conditionalFormatting sqref="BQ23">
    <cfRule type="cellIs" dxfId="1343" priority="2702" operator="lessThan">
      <formula>$C$4</formula>
    </cfRule>
  </conditionalFormatting>
  <conditionalFormatting sqref="BQ24">
    <cfRule type="cellIs" dxfId="1342" priority="2703" operator="lessThan">
      <formula>$C$4</formula>
    </cfRule>
  </conditionalFormatting>
  <conditionalFormatting sqref="BQ25">
    <cfRule type="cellIs" dxfId="1341" priority="2704" operator="lessThan">
      <formula>$C$4</formula>
    </cfRule>
  </conditionalFormatting>
  <conditionalFormatting sqref="BQ26">
    <cfRule type="cellIs" dxfId="1340" priority="2705" operator="lessThan">
      <formula>$C$4</formula>
    </cfRule>
  </conditionalFormatting>
  <conditionalFormatting sqref="BQ27">
    <cfRule type="cellIs" dxfId="1339" priority="2706" operator="lessThan">
      <formula>$C$4</formula>
    </cfRule>
  </conditionalFormatting>
  <conditionalFormatting sqref="BQ28">
    <cfRule type="cellIs" dxfId="1338" priority="2707" operator="lessThan">
      <formula>$C$4</formula>
    </cfRule>
  </conditionalFormatting>
  <conditionalFormatting sqref="BQ29">
    <cfRule type="cellIs" dxfId="1337" priority="2708" operator="lessThan">
      <formula>$C$4</formula>
    </cfRule>
  </conditionalFormatting>
  <conditionalFormatting sqref="BQ30">
    <cfRule type="cellIs" dxfId="1336" priority="2709" operator="lessThan">
      <formula>$C$4</formula>
    </cfRule>
  </conditionalFormatting>
  <conditionalFormatting sqref="BQ31">
    <cfRule type="cellIs" dxfId="1335" priority="2710" operator="lessThan">
      <formula>$C$4</formula>
    </cfRule>
  </conditionalFormatting>
  <conditionalFormatting sqref="BQ32">
    <cfRule type="cellIs" dxfId="1334" priority="2711" operator="lessThan">
      <formula>$C$4</formula>
    </cfRule>
  </conditionalFormatting>
  <conditionalFormatting sqref="BQ33">
    <cfRule type="cellIs" dxfId="1333" priority="2712" operator="lessThan">
      <formula>$C$4</formula>
    </cfRule>
  </conditionalFormatting>
  <conditionalFormatting sqref="BQ34">
    <cfRule type="cellIs" dxfId="1332" priority="2713" operator="lessThan">
      <formula>$C$4</formula>
    </cfRule>
  </conditionalFormatting>
  <conditionalFormatting sqref="BQ35">
    <cfRule type="cellIs" dxfId="1331" priority="2714" operator="lessThan">
      <formula>$C$4</formula>
    </cfRule>
  </conditionalFormatting>
  <conditionalFormatting sqref="BQ36">
    <cfRule type="cellIs" dxfId="1330" priority="2715" operator="lessThan">
      <formula>$C$4</formula>
    </cfRule>
  </conditionalFormatting>
  <conditionalFormatting sqref="BQ37">
    <cfRule type="cellIs" dxfId="1329" priority="2716" operator="lessThan">
      <formula>$C$4</formula>
    </cfRule>
  </conditionalFormatting>
  <conditionalFormatting sqref="BQ38">
    <cfRule type="cellIs" dxfId="1328" priority="2717" operator="lessThan">
      <formula>$C$4</formula>
    </cfRule>
  </conditionalFormatting>
  <conditionalFormatting sqref="BQ39">
    <cfRule type="cellIs" dxfId="1327" priority="2718" operator="lessThan">
      <formula>$C$4</formula>
    </cfRule>
  </conditionalFormatting>
  <conditionalFormatting sqref="BQ40">
    <cfRule type="cellIs" dxfId="1326" priority="2719" operator="lessThan">
      <formula>$C$4</formula>
    </cfRule>
  </conditionalFormatting>
  <conditionalFormatting sqref="BQ41">
    <cfRule type="cellIs" dxfId="1325" priority="2720" operator="lessThan">
      <formula>$C$4</formula>
    </cfRule>
  </conditionalFormatting>
  <conditionalFormatting sqref="BQ42">
    <cfRule type="cellIs" dxfId="1324" priority="2721" operator="lessThan">
      <formula>$C$4</formula>
    </cfRule>
  </conditionalFormatting>
  <conditionalFormatting sqref="BQ43">
    <cfRule type="cellIs" dxfId="1323" priority="2722" operator="lessThan">
      <formula>$C$4</formula>
    </cfRule>
  </conditionalFormatting>
  <conditionalFormatting sqref="BQ44">
    <cfRule type="cellIs" dxfId="1322" priority="2723" operator="lessThan">
      <formula>$C$4</formula>
    </cfRule>
  </conditionalFormatting>
  <conditionalFormatting sqref="BQ45">
    <cfRule type="cellIs" dxfId="1321" priority="2724" operator="lessThan">
      <formula>$C$4</formula>
    </cfRule>
  </conditionalFormatting>
  <conditionalFormatting sqref="BQ46">
    <cfRule type="cellIs" dxfId="1320" priority="2725" operator="lessThan">
      <formula>$C$4</formula>
    </cfRule>
  </conditionalFormatting>
  <conditionalFormatting sqref="BQ47">
    <cfRule type="cellIs" dxfId="1319" priority="2726" operator="lessThan">
      <formula>$C$4</formula>
    </cfRule>
  </conditionalFormatting>
  <conditionalFormatting sqref="BQ48">
    <cfRule type="cellIs" dxfId="1318" priority="2727" operator="lessThan">
      <formula>$C$4</formula>
    </cfRule>
  </conditionalFormatting>
  <conditionalFormatting sqref="BQ49">
    <cfRule type="cellIs" dxfId="1317" priority="2728" operator="lessThan">
      <formula>$C$4</formula>
    </cfRule>
  </conditionalFormatting>
  <conditionalFormatting sqref="BQ50">
    <cfRule type="cellIs" dxfId="1316" priority="2729" operator="lessThan">
      <formula>$C$4</formula>
    </cfRule>
  </conditionalFormatting>
  <conditionalFormatting sqref="BR11">
    <cfRule type="cellIs" dxfId="1315" priority="2730" operator="lessThan">
      <formula>$C$4</formula>
    </cfRule>
  </conditionalFormatting>
  <conditionalFormatting sqref="BR12">
    <cfRule type="cellIs" dxfId="1314" priority="2731" operator="lessThan">
      <formula>$C$4</formula>
    </cfRule>
  </conditionalFormatting>
  <conditionalFormatting sqref="BR13">
    <cfRule type="cellIs" dxfId="1313" priority="2732" operator="lessThan">
      <formula>$C$4</formula>
    </cfRule>
  </conditionalFormatting>
  <conditionalFormatting sqref="BR14">
    <cfRule type="cellIs" dxfId="1312" priority="2733" operator="lessThan">
      <formula>$C$4</formula>
    </cfRule>
  </conditionalFormatting>
  <conditionalFormatting sqref="BR15">
    <cfRule type="cellIs" dxfId="1311" priority="2734" operator="lessThan">
      <formula>$C$4</formula>
    </cfRule>
  </conditionalFormatting>
  <conditionalFormatting sqref="BR16">
    <cfRule type="cellIs" dxfId="1310" priority="2735" operator="lessThan">
      <formula>$C$4</formula>
    </cfRule>
  </conditionalFormatting>
  <conditionalFormatting sqref="BR17">
    <cfRule type="cellIs" dxfId="1309" priority="2736" operator="lessThan">
      <formula>$C$4</formula>
    </cfRule>
  </conditionalFormatting>
  <conditionalFormatting sqref="BR18">
    <cfRule type="cellIs" dxfId="1308" priority="2737" operator="lessThan">
      <formula>$C$4</formula>
    </cfRule>
  </conditionalFormatting>
  <conditionalFormatting sqref="BR19">
    <cfRule type="cellIs" dxfId="1307" priority="2738" operator="lessThan">
      <formula>$C$4</formula>
    </cfRule>
  </conditionalFormatting>
  <conditionalFormatting sqref="BR20">
    <cfRule type="cellIs" dxfId="1306" priority="2739" operator="lessThan">
      <formula>$C$4</formula>
    </cfRule>
  </conditionalFormatting>
  <conditionalFormatting sqref="BR21">
    <cfRule type="cellIs" dxfId="1305" priority="2740" operator="lessThan">
      <formula>$C$4</formula>
    </cfRule>
  </conditionalFormatting>
  <conditionalFormatting sqref="BR22">
    <cfRule type="cellIs" dxfId="1304" priority="2741" operator="lessThan">
      <formula>$C$4</formula>
    </cfRule>
  </conditionalFormatting>
  <conditionalFormatting sqref="BR23">
    <cfRule type="cellIs" dxfId="1303" priority="2742" operator="lessThan">
      <formula>$C$4</formula>
    </cfRule>
  </conditionalFormatting>
  <conditionalFormatting sqref="BR24">
    <cfRule type="cellIs" dxfId="1302" priority="2743" operator="lessThan">
      <formula>$C$4</formula>
    </cfRule>
  </conditionalFormatting>
  <conditionalFormatting sqref="BR25">
    <cfRule type="cellIs" dxfId="1301" priority="2744" operator="lessThan">
      <formula>$C$4</formula>
    </cfRule>
  </conditionalFormatting>
  <conditionalFormatting sqref="BR26">
    <cfRule type="cellIs" dxfId="1300" priority="2745" operator="lessThan">
      <formula>$C$4</formula>
    </cfRule>
  </conditionalFormatting>
  <conditionalFormatting sqref="BR27">
    <cfRule type="cellIs" dxfId="1299" priority="2746" operator="lessThan">
      <formula>$C$4</formula>
    </cfRule>
  </conditionalFormatting>
  <conditionalFormatting sqref="BR28">
    <cfRule type="cellIs" dxfId="1298" priority="2747" operator="lessThan">
      <formula>$C$4</formula>
    </cfRule>
  </conditionalFormatting>
  <conditionalFormatting sqref="BR29">
    <cfRule type="cellIs" dxfId="1297" priority="2748" operator="lessThan">
      <formula>$C$4</formula>
    </cfRule>
  </conditionalFormatting>
  <conditionalFormatting sqref="BR30">
    <cfRule type="cellIs" dxfId="1296" priority="2749" operator="lessThan">
      <formula>$C$4</formula>
    </cfRule>
  </conditionalFormatting>
  <conditionalFormatting sqref="BR31">
    <cfRule type="cellIs" dxfId="1295" priority="2750" operator="lessThan">
      <formula>$C$4</formula>
    </cfRule>
  </conditionalFormatting>
  <conditionalFormatting sqref="BR32">
    <cfRule type="cellIs" dxfId="1294" priority="2751" operator="lessThan">
      <formula>$C$4</formula>
    </cfRule>
  </conditionalFormatting>
  <conditionalFormatting sqref="BR33">
    <cfRule type="cellIs" dxfId="1293" priority="2752" operator="lessThan">
      <formula>$C$4</formula>
    </cfRule>
  </conditionalFormatting>
  <conditionalFormatting sqref="BR34">
    <cfRule type="cellIs" dxfId="1292" priority="2753" operator="lessThan">
      <formula>$C$4</formula>
    </cfRule>
  </conditionalFormatting>
  <conditionalFormatting sqref="BR35">
    <cfRule type="cellIs" dxfId="1291" priority="2754" operator="lessThan">
      <formula>$C$4</formula>
    </cfRule>
  </conditionalFormatting>
  <conditionalFormatting sqref="BR36">
    <cfRule type="cellIs" dxfId="1290" priority="2755" operator="lessThan">
      <formula>$C$4</formula>
    </cfRule>
  </conditionalFormatting>
  <conditionalFormatting sqref="BR37">
    <cfRule type="cellIs" dxfId="1289" priority="2756" operator="lessThan">
      <formula>$C$4</formula>
    </cfRule>
  </conditionalFormatting>
  <conditionalFormatting sqref="BR38">
    <cfRule type="cellIs" dxfId="1288" priority="2757" operator="lessThan">
      <formula>$C$4</formula>
    </cfRule>
  </conditionalFormatting>
  <conditionalFormatting sqref="BR39">
    <cfRule type="cellIs" dxfId="1287" priority="2758" operator="lessThan">
      <formula>$C$4</formula>
    </cfRule>
  </conditionalFormatting>
  <conditionalFormatting sqref="BR40">
    <cfRule type="cellIs" dxfId="1286" priority="2759" operator="lessThan">
      <formula>$C$4</formula>
    </cfRule>
  </conditionalFormatting>
  <conditionalFormatting sqref="BR41">
    <cfRule type="cellIs" dxfId="1285" priority="2760" operator="lessThan">
      <formula>$C$4</formula>
    </cfRule>
  </conditionalFormatting>
  <conditionalFormatting sqref="BR42">
    <cfRule type="cellIs" dxfId="1284" priority="2761" operator="lessThan">
      <formula>$C$4</formula>
    </cfRule>
  </conditionalFormatting>
  <conditionalFormatting sqref="BR43">
    <cfRule type="cellIs" dxfId="1283" priority="2762" operator="lessThan">
      <formula>$C$4</formula>
    </cfRule>
  </conditionalFormatting>
  <conditionalFormatting sqref="BR44">
    <cfRule type="cellIs" dxfId="1282" priority="2763" operator="lessThan">
      <formula>$C$4</formula>
    </cfRule>
  </conditionalFormatting>
  <conditionalFormatting sqref="BR45">
    <cfRule type="cellIs" dxfId="1281" priority="2764" operator="lessThan">
      <formula>$C$4</formula>
    </cfRule>
  </conditionalFormatting>
  <conditionalFormatting sqref="BR46">
    <cfRule type="cellIs" dxfId="1280" priority="2765" operator="lessThan">
      <formula>$C$4</formula>
    </cfRule>
  </conditionalFormatting>
  <conditionalFormatting sqref="BR47">
    <cfRule type="cellIs" dxfId="1279" priority="2766" operator="lessThan">
      <formula>$C$4</formula>
    </cfRule>
  </conditionalFormatting>
  <conditionalFormatting sqref="BR48">
    <cfRule type="cellIs" dxfId="1278" priority="2767" operator="lessThan">
      <formula>$C$4</formula>
    </cfRule>
  </conditionalFormatting>
  <conditionalFormatting sqref="BR49">
    <cfRule type="cellIs" dxfId="1277" priority="2768" operator="lessThan">
      <formula>$C$4</formula>
    </cfRule>
  </conditionalFormatting>
  <conditionalFormatting sqref="BR50">
    <cfRule type="cellIs" dxfId="1276" priority="2769" operator="lessThan">
      <formula>$C$4</formula>
    </cfRule>
  </conditionalFormatting>
  <conditionalFormatting sqref="BS11">
    <cfRule type="cellIs" dxfId="1275" priority="2770" operator="lessThan">
      <formula>$C$4</formula>
    </cfRule>
  </conditionalFormatting>
  <conditionalFormatting sqref="BS12">
    <cfRule type="cellIs" dxfId="1274" priority="2771" operator="lessThan">
      <formula>$C$4</formula>
    </cfRule>
  </conditionalFormatting>
  <conditionalFormatting sqref="BS13">
    <cfRule type="cellIs" dxfId="1273" priority="2772" operator="lessThan">
      <formula>$C$4</formula>
    </cfRule>
  </conditionalFormatting>
  <conditionalFormatting sqref="BS14">
    <cfRule type="cellIs" dxfId="1272" priority="2773" operator="lessThan">
      <formula>$C$4</formula>
    </cfRule>
  </conditionalFormatting>
  <conditionalFormatting sqref="BS15">
    <cfRule type="cellIs" dxfId="1271" priority="2774" operator="lessThan">
      <formula>$C$4</formula>
    </cfRule>
  </conditionalFormatting>
  <conditionalFormatting sqref="BS16">
    <cfRule type="cellIs" dxfId="1270" priority="2775" operator="lessThan">
      <formula>$C$4</formula>
    </cfRule>
  </conditionalFormatting>
  <conditionalFormatting sqref="BS17">
    <cfRule type="cellIs" dxfId="1269" priority="2776" operator="lessThan">
      <formula>$C$4</formula>
    </cfRule>
  </conditionalFormatting>
  <conditionalFormatting sqref="BS18">
    <cfRule type="cellIs" dxfId="1268" priority="2777" operator="lessThan">
      <formula>$C$4</formula>
    </cfRule>
  </conditionalFormatting>
  <conditionalFormatting sqref="BS19">
    <cfRule type="cellIs" dxfId="1267" priority="2778" operator="lessThan">
      <formula>$C$4</formula>
    </cfRule>
  </conditionalFormatting>
  <conditionalFormatting sqref="BS20">
    <cfRule type="cellIs" dxfId="1266" priority="2779" operator="lessThan">
      <formula>$C$4</formula>
    </cfRule>
  </conditionalFormatting>
  <conditionalFormatting sqref="BS21">
    <cfRule type="cellIs" dxfId="1265" priority="2780" operator="lessThan">
      <formula>$C$4</formula>
    </cfRule>
  </conditionalFormatting>
  <conditionalFormatting sqref="BS22">
    <cfRule type="cellIs" dxfId="1264" priority="2781" operator="lessThan">
      <formula>$C$4</formula>
    </cfRule>
  </conditionalFormatting>
  <conditionalFormatting sqref="BS23">
    <cfRule type="cellIs" dxfId="1263" priority="2782" operator="lessThan">
      <formula>$C$4</formula>
    </cfRule>
  </conditionalFormatting>
  <conditionalFormatting sqref="BS24">
    <cfRule type="cellIs" dxfId="1262" priority="2783" operator="lessThan">
      <formula>$C$4</formula>
    </cfRule>
  </conditionalFormatting>
  <conditionalFormatting sqref="BS25">
    <cfRule type="cellIs" dxfId="1261" priority="2784" operator="lessThan">
      <formula>$C$4</formula>
    </cfRule>
  </conditionalFormatting>
  <conditionalFormatting sqref="BS26">
    <cfRule type="cellIs" dxfId="1260" priority="2785" operator="lessThan">
      <formula>$C$4</formula>
    </cfRule>
  </conditionalFormatting>
  <conditionalFormatting sqref="BS27">
    <cfRule type="cellIs" dxfId="1259" priority="2786" operator="lessThan">
      <formula>$C$4</formula>
    </cfRule>
  </conditionalFormatting>
  <conditionalFormatting sqref="BS28">
    <cfRule type="cellIs" dxfId="1258" priority="2787" operator="lessThan">
      <formula>$C$4</formula>
    </cfRule>
  </conditionalFormatting>
  <conditionalFormatting sqref="BS29">
    <cfRule type="cellIs" dxfId="1257" priority="2788" operator="lessThan">
      <formula>$C$4</formula>
    </cfRule>
  </conditionalFormatting>
  <conditionalFormatting sqref="BS30">
    <cfRule type="cellIs" dxfId="1256" priority="2789" operator="lessThan">
      <formula>$C$4</formula>
    </cfRule>
  </conditionalFormatting>
  <conditionalFormatting sqref="BS31">
    <cfRule type="cellIs" dxfId="1255" priority="2790" operator="lessThan">
      <formula>$C$4</formula>
    </cfRule>
  </conditionalFormatting>
  <conditionalFormatting sqref="BS32">
    <cfRule type="cellIs" dxfId="1254" priority="2791" operator="lessThan">
      <formula>$C$4</formula>
    </cfRule>
  </conditionalFormatting>
  <conditionalFormatting sqref="BS33">
    <cfRule type="cellIs" dxfId="1253" priority="2792" operator="lessThan">
      <formula>$C$4</formula>
    </cfRule>
  </conditionalFormatting>
  <conditionalFormatting sqref="BS34">
    <cfRule type="cellIs" dxfId="1252" priority="2793" operator="lessThan">
      <formula>$C$4</formula>
    </cfRule>
  </conditionalFormatting>
  <conditionalFormatting sqref="BS35">
    <cfRule type="cellIs" dxfId="1251" priority="2794" operator="lessThan">
      <formula>$C$4</formula>
    </cfRule>
  </conditionalFormatting>
  <conditionalFormatting sqref="BS36">
    <cfRule type="cellIs" dxfId="1250" priority="2795" operator="lessThan">
      <formula>$C$4</formula>
    </cfRule>
  </conditionalFormatting>
  <conditionalFormatting sqref="BS37">
    <cfRule type="cellIs" dxfId="1249" priority="2796" operator="lessThan">
      <formula>$C$4</formula>
    </cfRule>
  </conditionalFormatting>
  <conditionalFormatting sqref="BS38">
    <cfRule type="cellIs" dxfId="1248" priority="2797" operator="lessThan">
      <formula>$C$4</formula>
    </cfRule>
  </conditionalFormatting>
  <conditionalFormatting sqref="BS39">
    <cfRule type="cellIs" dxfId="1247" priority="2798" operator="lessThan">
      <formula>$C$4</formula>
    </cfRule>
  </conditionalFormatting>
  <conditionalFormatting sqref="BS40">
    <cfRule type="cellIs" dxfId="1246" priority="2799" operator="lessThan">
      <formula>$C$4</formula>
    </cfRule>
  </conditionalFormatting>
  <conditionalFormatting sqref="BS41">
    <cfRule type="cellIs" dxfId="1245" priority="2800" operator="lessThan">
      <formula>$C$4</formula>
    </cfRule>
  </conditionalFormatting>
  <conditionalFormatting sqref="BS42">
    <cfRule type="cellIs" dxfId="1244" priority="2801" operator="lessThan">
      <formula>$C$4</formula>
    </cfRule>
  </conditionalFormatting>
  <conditionalFormatting sqref="BS43">
    <cfRule type="cellIs" dxfId="1243" priority="2802" operator="lessThan">
      <formula>$C$4</formula>
    </cfRule>
  </conditionalFormatting>
  <conditionalFormatting sqref="BS44">
    <cfRule type="cellIs" dxfId="1242" priority="2803" operator="lessThan">
      <formula>$C$4</formula>
    </cfRule>
  </conditionalFormatting>
  <conditionalFormatting sqref="BS45">
    <cfRule type="cellIs" dxfId="1241" priority="2804" operator="lessThan">
      <formula>$C$4</formula>
    </cfRule>
  </conditionalFormatting>
  <conditionalFormatting sqref="BS46">
    <cfRule type="cellIs" dxfId="1240" priority="2805" operator="lessThan">
      <formula>$C$4</formula>
    </cfRule>
  </conditionalFormatting>
  <conditionalFormatting sqref="BS47">
    <cfRule type="cellIs" dxfId="1239" priority="2806" operator="lessThan">
      <formula>$C$4</formula>
    </cfRule>
  </conditionalFormatting>
  <conditionalFormatting sqref="BS48">
    <cfRule type="cellIs" dxfId="1238" priority="2807" operator="lessThan">
      <formula>$C$4</formula>
    </cfRule>
  </conditionalFormatting>
  <conditionalFormatting sqref="BS49">
    <cfRule type="cellIs" dxfId="1237" priority="2808" operator="lessThan">
      <formula>$C$4</formula>
    </cfRule>
  </conditionalFormatting>
  <conditionalFormatting sqref="BS50">
    <cfRule type="cellIs" dxfId="1236" priority="2809" operator="lessThan">
      <formula>$C$4</formula>
    </cfRule>
  </conditionalFormatting>
  <conditionalFormatting sqref="BT11">
    <cfRule type="cellIs" dxfId="1235" priority="2810" operator="lessThan">
      <formula>$C$4</formula>
    </cfRule>
  </conditionalFormatting>
  <conditionalFormatting sqref="BT12">
    <cfRule type="cellIs" dxfId="1234" priority="2811" operator="lessThan">
      <formula>$C$4</formula>
    </cfRule>
  </conditionalFormatting>
  <conditionalFormatting sqref="BT13">
    <cfRule type="cellIs" dxfId="1233" priority="2812" operator="lessThan">
      <formula>$C$4</formula>
    </cfRule>
  </conditionalFormatting>
  <conditionalFormatting sqref="BT14">
    <cfRule type="cellIs" dxfId="1232" priority="2813" operator="lessThan">
      <formula>$C$4</formula>
    </cfRule>
  </conditionalFormatting>
  <conditionalFormatting sqref="BT15">
    <cfRule type="cellIs" dxfId="1231" priority="2814" operator="lessThan">
      <formula>$C$4</formula>
    </cfRule>
  </conditionalFormatting>
  <conditionalFormatting sqref="BT16">
    <cfRule type="cellIs" dxfId="1230" priority="2815" operator="lessThan">
      <formula>$C$4</formula>
    </cfRule>
  </conditionalFormatting>
  <conditionalFormatting sqref="BT17">
    <cfRule type="cellIs" dxfId="1229" priority="2816" operator="lessThan">
      <formula>$C$4</formula>
    </cfRule>
  </conditionalFormatting>
  <conditionalFormatting sqref="BT18">
    <cfRule type="cellIs" dxfId="1228" priority="2817" operator="lessThan">
      <formula>$C$4</formula>
    </cfRule>
  </conditionalFormatting>
  <conditionalFormatting sqref="BT19">
    <cfRule type="cellIs" dxfId="1227" priority="2818" operator="lessThan">
      <formula>$C$4</formula>
    </cfRule>
  </conditionalFormatting>
  <conditionalFormatting sqref="BT20">
    <cfRule type="cellIs" dxfId="1226" priority="2819" operator="lessThan">
      <formula>$C$4</formula>
    </cfRule>
  </conditionalFormatting>
  <conditionalFormatting sqref="BT21">
    <cfRule type="cellIs" dxfId="1225" priority="2820" operator="lessThan">
      <formula>$C$4</formula>
    </cfRule>
  </conditionalFormatting>
  <conditionalFormatting sqref="BT22">
    <cfRule type="cellIs" dxfId="1224" priority="2821" operator="lessThan">
      <formula>$C$4</formula>
    </cfRule>
  </conditionalFormatting>
  <conditionalFormatting sqref="BT23">
    <cfRule type="cellIs" dxfId="1223" priority="2822" operator="lessThan">
      <formula>$C$4</formula>
    </cfRule>
  </conditionalFormatting>
  <conditionalFormatting sqref="BT24">
    <cfRule type="cellIs" dxfId="1222" priority="2823" operator="lessThan">
      <formula>$C$4</formula>
    </cfRule>
  </conditionalFormatting>
  <conditionalFormatting sqref="BT25">
    <cfRule type="cellIs" dxfId="1221" priority="2824" operator="lessThan">
      <formula>$C$4</formula>
    </cfRule>
  </conditionalFormatting>
  <conditionalFormatting sqref="BT26">
    <cfRule type="cellIs" dxfId="1220" priority="2825" operator="lessThan">
      <formula>$C$4</formula>
    </cfRule>
  </conditionalFormatting>
  <conditionalFormatting sqref="BT27">
    <cfRule type="cellIs" dxfId="1219" priority="2826" operator="lessThan">
      <formula>$C$4</formula>
    </cfRule>
  </conditionalFormatting>
  <conditionalFormatting sqref="BT28">
    <cfRule type="cellIs" dxfId="1218" priority="2827" operator="lessThan">
      <formula>$C$4</formula>
    </cfRule>
  </conditionalFormatting>
  <conditionalFormatting sqref="BT29">
    <cfRule type="cellIs" dxfId="1217" priority="2828" operator="lessThan">
      <formula>$C$4</formula>
    </cfRule>
  </conditionalFormatting>
  <conditionalFormatting sqref="BT30">
    <cfRule type="cellIs" dxfId="1216" priority="2829" operator="lessThan">
      <formula>$C$4</formula>
    </cfRule>
  </conditionalFormatting>
  <conditionalFormatting sqref="BT31">
    <cfRule type="cellIs" dxfId="1215" priority="2830" operator="lessThan">
      <formula>$C$4</formula>
    </cfRule>
  </conditionalFormatting>
  <conditionalFormatting sqref="BT32">
    <cfRule type="cellIs" dxfId="1214" priority="2831" operator="lessThan">
      <formula>$C$4</formula>
    </cfRule>
  </conditionalFormatting>
  <conditionalFormatting sqref="BT33">
    <cfRule type="cellIs" dxfId="1213" priority="2832" operator="lessThan">
      <formula>$C$4</formula>
    </cfRule>
  </conditionalFormatting>
  <conditionalFormatting sqref="BT34">
    <cfRule type="cellIs" dxfId="1212" priority="2833" operator="lessThan">
      <formula>$C$4</formula>
    </cfRule>
  </conditionalFormatting>
  <conditionalFormatting sqref="BT35">
    <cfRule type="cellIs" dxfId="1211" priority="2834" operator="lessThan">
      <formula>$C$4</formula>
    </cfRule>
  </conditionalFormatting>
  <conditionalFormatting sqref="BT36">
    <cfRule type="cellIs" dxfId="1210" priority="2835" operator="lessThan">
      <formula>$C$4</formula>
    </cfRule>
  </conditionalFormatting>
  <conditionalFormatting sqref="BT37">
    <cfRule type="cellIs" dxfId="1209" priority="2836" operator="lessThan">
      <formula>$C$4</formula>
    </cfRule>
  </conditionalFormatting>
  <conditionalFormatting sqref="BT38">
    <cfRule type="cellIs" dxfId="1208" priority="2837" operator="lessThan">
      <formula>$C$4</formula>
    </cfRule>
  </conditionalFormatting>
  <conditionalFormatting sqref="BT39">
    <cfRule type="cellIs" dxfId="1207" priority="2838" operator="lessThan">
      <formula>$C$4</formula>
    </cfRule>
  </conditionalFormatting>
  <conditionalFormatting sqref="BT40">
    <cfRule type="cellIs" dxfId="1206" priority="2839" operator="lessThan">
      <formula>$C$4</formula>
    </cfRule>
  </conditionalFormatting>
  <conditionalFormatting sqref="BT41">
    <cfRule type="cellIs" dxfId="1205" priority="2840" operator="lessThan">
      <formula>$C$4</formula>
    </cfRule>
  </conditionalFormatting>
  <conditionalFormatting sqref="BT42">
    <cfRule type="cellIs" dxfId="1204" priority="2841" operator="lessThan">
      <formula>$C$4</formula>
    </cfRule>
  </conditionalFormatting>
  <conditionalFormatting sqref="BT43">
    <cfRule type="cellIs" dxfId="1203" priority="2842" operator="lessThan">
      <formula>$C$4</formula>
    </cfRule>
  </conditionalFormatting>
  <conditionalFormatting sqref="BT44">
    <cfRule type="cellIs" dxfId="1202" priority="2843" operator="lessThan">
      <formula>$C$4</formula>
    </cfRule>
  </conditionalFormatting>
  <conditionalFormatting sqref="BT45">
    <cfRule type="cellIs" dxfId="1201" priority="2844" operator="lessThan">
      <formula>$C$4</formula>
    </cfRule>
  </conditionalFormatting>
  <conditionalFormatting sqref="BT46">
    <cfRule type="cellIs" dxfId="1200" priority="2845" operator="lessThan">
      <formula>$C$4</formula>
    </cfRule>
  </conditionalFormatting>
  <conditionalFormatting sqref="BT47">
    <cfRule type="cellIs" dxfId="1199" priority="2846" operator="lessThan">
      <formula>$C$4</formula>
    </cfRule>
  </conditionalFormatting>
  <conditionalFormatting sqref="BT48">
    <cfRule type="cellIs" dxfId="1198" priority="2847" operator="lessThan">
      <formula>$C$4</formula>
    </cfRule>
  </conditionalFormatting>
  <conditionalFormatting sqref="BT49">
    <cfRule type="cellIs" dxfId="1197" priority="2848" operator="lessThan">
      <formula>$C$4</formula>
    </cfRule>
  </conditionalFormatting>
  <conditionalFormatting sqref="BT50">
    <cfRule type="cellIs" dxfId="1196" priority="2849" operator="lessThan">
      <formula>$C$4</formula>
    </cfRule>
  </conditionalFormatting>
  <conditionalFormatting sqref="BU11">
    <cfRule type="cellIs" dxfId="1195" priority="2850" operator="lessThan">
      <formula>$C$4</formula>
    </cfRule>
  </conditionalFormatting>
  <conditionalFormatting sqref="BU12">
    <cfRule type="cellIs" dxfId="1194" priority="2851" operator="lessThan">
      <formula>$C$4</formula>
    </cfRule>
  </conditionalFormatting>
  <conditionalFormatting sqref="BU13">
    <cfRule type="cellIs" dxfId="1193" priority="2852" operator="lessThan">
      <formula>$C$4</formula>
    </cfRule>
  </conditionalFormatting>
  <conditionalFormatting sqref="BU14">
    <cfRule type="cellIs" dxfId="1192" priority="2853" operator="lessThan">
      <formula>$C$4</formula>
    </cfRule>
  </conditionalFormatting>
  <conditionalFormatting sqref="BU15">
    <cfRule type="cellIs" dxfId="1191" priority="2854" operator="lessThan">
      <formula>$C$4</formula>
    </cfRule>
  </conditionalFormatting>
  <conditionalFormatting sqref="BU16">
    <cfRule type="cellIs" dxfId="1190" priority="2855" operator="lessThan">
      <formula>$C$4</formula>
    </cfRule>
  </conditionalFormatting>
  <conditionalFormatting sqref="BU17">
    <cfRule type="cellIs" dxfId="1189" priority="2856" operator="lessThan">
      <formula>$C$4</formula>
    </cfRule>
  </conditionalFormatting>
  <conditionalFormatting sqref="BU18">
    <cfRule type="cellIs" dxfId="1188" priority="2857" operator="lessThan">
      <formula>$C$4</formula>
    </cfRule>
  </conditionalFormatting>
  <conditionalFormatting sqref="BU19">
    <cfRule type="cellIs" dxfId="1187" priority="2858" operator="lessThan">
      <formula>$C$4</formula>
    </cfRule>
  </conditionalFormatting>
  <conditionalFormatting sqref="BU20">
    <cfRule type="cellIs" dxfId="1186" priority="2859" operator="lessThan">
      <formula>$C$4</formula>
    </cfRule>
  </conditionalFormatting>
  <conditionalFormatting sqref="BU21">
    <cfRule type="cellIs" dxfId="1185" priority="2860" operator="lessThan">
      <formula>$C$4</formula>
    </cfRule>
  </conditionalFormatting>
  <conditionalFormatting sqref="BU22">
    <cfRule type="cellIs" dxfId="1184" priority="2861" operator="lessThan">
      <formula>$C$4</formula>
    </cfRule>
  </conditionalFormatting>
  <conditionalFormatting sqref="BU23">
    <cfRule type="cellIs" dxfId="1183" priority="2862" operator="lessThan">
      <formula>$C$4</formula>
    </cfRule>
  </conditionalFormatting>
  <conditionalFormatting sqref="BU24">
    <cfRule type="cellIs" dxfId="1182" priority="2863" operator="lessThan">
      <formula>$C$4</formula>
    </cfRule>
  </conditionalFormatting>
  <conditionalFormatting sqref="BU25">
    <cfRule type="cellIs" dxfId="1181" priority="2864" operator="lessThan">
      <formula>$C$4</formula>
    </cfRule>
  </conditionalFormatting>
  <conditionalFormatting sqref="BU26">
    <cfRule type="cellIs" dxfId="1180" priority="2865" operator="lessThan">
      <formula>$C$4</formula>
    </cfRule>
  </conditionalFormatting>
  <conditionalFormatting sqref="BU27">
    <cfRule type="cellIs" dxfId="1179" priority="2866" operator="lessThan">
      <formula>$C$4</formula>
    </cfRule>
  </conditionalFormatting>
  <conditionalFormatting sqref="BU28">
    <cfRule type="cellIs" dxfId="1178" priority="2867" operator="lessThan">
      <formula>$C$4</formula>
    </cfRule>
  </conditionalFormatting>
  <conditionalFormatting sqref="BU29">
    <cfRule type="cellIs" dxfId="1177" priority="2868" operator="lessThan">
      <formula>$C$4</formula>
    </cfRule>
  </conditionalFormatting>
  <conditionalFormatting sqref="BU30">
    <cfRule type="cellIs" dxfId="1176" priority="2869" operator="lessThan">
      <formula>$C$4</formula>
    </cfRule>
  </conditionalFormatting>
  <conditionalFormatting sqref="BU31">
    <cfRule type="cellIs" dxfId="1175" priority="2870" operator="lessThan">
      <formula>$C$4</formula>
    </cfRule>
  </conditionalFormatting>
  <conditionalFormatting sqref="BU32">
    <cfRule type="cellIs" dxfId="1174" priority="2871" operator="lessThan">
      <formula>$C$4</formula>
    </cfRule>
  </conditionalFormatting>
  <conditionalFormatting sqref="BU33">
    <cfRule type="cellIs" dxfId="1173" priority="2872" operator="lessThan">
      <formula>$C$4</formula>
    </cfRule>
  </conditionalFormatting>
  <conditionalFormatting sqref="BU34">
    <cfRule type="cellIs" dxfId="1172" priority="2873" operator="lessThan">
      <formula>$C$4</formula>
    </cfRule>
  </conditionalFormatting>
  <conditionalFormatting sqref="BU35">
    <cfRule type="cellIs" dxfId="1171" priority="2874" operator="lessThan">
      <formula>$C$4</formula>
    </cfRule>
  </conditionalFormatting>
  <conditionalFormatting sqref="BU36">
    <cfRule type="cellIs" dxfId="1170" priority="2875" operator="lessThan">
      <formula>$C$4</formula>
    </cfRule>
  </conditionalFormatting>
  <conditionalFormatting sqref="BU37">
    <cfRule type="cellIs" dxfId="1169" priority="2876" operator="lessThan">
      <formula>$C$4</formula>
    </cfRule>
  </conditionalFormatting>
  <conditionalFormatting sqref="BU38">
    <cfRule type="cellIs" dxfId="1168" priority="2877" operator="lessThan">
      <formula>$C$4</formula>
    </cfRule>
  </conditionalFormatting>
  <conditionalFormatting sqref="BU39">
    <cfRule type="cellIs" dxfId="1167" priority="2878" operator="lessThan">
      <formula>$C$4</formula>
    </cfRule>
  </conditionalFormatting>
  <conditionalFormatting sqref="BU40">
    <cfRule type="cellIs" dxfId="1166" priority="2879" operator="lessThan">
      <formula>$C$4</formula>
    </cfRule>
  </conditionalFormatting>
  <conditionalFormatting sqref="BU41">
    <cfRule type="cellIs" dxfId="1165" priority="2880" operator="lessThan">
      <formula>$C$4</formula>
    </cfRule>
  </conditionalFormatting>
  <conditionalFormatting sqref="BU42">
    <cfRule type="cellIs" dxfId="1164" priority="2881" operator="lessThan">
      <formula>$C$4</formula>
    </cfRule>
  </conditionalFormatting>
  <conditionalFormatting sqref="BU43">
    <cfRule type="cellIs" dxfId="1163" priority="2882" operator="lessThan">
      <formula>$C$4</formula>
    </cfRule>
  </conditionalFormatting>
  <conditionalFormatting sqref="BU44">
    <cfRule type="cellIs" dxfId="1162" priority="2883" operator="lessThan">
      <formula>$C$4</formula>
    </cfRule>
  </conditionalFormatting>
  <conditionalFormatting sqref="BU45">
    <cfRule type="cellIs" dxfId="1161" priority="2884" operator="lessThan">
      <formula>$C$4</formula>
    </cfRule>
  </conditionalFormatting>
  <conditionalFormatting sqref="BU46">
    <cfRule type="cellIs" dxfId="1160" priority="2885" operator="lessThan">
      <formula>$C$4</formula>
    </cfRule>
  </conditionalFormatting>
  <conditionalFormatting sqref="BU47">
    <cfRule type="cellIs" dxfId="1159" priority="2886" operator="lessThan">
      <formula>$C$4</formula>
    </cfRule>
  </conditionalFormatting>
  <conditionalFormatting sqref="BU48">
    <cfRule type="cellIs" dxfId="1158" priority="2887" operator="lessThan">
      <formula>$C$4</formula>
    </cfRule>
  </conditionalFormatting>
  <conditionalFormatting sqref="BU49">
    <cfRule type="cellIs" dxfId="1157" priority="2888" operator="lessThan">
      <formula>$C$4</formula>
    </cfRule>
  </conditionalFormatting>
  <conditionalFormatting sqref="BU50">
    <cfRule type="cellIs" dxfId="1156" priority="2889" operator="lessThan">
      <formula>$C$4</formula>
    </cfRule>
  </conditionalFormatting>
  <conditionalFormatting sqref="BV11">
    <cfRule type="cellIs" dxfId="1155" priority="2890" operator="lessThan">
      <formula>$C$4</formula>
    </cfRule>
  </conditionalFormatting>
  <conditionalFormatting sqref="BV12">
    <cfRule type="cellIs" dxfId="1154" priority="2891" operator="lessThan">
      <formula>$C$4</formula>
    </cfRule>
  </conditionalFormatting>
  <conditionalFormatting sqref="BV13">
    <cfRule type="cellIs" dxfId="1153" priority="2892" operator="lessThan">
      <formula>$C$4</formula>
    </cfRule>
  </conditionalFormatting>
  <conditionalFormatting sqref="BV14">
    <cfRule type="cellIs" dxfId="1152" priority="2893" operator="lessThan">
      <formula>$C$4</formula>
    </cfRule>
  </conditionalFormatting>
  <conditionalFormatting sqref="BV15">
    <cfRule type="cellIs" dxfId="1151" priority="2894" operator="lessThan">
      <formula>$C$4</formula>
    </cfRule>
  </conditionalFormatting>
  <conditionalFormatting sqref="BV16">
    <cfRule type="cellIs" dxfId="1150" priority="2895" operator="lessThan">
      <formula>$C$4</formula>
    </cfRule>
  </conditionalFormatting>
  <conditionalFormatting sqref="BV17">
    <cfRule type="cellIs" dxfId="1149" priority="2896" operator="lessThan">
      <formula>$C$4</formula>
    </cfRule>
  </conditionalFormatting>
  <conditionalFormatting sqref="BV18">
    <cfRule type="cellIs" dxfId="1148" priority="2897" operator="lessThan">
      <formula>$C$4</formula>
    </cfRule>
  </conditionalFormatting>
  <conditionalFormatting sqref="BV19">
    <cfRule type="cellIs" dxfId="1147" priority="2898" operator="lessThan">
      <formula>$C$4</formula>
    </cfRule>
  </conditionalFormatting>
  <conditionalFormatting sqref="BV20">
    <cfRule type="cellIs" dxfId="1146" priority="2899" operator="lessThan">
      <formula>$C$4</formula>
    </cfRule>
  </conditionalFormatting>
  <conditionalFormatting sqref="BV21">
    <cfRule type="cellIs" dxfId="1145" priority="2900" operator="lessThan">
      <formula>$C$4</formula>
    </cfRule>
  </conditionalFormatting>
  <conditionalFormatting sqref="BV22">
    <cfRule type="cellIs" dxfId="1144" priority="2901" operator="lessThan">
      <formula>$C$4</formula>
    </cfRule>
  </conditionalFormatting>
  <conditionalFormatting sqref="BV23">
    <cfRule type="cellIs" dxfId="1143" priority="2902" operator="lessThan">
      <formula>$C$4</formula>
    </cfRule>
  </conditionalFormatting>
  <conditionalFormatting sqref="BV24">
    <cfRule type="cellIs" dxfId="1142" priority="2903" operator="lessThan">
      <formula>$C$4</formula>
    </cfRule>
  </conditionalFormatting>
  <conditionalFormatting sqref="BV25">
    <cfRule type="cellIs" dxfId="1141" priority="2904" operator="lessThan">
      <formula>$C$4</formula>
    </cfRule>
  </conditionalFormatting>
  <conditionalFormatting sqref="BV26">
    <cfRule type="cellIs" dxfId="1140" priority="2905" operator="lessThan">
      <formula>$C$4</formula>
    </cfRule>
  </conditionalFormatting>
  <conditionalFormatting sqref="BV27">
    <cfRule type="cellIs" dxfId="1139" priority="2906" operator="lessThan">
      <formula>$C$4</formula>
    </cfRule>
  </conditionalFormatting>
  <conditionalFormatting sqref="BV28">
    <cfRule type="cellIs" dxfId="1138" priority="2907" operator="lessThan">
      <formula>$C$4</formula>
    </cfRule>
  </conditionalFormatting>
  <conditionalFormatting sqref="BV29">
    <cfRule type="cellIs" dxfId="1137" priority="2908" operator="lessThan">
      <formula>$C$4</formula>
    </cfRule>
  </conditionalFormatting>
  <conditionalFormatting sqref="BV30">
    <cfRule type="cellIs" dxfId="1136" priority="2909" operator="lessThan">
      <formula>$C$4</formula>
    </cfRule>
  </conditionalFormatting>
  <conditionalFormatting sqref="BV31">
    <cfRule type="cellIs" dxfId="1135" priority="2910" operator="lessThan">
      <formula>$C$4</formula>
    </cfRule>
  </conditionalFormatting>
  <conditionalFormatting sqref="BV32">
    <cfRule type="cellIs" dxfId="1134" priority="2911" operator="lessThan">
      <formula>$C$4</formula>
    </cfRule>
  </conditionalFormatting>
  <conditionalFormatting sqref="BV33">
    <cfRule type="cellIs" dxfId="1133" priority="2912" operator="lessThan">
      <formula>$C$4</formula>
    </cfRule>
  </conditionalFormatting>
  <conditionalFormatting sqref="BV34">
    <cfRule type="cellIs" dxfId="1132" priority="2913" operator="lessThan">
      <formula>$C$4</formula>
    </cfRule>
  </conditionalFormatting>
  <conditionalFormatting sqref="BV35">
    <cfRule type="cellIs" dxfId="1131" priority="2914" operator="lessThan">
      <formula>$C$4</formula>
    </cfRule>
  </conditionalFormatting>
  <conditionalFormatting sqref="BV36">
    <cfRule type="cellIs" dxfId="1130" priority="2915" operator="lessThan">
      <formula>$C$4</formula>
    </cfRule>
  </conditionalFormatting>
  <conditionalFormatting sqref="BV37">
    <cfRule type="cellIs" dxfId="1129" priority="2916" operator="lessThan">
      <formula>$C$4</formula>
    </cfRule>
  </conditionalFormatting>
  <conditionalFormatting sqref="BV38">
    <cfRule type="cellIs" dxfId="1128" priority="2917" operator="lessThan">
      <formula>$C$4</formula>
    </cfRule>
  </conditionalFormatting>
  <conditionalFormatting sqref="BV39">
    <cfRule type="cellIs" dxfId="1127" priority="2918" operator="lessThan">
      <formula>$C$4</formula>
    </cfRule>
  </conditionalFormatting>
  <conditionalFormatting sqref="BV40">
    <cfRule type="cellIs" dxfId="1126" priority="2919" operator="lessThan">
      <formula>$C$4</formula>
    </cfRule>
  </conditionalFormatting>
  <conditionalFormatting sqref="BV41">
    <cfRule type="cellIs" dxfId="1125" priority="2920" operator="lessThan">
      <formula>$C$4</formula>
    </cfRule>
  </conditionalFormatting>
  <conditionalFormatting sqref="BV42">
    <cfRule type="cellIs" dxfId="1124" priority="2921" operator="lessThan">
      <formula>$C$4</formula>
    </cfRule>
  </conditionalFormatting>
  <conditionalFormatting sqref="BV43">
    <cfRule type="cellIs" dxfId="1123" priority="2922" operator="lessThan">
      <formula>$C$4</formula>
    </cfRule>
  </conditionalFormatting>
  <conditionalFormatting sqref="BV44">
    <cfRule type="cellIs" dxfId="1122" priority="2923" operator="lessThan">
      <formula>$C$4</formula>
    </cfRule>
  </conditionalFormatting>
  <conditionalFormatting sqref="BV45">
    <cfRule type="cellIs" dxfId="1121" priority="2924" operator="lessThan">
      <formula>$C$4</formula>
    </cfRule>
  </conditionalFormatting>
  <conditionalFormatting sqref="BV46">
    <cfRule type="cellIs" dxfId="1120" priority="2925" operator="lessThan">
      <formula>$C$4</formula>
    </cfRule>
  </conditionalFormatting>
  <conditionalFormatting sqref="BV47">
    <cfRule type="cellIs" dxfId="1119" priority="2926" operator="lessThan">
      <formula>$C$4</formula>
    </cfRule>
  </conditionalFormatting>
  <conditionalFormatting sqref="BV48">
    <cfRule type="cellIs" dxfId="1118" priority="2927" operator="lessThan">
      <formula>$C$4</formula>
    </cfRule>
  </conditionalFormatting>
  <conditionalFormatting sqref="BV49">
    <cfRule type="cellIs" dxfId="1117" priority="2928" operator="lessThan">
      <formula>$C$4</formula>
    </cfRule>
  </conditionalFormatting>
  <conditionalFormatting sqref="BV50">
    <cfRule type="cellIs" dxfId="1116" priority="2929" operator="lessThan">
      <formula>$C$4</formula>
    </cfRule>
  </conditionalFormatting>
  <conditionalFormatting sqref="BW47">
    <cfRule type="cellIs" dxfId="1115" priority="2966" operator="lessThan">
      <formula>$C$4</formula>
    </cfRule>
  </conditionalFormatting>
  <conditionalFormatting sqref="BW48">
    <cfRule type="cellIs" dxfId="1114" priority="2967" operator="lessThan">
      <formula>$C$4</formula>
    </cfRule>
  </conditionalFormatting>
  <conditionalFormatting sqref="BW49">
    <cfRule type="cellIs" dxfId="1113" priority="2968" operator="lessThan">
      <formula>$C$4</formula>
    </cfRule>
  </conditionalFormatting>
  <conditionalFormatting sqref="BW50">
    <cfRule type="cellIs" dxfId="1112" priority="2969" operator="lessThan">
      <formula>$C$4</formula>
    </cfRule>
  </conditionalFormatting>
  <conditionalFormatting sqref="BX47">
    <cfRule type="cellIs" dxfId="1111" priority="3006" operator="lessThan">
      <formula>$C$4</formula>
    </cfRule>
  </conditionalFormatting>
  <conditionalFormatting sqref="BX48">
    <cfRule type="cellIs" dxfId="1110" priority="3007" operator="lessThan">
      <formula>$C$4</formula>
    </cfRule>
  </conditionalFormatting>
  <conditionalFormatting sqref="BX49">
    <cfRule type="cellIs" dxfId="1109" priority="3008" operator="lessThan">
      <formula>$C$4</formula>
    </cfRule>
  </conditionalFormatting>
  <conditionalFormatting sqref="BX50">
    <cfRule type="cellIs" dxfId="1108" priority="3009" operator="lessThan">
      <formula>$C$4</formula>
    </cfRule>
  </conditionalFormatting>
  <conditionalFormatting sqref="BY11">
    <cfRule type="cellIs" dxfId="1107" priority="3010" operator="lessThan">
      <formula>$C$4</formula>
    </cfRule>
  </conditionalFormatting>
  <conditionalFormatting sqref="BY12">
    <cfRule type="cellIs" dxfId="1106" priority="3011" operator="lessThan">
      <formula>$C$4</formula>
    </cfRule>
  </conditionalFormatting>
  <conditionalFormatting sqref="BY13">
    <cfRule type="cellIs" dxfId="1105" priority="3012" operator="lessThan">
      <formula>$C$4</formula>
    </cfRule>
  </conditionalFormatting>
  <conditionalFormatting sqref="BY14">
    <cfRule type="cellIs" dxfId="1104" priority="3013" operator="lessThan">
      <formula>$C$4</formula>
    </cfRule>
  </conditionalFormatting>
  <conditionalFormatting sqref="BY15">
    <cfRule type="cellIs" dxfId="1103" priority="3014" operator="lessThan">
      <formula>$C$4</formula>
    </cfRule>
  </conditionalFormatting>
  <conditionalFormatting sqref="BY16">
    <cfRule type="cellIs" dxfId="1102" priority="3015" operator="lessThan">
      <formula>$C$4</formula>
    </cfRule>
  </conditionalFormatting>
  <conditionalFormatting sqref="BY17">
    <cfRule type="cellIs" dxfId="1101" priority="3016" operator="lessThan">
      <formula>$C$4</formula>
    </cfRule>
  </conditionalFormatting>
  <conditionalFormatting sqref="BY18">
    <cfRule type="cellIs" dxfId="1100" priority="3017" operator="lessThan">
      <formula>$C$4</formula>
    </cfRule>
  </conditionalFormatting>
  <conditionalFormatting sqref="BY19">
    <cfRule type="cellIs" dxfId="1099" priority="3018" operator="lessThan">
      <formula>$C$4</formula>
    </cfRule>
  </conditionalFormatting>
  <conditionalFormatting sqref="BY20">
    <cfRule type="cellIs" dxfId="1098" priority="3019" operator="lessThan">
      <formula>$C$4</formula>
    </cfRule>
  </conditionalFormatting>
  <conditionalFormatting sqref="BY21">
    <cfRule type="cellIs" dxfId="1097" priority="3020" operator="lessThan">
      <formula>$C$4</formula>
    </cfRule>
  </conditionalFormatting>
  <conditionalFormatting sqref="BY22">
    <cfRule type="cellIs" dxfId="1096" priority="3021" operator="lessThan">
      <formula>$C$4</formula>
    </cfRule>
  </conditionalFormatting>
  <conditionalFormatting sqref="BY23">
    <cfRule type="cellIs" dxfId="1095" priority="3022" operator="lessThan">
      <formula>$C$4</formula>
    </cfRule>
  </conditionalFormatting>
  <conditionalFormatting sqref="BY24">
    <cfRule type="cellIs" dxfId="1094" priority="3023" operator="lessThan">
      <formula>$C$4</formula>
    </cfRule>
  </conditionalFormatting>
  <conditionalFormatting sqref="BY25">
    <cfRule type="cellIs" dxfId="1093" priority="3024" operator="lessThan">
      <formula>$C$4</formula>
    </cfRule>
  </conditionalFormatting>
  <conditionalFormatting sqref="BY26">
    <cfRule type="cellIs" dxfId="1092" priority="3025" operator="lessThan">
      <formula>$C$4</formula>
    </cfRule>
  </conditionalFormatting>
  <conditionalFormatting sqref="BY27">
    <cfRule type="cellIs" dxfId="1091" priority="3026" operator="lessThan">
      <formula>$C$4</formula>
    </cfRule>
  </conditionalFormatting>
  <conditionalFormatting sqref="BY28">
    <cfRule type="cellIs" dxfId="1090" priority="3027" operator="lessThan">
      <formula>$C$4</formula>
    </cfRule>
  </conditionalFormatting>
  <conditionalFormatting sqref="BY29">
    <cfRule type="cellIs" dxfId="1089" priority="3028" operator="lessThan">
      <formula>$C$4</formula>
    </cfRule>
  </conditionalFormatting>
  <conditionalFormatting sqref="BY30">
    <cfRule type="cellIs" dxfId="1088" priority="3029" operator="lessThan">
      <formula>$C$4</formula>
    </cfRule>
  </conditionalFormatting>
  <conditionalFormatting sqref="BY31">
    <cfRule type="cellIs" dxfId="1087" priority="3030" operator="lessThan">
      <formula>$C$4</formula>
    </cfRule>
  </conditionalFormatting>
  <conditionalFormatting sqref="BY32">
    <cfRule type="cellIs" dxfId="1086" priority="3031" operator="lessThan">
      <formula>$C$4</formula>
    </cfRule>
  </conditionalFormatting>
  <conditionalFormatting sqref="BY33">
    <cfRule type="cellIs" dxfId="1085" priority="3032" operator="lessThan">
      <formula>$C$4</formula>
    </cfRule>
  </conditionalFormatting>
  <conditionalFormatting sqref="BY34">
    <cfRule type="cellIs" dxfId="1084" priority="3033" operator="lessThan">
      <formula>$C$4</formula>
    </cfRule>
  </conditionalFormatting>
  <conditionalFormatting sqref="BY35">
    <cfRule type="cellIs" dxfId="1083" priority="3034" operator="lessThan">
      <formula>$C$4</formula>
    </cfRule>
  </conditionalFormatting>
  <conditionalFormatting sqref="BY36">
    <cfRule type="cellIs" dxfId="1082" priority="3035" operator="lessThan">
      <formula>$C$4</formula>
    </cfRule>
  </conditionalFormatting>
  <conditionalFormatting sqref="BY37">
    <cfRule type="cellIs" dxfId="1081" priority="3036" operator="lessThan">
      <formula>$C$4</formula>
    </cfRule>
  </conditionalFormatting>
  <conditionalFormatting sqref="BY38">
    <cfRule type="cellIs" dxfId="1080" priority="3037" operator="lessThan">
      <formula>$C$4</formula>
    </cfRule>
  </conditionalFormatting>
  <conditionalFormatting sqref="BY39">
    <cfRule type="cellIs" dxfId="1079" priority="3038" operator="lessThan">
      <formula>$C$4</formula>
    </cfRule>
  </conditionalFormatting>
  <conditionalFormatting sqref="BY40">
    <cfRule type="cellIs" dxfId="1078" priority="3039" operator="lessThan">
      <formula>$C$4</formula>
    </cfRule>
  </conditionalFormatting>
  <conditionalFormatting sqref="BY41">
    <cfRule type="cellIs" dxfId="1077" priority="3040" operator="lessThan">
      <formula>$C$4</formula>
    </cfRule>
  </conditionalFormatting>
  <conditionalFormatting sqref="BY42">
    <cfRule type="cellIs" dxfId="1076" priority="3041" operator="lessThan">
      <formula>$C$4</formula>
    </cfRule>
  </conditionalFormatting>
  <conditionalFormatting sqref="BY43">
    <cfRule type="cellIs" dxfId="1075" priority="3042" operator="lessThan">
      <formula>$C$4</formula>
    </cfRule>
  </conditionalFormatting>
  <conditionalFormatting sqref="BY44">
    <cfRule type="cellIs" dxfId="1074" priority="3043" operator="lessThan">
      <formula>$C$4</formula>
    </cfRule>
  </conditionalFormatting>
  <conditionalFormatting sqref="BY45">
    <cfRule type="cellIs" dxfId="1073" priority="3044" operator="lessThan">
      <formula>$C$4</formula>
    </cfRule>
  </conditionalFormatting>
  <conditionalFormatting sqref="BY46">
    <cfRule type="cellIs" dxfId="1072" priority="3045" operator="lessThan">
      <formula>$C$4</formula>
    </cfRule>
  </conditionalFormatting>
  <conditionalFormatting sqref="BY47">
    <cfRule type="cellIs" dxfId="1071" priority="3046" operator="lessThan">
      <formula>$C$4</formula>
    </cfRule>
  </conditionalFormatting>
  <conditionalFormatting sqref="BY48">
    <cfRule type="cellIs" dxfId="1070" priority="3047" operator="lessThan">
      <formula>$C$4</formula>
    </cfRule>
  </conditionalFormatting>
  <conditionalFormatting sqref="BY49">
    <cfRule type="cellIs" dxfId="1069" priority="3048" operator="lessThan">
      <formula>$C$4</formula>
    </cfRule>
  </conditionalFormatting>
  <conditionalFormatting sqref="BY50">
    <cfRule type="cellIs" dxfId="1068" priority="3049" operator="lessThan">
      <formula>$C$4</formula>
    </cfRule>
  </conditionalFormatting>
  <conditionalFormatting sqref="BZ11">
    <cfRule type="cellIs" dxfId="1067" priority="3050" operator="lessThan">
      <formula>$C$4</formula>
    </cfRule>
  </conditionalFormatting>
  <conditionalFormatting sqref="BZ12">
    <cfRule type="cellIs" dxfId="1066" priority="3051" operator="lessThan">
      <formula>$C$4</formula>
    </cfRule>
  </conditionalFormatting>
  <conditionalFormatting sqref="BZ13">
    <cfRule type="cellIs" dxfId="1065" priority="3052" operator="lessThan">
      <formula>$C$4</formula>
    </cfRule>
  </conditionalFormatting>
  <conditionalFormatting sqref="BZ14">
    <cfRule type="cellIs" dxfId="1064" priority="3053" operator="lessThan">
      <formula>$C$4</formula>
    </cfRule>
  </conditionalFormatting>
  <conditionalFormatting sqref="BZ15">
    <cfRule type="cellIs" dxfId="1063" priority="3054" operator="lessThan">
      <formula>$C$4</formula>
    </cfRule>
  </conditionalFormatting>
  <conditionalFormatting sqref="BZ16">
    <cfRule type="cellIs" dxfId="1062" priority="3055" operator="lessThan">
      <formula>$C$4</formula>
    </cfRule>
  </conditionalFormatting>
  <conditionalFormatting sqref="BZ17">
    <cfRule type="cellIs" dxfId="1061" priority="3056" operator="lessThan">
      <formula>$C$4</formula>
    </cfRule>
  </conditionalFormatting>
  <conditionalFormatting sqref="BZ18">
    <cfRule type="cellIs" dxfId="1060" priority="3057" operator="lessThan">
      <formula>$C$4</formula>
    </cfRule>
  </conditionalFormatting>
  <conditionalFormatting sqref="BZ19">
    <cfRule type="cellIs" dxfId="1059" priority="3058" operator="lessThan">
      <formula>$C$4</formula>
    </cfRule>
  </conditionalFormatting>
  <conditionalFormatting sqref="BZ20">
    <cfRule type="cellIs" dxfId="1058" priority="3059" operator="lessThan">
      <formula>$C$4</formula>
    </cfRule>
  </conditionalFormatting>
  <conditionalFormatting sqref="BZ21">
    <cfRule type="cellIs" dxfId="1057" priority="3060" operator="lessThan">
      <formula>$C$4</formula>
    </cfRule>
  </conditionalFormatting>
  <conditionalFormatting sqref="BZ22">
    <cfRule type="cellIs" dxfId="1056" priority="3061" operator="lessThan">
      <formula>$C$4</formula>
    </cfRule>
  </conditionalFormatting>
  <conditionalFormatting sqref="BZ23">
    <cfRule type="cellIs" dxfId="1055" priority="3062" operator="lessThan">
      <formula>$C$4</formula>
    </cfRule>
  </conditionalFormatting>
  <conditionalFormatting sqref="BZ24">
    <cfRule type="cellIs" dxfId="1054" priority="3063" operator="lessThan">
      <formula>$C$4</formula>
    </cfRule>
  </conditionalFormatting>
  <conditionalFormatting sqref="BZ25">
    <cfRule type="cellIs" dxfId="1053" priority="3064" operator="lessThan">
      <formula>$C$4</formula>
    </cfRule>
  </conditionalFormatting>
  <conditionalFormatting sqref="BZ26">
    <cfRule type="cellIs" dxfId="1052" priority="3065" operator="lessThan">
      <formula>$C$4</formula>
    </cfRule>
  </conditionalFormatting>
  <conditionalFormatting sqref="BZ27">
    <cfRule type="cellIs" dxfId="1051" priority="3066" operator="lessThan">
      <formula>$C$4</formula>
    </cfRule>
  </conditionalFormatting>
  <conditionalFormatting sqref="BZ28">
    <cfRule type="cellIs" dxfId="1050" priority="3067" operator="lessThan">
      <formula>$C$4</formula>
    </cfRule>
  </conditionalFormatting>
  <conditionalFormatting sqref="BZ29">
    <cfRule type="cellIs" dxfId="1049" priority="3068" operator="lessThan">
      <formula>$C$4</formula>
    </cfRule>
  </conditionalFormatting>
  <conditionalFormatting sqref="BZ30">
    <cfRule type="cellIs" dxfId="1048" priority="3069" operator="lessThan">
      <formula>$C$4</formula>
    </cfRule>
  </conditionalFormatting>
  <conditionalFormatting sqref="BZ31">
    <cfRule type="cellIs" dxfId="1047" priority="3070" operator="lessThan">
      <formula>$C$4</formula>
    </cfRule>
  </conditionalFormatting>
  <conditionalFormatting sqref="BZ32">
    <cfRule type="cellIs" dxfId="1046" priority="3071" operator="lessThan">
      <formula>$C$4</formula>
    </cfRule>
  </conditionalFormatting>
  <conditionalFormatting sqref="BZ33">
    <cfRule type="cellIs" dxfId="1045" priority="3072" operator="lessThan">
      <formula>$C$4</formula>
    </cfRule>
  </conditionalFormatting>
  <conditionalFormatting sqref="BZ34">
    <cfRule type="cellIs" dxfId="1044" priority="3073" operator="lessThan">
      <formula>$C$4</formula>
    </cfRule>
  </conditionalFormatting>
  <conditionalFormatting sqref="BZ35">
    <cfRule type="cellIs" dxfId="1043" priority="3074" operator="lessThan">
      <formula>$C$4</formula>
    </cfRule>
  </conditionalFormatting>
  <conditionalFormatting sqref="BZ36">
    <cfRule type="cellIs" dxfId="1042" priority="3075" operator="lessThan">
      <formula>$C$4</formula>
    </cfRule>
  </conditionalFormatting>
  <conditionalFormatting sqref="BZ37">
    <cfRule type="cellIs" dxfId="1041" priority="3076" operator="lessThan">
      <formula>$C$4</formula>
    </cfRule>
  </conditionalFormatting>
  <conditionalFormatting sqref="BZ38">
    <cfRule type="cellIs" dxfId="1040" priority="3077" operator="lessThan">
      <formula>$C$4</formula>
    </cfRule>
  </conditionalFormatting>
  <conditionalFormatting sqref="BZ39">
    <cfRule type="cellIs" dxfId="1039" priority="3078" operator="lessThan">
      <formula>$C$4</formula>
    </cfRule>
  </conditionalFormatting>
  <conditionalFormatting sqref="BZ40">
    <cfRule type="cellIs" dxfId="1038" priority="3079" operator="lessThan">
      <formula>$C$4</formula>
    </cfRule>
  </conditionalFormatting>
  <conditionalFormatting sqref="BZ41">
    <cfRule type="cellIs" dxfId="1037" priority="3080" operator="lessThan">
      <formula>$C$4</formula>
    </cfRule>
  </conditionalFormatting>
  <conditionalFormatting sqref="BZ42">
    <cfRule type="cellIs" dxfId="1036" priority="3081" operator="lessThan">
      <formula>$C$4</formula>
    </cfRule>
  </conditionalFormatting>
  <conditionalFormatting sqref="BZ43">
    <cfRule type="cellIs" dxfId="1035" priority="3082" operator="lessThan">
      <formula>$C$4</formula>
    </cfRule>
  </conditionalFormatting>
  <conditionalFormatting sqref="BZ44">
    <cfRule type="cellIs" dxfId="1034" priority="3083" operator="lessThan">
      <formula>$C$4</formula>
    </cfRule>
  </conditionalFormatting>
  <conditionalFormatting sqref="BZ45">
    <cfRule type="cellIs" dxfId="1033" priority="3084" operator="lessThan">
      <formula>$C$4</formula>
    </cfRule>
  </conditionalFormatting>
  <conditionalFormatting sqref="BZ46">
    <cfRule type="cellIs" dxfId="1032" priority="3085" operator="lessThan">
      <formula>$C$4</formula>
    </cfRule>
  </conditionalFormatting>
  <conditionalFormatting sqref="BZ47">
    <cfRule type="cellIs" dxfId="1031" priority="3086" operator="lessThan">
      <formula>$C$4</formula>
    </cfRule>
  </conditionalFormatting>
  <conditionalFormatting sqref="BZ48">
    <cfRule type="cellIs" dxfId="1030" priority="3087" operator="lessThan">
      <formula>$C$4</formula>
    </cfRule>
  </conditionalFormatting>
  <conditionalFormatting sqref="BZ49">
    <cfRule type="cellIs" dxfId="1029" priority="3088" operator="lessThan">
      <formula>$C$4</formula>
    </cfRule>
  </conditionalFormatting>
  <conditionalFormatting sqref="BZ50">
    <cfRule type="cellIs" dxfId="1028" priority="3089" operator="lessThan">
      <formula>$C$4</formula>
    </cfRule>
  </conditionalFormatting>
  <conditionalFormatting sqref="CA11">
    <cfRule type="cellIs" dxfId="1027" priority="3090" operator="lessThan">
      <formula>$C$4</formula>
    </cfRule>
  </conditionalFormatting>
  <conditionalFormatting sqref="CA12">
    <cfRule type="cellIs" dxfId="1026" priority="3091" operator="lessThan">
      <formula>$C$4</formula>
    </cfRule>
  </conditionalFormatting>
  <conditionalFormatting sqref="CA13">
    <cfRule type="cellIs" dxfId="1025" priority="3092" operator="lessThan">
      <formula>$C$4</formula>
    </cfRule>
  </conditionalFormatting>
  <conditionalFormatting sqref="CA14">
    <cfRule type="cellIs" dxfId="1024" priority="3093" operator="lessThan">
      <formula>$C$4</formula>
    </cfRule>
  </conditionalFormatting>
  <conditionalFormatting sqref="CA15">
    <cfRule type="cellIs" dxfId="1023" priority="3094" operator="lessThan">
      <formula>$C$4</formula>
    </cfRule>
  </conditionalFormatting>
  <conditionalFormatting sqref="CA16">
    <cfRule type="cellIs" dxfId="1022" priority="3095" operator="lessThan">
      <formula>$C$4</formula>
    </cfRule>
  </conditionalFormatting>
  <conditionalFormatting sqref="CA17">
    <cfRule type="cellIs" dxfId="1021" priority="3096" operator="lessThan">
      <formula>$C$4</formula>
    </cfRule>
  </conditionalFormatting>
  <conditionalFormatting sqref="CA18">
    <cfRule type="cellIs" dxfId="1020" priority="3097" operator="lessThan">
      <formula>$C$4</formula>
    </cfRule>
  </conditionalFormatting>
  <conditionalFormatting sqref="CA19">
    <cfRule type="cellIs" dxfId="1019" priority="3098" operator="lessThan">
      <formula>$C$4</formula>
    </cfRule>
  </conditionalFormatting>
  <conditionalFormatting sqref="CA20">
    <cfRule type="cellIs" dxfId="1018" priority="3099" operator="lessThan">
      <formula>$C$4</formula>
    </cfRule>
  </conditionalFormatting>
  <conditionalFormatting sqref="CA21">
    <cfRule type="cellIs" dxfId="1017" priority="3100" operator="lessThan">
      <formula>$C$4</formula>
    </cfRule>
  </conditionalFormatting>
  <conditionalFormatting sqref="CA22">
    <cfRule type="cellIs" dxfId="1016" priority="3101" operator="lessThan">
      <formula>$C$4</formula>
    </cfRule>
  </conditionalFormatting>
  <conditionalFormatting sqref="CA23">
    <cfRule type="cellIs" dxfId="1015" priority="3102" operator="lessThan">
      <formula>$C$4</formula>
    </cfRule>
  </conditionalFormatting>
  <conditionalFormatting sqref="CA24">
    <cfRule type="cellIs" dxfId="1014" priority="3103" operator="lessThan">
      <formula>$C$4</formula>
    </cfRule>
  </conditionalFormatting>
  <conditionalFormatting sqref="CA25">
    <cfRule type="cellIs" dxfId="1013" priority="3104" operator="lessThan">
      <formula>$C$4</formula>
    </cfRule>
  </conditionalFormatting>
  <conditionalFormatting sqref="CA26">
    <cfRule type="cellIs" dxfId="1012" priority="3105" operator="lessThan">
      <formula>$C$4</formula>
    </cfRule>
  </conditionalFormatting>
  <conditionalFormatting sqref="CA27">
    <cfRule type="cellIs" dxfId="1011" priority="3106" operator="lessThan">
      <formula>$C$4</formula>
    </cfRule>
  </conditionalFormatting>
  <conditionalFormatting sqref="CA28">
    <cfRule type="cellIs" dxfId="1010" priority="3107" operator="lessThan">
      <formula>$C$4</formula>
    </cfRule>
  </conditionalFormatting>
  <conditionalFormatting sqref="CA29">
    <cfRule type="cellIs" dxfId="1009" priority="3108" operator="lessThan">
      <formula>$C$4</formula>
    </cfRule>
  </conditionalFormatting>
  <conditionalFormatting sqref="CA30">
    <cfRule type="cellIs" dxfId="1008" priority="3109" operator="lessThan">
      <formula>$C$4</formula>
    </cfRule>
  </conditionalFormatting>
  <conditionalFormatting sqref="CA31">
    <cfRule type="cellIs" dxfId="1007" priority="3110" operator="lessThan">
      <formula>$C$4</formula>
    </cfRule>
  </conditionalFormatting>
  <conditionalFormatting sqref="CA32">
    <cfRule type="cellIs" dxfId="1006" priority="3111" operator="lessThan">
      <formula>$C$4</formula>
    </cfRule>
  </conditionalFormatting>
  <conditionalFormatting sqref="CA33">
    <cfRule type="cellIs" dxfId="1005" priority="3112" operator="lessThan">
      <formula>$C$4</formula>
    </cfRule>
  </conditionalFormatting>
  <conditionalFormatting sqref="CA34">
    <cfRule type="cellIs" dxfId="1004" priority="3113" operator="lessThan">
      <formula>$C$4</formula>
    </cfRule>
  </conditionalFormatting>
  <conditionalFormatting sqref="CA35">
    <cfRule type="cellIs" dxfId="1003" priority="3114" operator="lessThan">
      <formula>$C$4</formula>
    </cfRule>
  </conditionalFormatting>
  <conditionalFormatting sqref="CA36">
    <cfRule type="cellIs" dxfId="1002" priority="3115" operator="lessThan">
      <formula>$C$4</formula>
    </cfRule>
  </conditionalFormatting>
  <conditionalFormatting sqref="CA37">
    <cfRule type="cellIs" dxfId="1001" priority="3116" operator="lessThan">
      <formula>$C$4</formula>
    </cfRule>
  </conditionalFormatting>
  <conditionalFormatting sqref="CA38">
    <cfRule type="cellIs" dxfId="1000" priority="3117" operator="lessThan">
      <formula>$C$4</formula>
    </cfRule>
  </conditionalFormatting>
  <conditionalFormatting sqref="CA39">
    <cfRule type="cellIs" dxfId="999" priority="3118" operator="lessThan">
      <formula>$C$4</formula>
    </cfRule>
  </conditionalFormatting>
  <conditionalFormatting sqref="CA40">
    <cfRule type="cellIs" dxfId="998" priority="3119" operator="lessThan">
      <formula>$C$4</formula>
    </cfRule>
  </conditionalFormatting>
  <conditionalFormatting sqref="CA41">
    <cfRule type="cellIs" dxfId="997" priority="3120" operator="lessThan">
      <formula>$C$4</formula>
    </cfRule>
  </conditionalFormatting>
  <conditionalFormatting sqref="CA42">
    <cfRule type="cellIs" dxfId="996" priority="3121" operator="lessThan">
      <formula>$C$4</formula>
    </cfRule>
  </conditionalFormatting>
  <conditionalFormatting sqref="CA43">
    <cfRule type="cellIs" dxfId="995" priority="3122" operator="lessThan">
      <formula>$C$4</formula>
    </cfRule>
  </conditionalFormatting>
  <conditionalFormatting sqref="CA44">
    <cfRule type="cellIs" dxfId="994" priority="3123" operator="lessThan">
      <formula>$C$4</formula>
    </cfRule>
  </conditionalFormatting>
  <conditionalFormatting sqref="CA45">
    <cfRule type="cellIs" dxfId="993" priority="3124" operator="lessThan">
      <formula>$C$4</formula>
    </cfRule>
  </conditionalFormatting>
  <conditionalFormatting sqref="CA46">
    <cfRule type="cellIs" dxfId="992" priority="3125" operator="lessThan">
      <formula>$C$4</formula>
    </cfRule>
  </conditionalFormatting>
  <conditionalFormatting sqref="CA47">
    <cfRule type="cellIs" dxfId="991" priority="3126" operator="lessThan">
      <formula>$C$4</formula>
    </cfRule>
  </conditionalFormatting>
  <conditionalFormatting sqref="CA48">
    <cfRule type="cellIs" dxfId="990" priority="3127" operator="lessThan">
      <formula>$C$4</formula>
    </cfRule>
  </conditionalFormatting>
  <conditionalFormatting sqref="CA49">
    <cfRule type="cellIs" dxfId="989" priority="3128" operator="lessThan">
      <formula>$C$4</formula>
    </cfRule>
  </conditionalFormatting>
  <conditionalFormatting sqref="CA50">
    <cfRule type="cellIs" dxfId="988" priority="3129" operator="lessThan">
      <formula>$C$4</formula>
    </cfRule>
  </conditionalFormatting>
  <conditionalFormatting sqref="CB11">
    <cfRule type="cellIs" dxfId="987" priority="3130" operator="lessThan">
      <formula>$C$4</formula>
    </cfRule>
  </conditionalFormatting>
  <conditionalFormatting sqref="CB12">
    <cfRule type="cellIs" dxfId="986" priority="3131" operator="lessThan">
      <formula>$C$4</formula>
    </cfRule>
  </conditionalFormatting>
  <conditionalFormatting sqref="CB13">
    <cfRule type="cellIs" dxfId="985" priority="3132" operator="lessThan">
      <formula>$C$4</formula>
    </cfRule>
  </conditionalFormatting>
  <conditionalFormatting sqref="CB14">
    <cfRule type="cellIs" dxfId="984" priority="3133" operator="lessThan">
      <formula>$C$4</formula>
    </cfRule>
  </conditionalFormatting>
  <conditionalFormatting sqref="CB15">
    <cfRule type="cellIs" dxfId="983" priority="3134" operator="lessThan">
      <formula>$C$4</formula>
    </cfRule>
  </conditionalFormatting>
  <conditionalFormatting sqref="CB16">
    <cfRule type="cellIs" dxfId="982" priority="3135" operator="lessThan">
      <formula>$C$4</formula>
    </cfRule>
  </conditionalFormatting>
  <conditionalFormatting sqref="CB17">
    <cfRule type="cellIs" dxfId="981" priority="3136" operator="lessThan">
      <formula>$C$4</formula>
    </cfRule>
  </conditionalFormatting>
  <conditionalFormatting sqref="CB18">
    <cfRule type="cellIs" dxfId="980" priority="3137" operator="lessThan">
      <formula>$C$4</formula>
    </cfRule>
  </conditionalFormatting>
  <conditionalFormatting sqref="CB19">
    <cfRule type="cellIs" dxfId="979" priority="3138" operator="lessThan">
      <formula>$C$4</formula>
    </cfRule>
  </conditionalFormatting>
  <conditionalFormatting sqref="CB20">
    <cfRule type="cellIs" dxfId="978" priority="3139" operator="lessThan">
      <formula>$C$4</formula>
    </cfRule>
  </conditionalFormatting>
  <conditionalFormatting sqref="CB21">
    <cfRule type="cellIs" dxfId="977" priority="3140" operator="lessThan">
      <formula>$C$4</formula>
    </cfRule>
  </conditionalFormatting>
  <conditionalFormatting sqref="CB22">
    <cfRule type="cellIs" dxfId="976" priority="3141" operator="lessThan">
      <formula>$C$4</formula>
    </cfRule>
  </conditionalFormatting>
  <conditionalFormatting sqref="CB23">
    <cfRule type="cellIs" dxfId="975" priority="3142" operator="lessThan">
      <formula>$C$4</formula>
    </cfRule>
  </conditionalFormatting>
  <conditionalFormatting sqref="CB24">
    <cfRule type="cellIs" dxfId="974" priority="3143" operator="lessThan">
      <formula>$C$4</formula>
    </cfRule>
  </conditionalFormatting>
  <conditionalFormatting sqref="CB25">
    <cfRule type="cellIs" dxfId="973" priority="3144" operator="lessThan">
      <formula>$C$4</formula>
    </cfRule>
  </conditionalFormatting>
  <conditionalFormatting sqref="CB26">
    <cfRule type="cellIs" dxfId="972" priority="3145" operator="lessThan">
      <formula>$C$4</formula>
    </cfRule>
  </conditionalFormatting>
  <conditionalFormatting sqref="CB27">
    <cfRule type="cellIs" dxfId="971" priority="3146" operator="lessThan">
      <formula>$C$4</formula>
    </cfRule>
  </conditionalFormatting>
  <conditionalFormatting sqref="CB28">
    <cfRule type="cellIs" dxfId="970" priority="3147" operator="lessThan">
      <formula>$C$4</formula>
    </cfRule>
  </conditionalFormatting>
  <conditionalFormatting sqref="CB29">
    <cfRule type="cellIs" dxfId="969" priority="3148" operator="lessThan">
      <formula>$C$4</formula>
    </cfRule>
  </conditionalFormatting>
  <conditionalFormatting sqref="CB30">
    <cfRule type="cellIs" dxfId="968" priority="3149" operator="lessThan">
      <formula>$C$4</formula>
    </cfRule>
  </conditionalFormatting>
  <conditionalFormatting sqref="CB31">
    <cfRule type="cellIs" dxfId="967" priority="3150" operator="lessThan">
      <formula>$C$4</formula>
    </cfRule>
  </conditionalFormatting>
  <conditionalFormatting sqref="CB32">
    <cfRule type="cellIs" dxfId="966" priority="3151" operator="lessThan">
      <formula>$C$4</formula>
    </cfRule>
  </conditionalFormatting>
  <conditionalFormatting sqref="CB33">
    <cfRule type="cellIs" dxfId="965" priority="3152" operator="lessThan">
      <formula>$C$4</formula>
    </cfRule>
  </conditionalFormatting>
  <conditionalFormatting sqref="CB34">
    <cfRule type="cellIs" dxfId="964" priority="3153" operator="lessThan">
      <formula>$C$4</formula>
    </cfRule>
  </conditionalFormatting>
  <conditionalFormatting sqref="CB35">
    <cfRule type="cellIs" dxfId="963" priority="3154" operator="lessThan">
      <formula>$C$4</formula>
    </cfRule>
  </conditionalFormatting>
  <conditionalFormatting sqref="CB36">
    <cfRule type="cellIs" dxfId="962" priority="3155" operator="lessThan">
      <formula>$C$4</formula>
    </cfRule>
  </conditionalFormatting>
  <conditionalFormatting sqref="CB37">
    <cfRule type="cellIs" dxfId="961" priority="3156" operator="lessThan">
      <formula>$C$4</formula>
    </cfRule>
  </conditionalFormatting>
  <conditionalFormatting sqref="CB38">
    <cfRule type="cellIs" dxfId="960" priority="3157" operator="lessThan">
      <formula>$C$4</formula>
    </cfRule>
  </conditionalFormatting>
  <conditionalFormatting sqref="CB39">
    <cfRule type="cellIs" dxfId="959" priority="3158" operator="lessThan">
      <formula>$C$4</formula>
    </cfRule>
  </conditionalFormatting>
  <conditionalFormatting sqref="CB40">
    <cfRule type="cellIs" dxfId="958" priority="3159" operator="lessThan">
      <formula>$C$4</formula>
    </cfRule>
  </conditionalFormatting>
  <conditionalFormatting sqref="CB41">
    <cfRule type="cellIs" dxfId="957" priority="3160" operator="lessThan">
      <formula>$C$4</formula>
    </cfRule>
  </conditionalFormatting>
  <conditionalFormatting sqref="CB42">
    <cfRule type="cellIs" dxfId="956" priority="3161" operator="lessThan">
      <formula>$C$4</formula>
    </cfRule>
  </conditionalFormatting>
  <conditionalFormatting sqref="CB43">
    <cfRule type="cellIs" dxfId="955" priority="3162" operator="lessThan">
      <formula>$C$4</formula>
    </cfRule>
  </conditionalFormatting>
  <conditionalFormatting sqref="CB44">
    <cfRule type="cellIs" dxfId="954" priority="3163" operator="lessThan">
      <formula>$C$4</formula>
    </cfRule>
  </conditionalFormatting>
  <conditionalFormatting sqref="CB45">
    <cfRule type="cellIs" dxfId="953" priority="3164" operator="lessThan">
      <formula>$C$4</formula>
    </cfRule>
  </conditionalFormatting>
  <conditionalFormatting sqref="CB46">
    <cfRule type="cellIs" dxfId="952" priority="3165" operator="lessThan">
      <formula>$C$4</formula>
    </cfRule>
  </conditionalFormatting>
  <conditionalFormatting sqref="CB47">
    <cfRule type="cellIs" dxfId="951" priority="3166" operator="lessThan">
      <formula>$C$4</formula>
    </cfRule>
  </conditionalFormatting>
  <conditionalFormatting sqref="CB48">
    <cfRule type="cellIs" dxfId="950" priority="3167" operator="lessThan">
      <formula>$C$4</formula>
    </cfRule>
  </conditionalFormatting>
  <conditionalFormatting sqref="CB49">
    <cfRule type="cellIs" dxfId="949" priority="3168" operator="lessThan">
      <formula>$C$4</formula>
    </cfRule>
  </conditionalFormatting>
  <conditionalFormatting sqref="CB50">
    <cfRule type="cellIs" dxfId="948" priority="3169" operator="lessThan">
      <formula>$C$4</formula>
    </cfRule>
  </conditionalFormatting>
  <conditionalFormatting sqref="CC11">
    <cfRule type="cellIs" dxfId="947" priority="3170" operator="lessThan">
      <formula>$C$4</formula>
    </cfRule>
  </conditionalFormatting>
  <conditionalFormatting sqref="CC12">
    <cfRule type="cellIs" dxfId="946" priority="3171" operator="lessThan">
      <formula>$C$4</formula>
    </cfRule>
  </conditionalFormatting>
  <conditionalFormatting sqref="CC13">
    <cfRule type="cellIs" dxfId="945" priority="3172" operator="lessThan">
      <formula>$C$4</formula>
    </cfRule>
  </conditionalFormatting>
  <conditionalFormatting sqref="CC14">
    <cfRule type="cellIs" dxfId="944" priority="3173" operator="lessThan">
      <formula>$C$4</formula>
    </cfRule>
  </conditionalFormatting>
  <conditionalFormatting sqref="CC15">
    <cfRule type="cellIs" dxfId="943" priority="3174" operator="lessThan">
      <formula>$C$4</formula>
    </cfRule>
  </conditionalFormatting>
  <conditionalFormatting sqref="CC16">
    <cfRule type="cellIs" dxfId="942" priority="3175" operator="lessThan">
      <formula>$C$4</formula>
    </cfRule>
  </conditionalFormatting>
  <conditionalFormatting sqref="CC17">
    <cfRule type="cellIs" dxfId="941" priority="3176" operator="lessThan">
      <formula>$C$4</formula>
    </cfRule>
  </conditionalFormatting>
  <conditionalFormatting sqref="CC18">
    <cfRule type="cellIs" dxfId="940" priority="3177" operator="lessThan">
      <formula>$C$4</formula>
    </cfRule>
  </conditionalFormatting>
  <conditionalFormatting sqref="CC19">
    <cfRule type="cellIs" dxfId="939" priority="3178" operator="lessThan">
      <formula>$C$4</formula>
    </cfRule>
  </conditionalFormatting>
  <conditionalFormatting sqref="CC20">
    <cfRule type="cellIs" dxfId="938" priority="3179" operator="lessThan">
      <formula>$C$4</formula>
    </cfRule>
  </conditionalFormatting>
  <conditionalFormatting sqref="CC21">
    <cfRule type="cellIs" dxfId="937" priority="3180" operator="lessThan">
      <formula>$C$4</formula>
    </cfRule>
  </conditionalFormatting>
  <conditionalFormatting sqref="CC22">
    <cfRule type="cellIs" dxfId="936" priority="3181" operator="lessThan">
      <formula>$C$4</formula>
    </cfRule>
  </conditionalFormatting>
  <conditionalFormatting sqref="CC23">
    <cfRule type="cellIs" dxfId="935" priority="3182" operator="lessThan">
      <formula>$C$4</formula>
    </cfRule>
  </conditionalFormatting>
  <conditionalFormatting sqref="CC24">
    <cfRule type="cellIs" dxfId="934" priority="3183" operator="lessThan">
      <formula>$C$4</formula>
    </cfRule>
  </conditionalFormatting>
  <conditionalFormatting sqref="CC25">
    <cfRule type="cellIs" dxfId="933" priority="3184" operator="lessThan">
      <formula>$C$4</formula>
    </cfRule>
  </conditionalFormatting>
  <conditionalFormatting sqref="CC26">
    <cfRule type="cellIs" dxfId="932" priority="3185" operator="lessThan">
      <formula>$C$4</formula>
    </cfRule>
  </conditionalFormatting>
  <conditionalFormatting sqref="CC27">
    <cfRule type="cellIs" dxfId="931" priority="3186" operator="lessThan">
      <formula>$C$4</formula>
    </cfRule>
  </conditionalFormatting>
  <conditionalFormatting sqref="CC28">
    <cfRule type="cellIs" dxfId="930" priority="3187" operator="lessThan">
      <formula>$C$4</formula>
    </cfRule>
  </conditionalFormatting>
  <conditionalFormatting sqref="CC29">
    <cfRule type="cellIs" dxfId="929" priority="3188" operator="lessThan">
      <formula>$C$4</formula>
    </cfRule>
  </conditionalFormatting>
  <conditionalFormatting sqref="CC30">
    <cfRule type="cellIs" dxfId="928" priority="3189" operator="lessThan">
      <formula>$C$4</formula>
    </cfRule>
  </conditionalFormatting>
  <conditionalFormatting sqref="CC31">
    <cfRule type="cellIs" dxfId="927" priority="3190" operator="lessThan">
      <formula>$C$4</formula>
    </cfRule>
  </conditionalFormatting>
  <conditionalFormatting sqref="CC32">
    <cfRule type="cellIs" dxfId="926" priority="3191" operator="lessThan">
      <formula>$C$4</formula>
    </cfRule>
  </conditionalFormatting>
  <conditionalFormatting sqref="CC33">
    <cfRule type="cellIs" dxfId="925" priority="3192" operator="lessThan">
      <formula>$C$4</formula>
    </cfRule>
  </conditionalFormatting>
  <conditionalFormatting sqref="CC34">
    <cfRule type="cellIs" dxfId="924" priority="3193" operator="lessThan">
      <formula>$C$4</formula>
    </cfRule>
  </conditionalFormatting>
  <conditionalFormatting sqref="CC35">
    <cfRule type="cellIs" dxfId="923" priority="3194" operator="lessThan">
      <formula>$C$4</formula>
    </cfRule>
  </conditionalFormatting>
  <conditionalFormatting sqref="CC36">
    <cfRule type="cellIs" dxfId="922" priority="3195" operator="lessThan">
      <formula>$C$4</formula>
    </cfRule>
  </conditionalFormatting>
  <conditionalFormatting sqref="CC37">
    <cfRule type="cellIs" dxfId="921" priority="3196" operator="lessThan">
      <formula>$C$4</formula>
    </cfRule>
  </conditionalFormatting>
  <conditionalFormatting sqref="CC38">
    <cfRule type="cellIs" dxfId="920" priority="3197" operator="lessThan">
      <formula>$C$4</formula>
    </cfRule>
  </conditionalFormatting>
  <conditionalFormatting sqref="CC39">
    <cfRule type="cellIs" dxfId="919" priority="3198" operator="lessThan">
      <formula>$C$4</formula>
    </cfRule>
  </conditionalFormatting>
  <conditionalFormatting sqref="CC40">
    <cfRule type="cellIs" dxfId="918" priority="3199" operator="lessThan">
      <formula>$C$4</formula>
    </cfRule>
  </conditionalFormatting>
  <conditionalFormatting sqref="CC41">
    <cfRule type="cellIs" dxfId="917" priority="3200" operator="lessThan">
      <formula>$C$4</formula>
    </cfRule>
  </conditionalFormatting>
  <conditionalFormatting sqref="CC42">
    <cfRule type="cellIs" dxfId="916" priority="3201" operator="lessThan">
      <formula>$C$4</formula>
    </cfRule>
  </conditionalFormatting>
  <conditionalFormatting sqref="CC43">
    <cfRule type="cellIs" dxfId="915" priority="3202" operator="lessThan">
      <formula>$C$4</formula>
    </cfRule>
  </conditionalFormatting>
  <conditionalFormatting sqref="CC44">
    <cfRule type="cellIs" dxfId="914" priority="3203" operator="lessThan">
      <formula>$C$4</formula>
    </cfRule>
  </conditionalFormatting>
  <conditionalFormatting sqref="CC45">
    <cfRule type="cellIs" dxfId="913" priority="3204" operator="lessThan">
      <formula>$C$4</formula>
    </cfRule>
  </conditionalFormatting>
  <conditionalFormatting sqref="CC46">
    <cfRule type="cellIs" dxfId="912" priority="3205" operator="lessThan">
      <formula>$C$4</formula>
    </cfRule>
  </conditionalFormatting>
  <conditionalFormatting sqref="CC47">
    <cfRule type="cellIs" dxfId="911" priority="3206" operator="lessThan">
      <formula>$C$4</formula>
    </cfRule>
  </conditionalFormatting>
  <conditionalFormatting sqref="CC48">
    <cfRule type="cellIs" dxfId="910" priority="3207" operator="lessThan">
      <formula>$C$4</formula>
    </cfRule>
  </conditionalFormatting>
  <conditionalFormatting sqref="CC49">
    <cfRule type="cellIs" dxfId="909" priority="3208" operator="lessThan">
      <formula>$C$4</formula>
    </cfRule>
  </conditionalFormatting>
  <conditionalFormatting sqref="CC50">
    <cfRule type="cellIs" dxfId="908" priority="3209" operator="lessThan">
      <formula>$C$4</formula>
    </cfRule>
  </conditionalFormatting>
  <conditionalFormatting sqref="CD11">
    <cfRule type="cellIs" dxfId="907" priority="3210" operator="lessThan">
      <formula>$C$4</formula>
    </cfRule>
  </conditionalFormatting>
  <conditionalFormatting sqref="CD12">
    <cfRule type="cellIs" dxfId="906" priority="3211" operator="lessThan">
      <formula>$C$4</formula>
    </cfRule>
  </conditionalFormatting>
  <conditionalFormatting sqref="CD13">
    <cfRule type="cellIs" dxfId="905" priority="3212" operator="lessThan">
      <formula>$C$4</formula>
    </cfRule>
  </conditionalFormatting>
  <conditionalFormatting sqref="CD14">
    <cfRule type="cellIs" dxfId="904" priority="3213" operator="lessThan">
      <formula>$C$4</formula>
    </cfRule>
  </conditionalFormatting>
  <conditionalFormatting sqref="CD15">
    <cfRule type="cellIs" dxfId="903" priority="3214" operator="lessThan">
      <formula>$C$4</formula>
    </cfRule>
  </conditionalFormatting>
  <conditionalFormatting sqref="CD16">
    <cfRule type="cellIs" dxfId="902" priority="3215" operator="lessThan">
      <formula>$C$4</formula>
    </cfRule>
  </conditionalFormatting>
  <conditionalFormatting sqref="CD17">
    <cfRule type="cellIs" dxfId="901" priority="3216" operator="lessThan">
      <formula>$C$4</formula>
    </cfRule>
  </conditionalFormatting>
  <conditionalFormatting sqref="CD18">
    <cfRule type="cellIs" dxfId="900" priority="3217" operator="lessThan">
      <formula>$C$4</formula>
    </cfRule>
  </conditionalFormatting>
  <conditionalFormatting sqref="CD19">
    <cfRule type="cellIs" dxfId="899" priority="3218" operator="lessThan">
      <formula>$C$4</formula>
    </cfRule>
  </conditionalFormatting>
  <conditionalFormatting sqref="CD20">
    <cfRule type="cellIs" dxfId="898" priority="3219" operator="lessThan">
      <formula>$C$4</formula>
    </cfRule>
  </conditionalFormatting>
  <conditionalFormatting sqref="CD21">
    <cfRule type="cellIs" dxfId="897" priority="3220" operator="lessThan">
      <formula>$C$4</formula>
    </cfRule>
  </conditionalFormatting>
  <conditionalFormatting sqref="CD22">
    <cfRule type="cellIs" dxfId="896" priority="3221" operator="lessThan">
      <formula>$C$4</formula>
    </cfRule>
  </conditionalFormatting>
  <conditionalFormatting sqref="CD23">
    <cfRule type="cellIs" dxfId="895" priority="3222" operator="lessThan">
      <formula>$C$4</formula>
    </cfRule>
  </conditionalFormatting>
  <conditionalFormatting sqref="CD24">
    <cfRule type="cellIs" dxfId="894" priority="3223" operator="lessThan">
      <formula>$C$4</formula>
    </cfRule>
  </conditionalFormatting>
  <conditionalFormatting sqref="CD25">
    <cfRule type="cellIs" dxfId="893" priority="3224" operator="lessThan">
      <formula>$C$4</formula>
    </cfRule>
  </conditionalFormatting>
  <conditionalFormatting sqref="CD26">
    <cfRule type="cellIs" dxfId="892" priority="3225" operator="lessThan">
      <formula>$C$4</formula>
    </cfRule>
  </conditionalFormatting>
  <conditionalFormatting sqref="CD27">
    <cfRule type="cellIs" dxfId="891" priority="3226" operator="lessThan">
      <formula>$C$4</formula>
    </cfRule>
  </conditionalFormatting>
  <conditionalFormatting sqref="CD28">
    <cfRule type="cellIs" dxfId="890" priority="3227" operator="lessThan">
      <formula>$C$4</formula>
    </cfRule>
  </conditionalFormatting>
  <conditionalFormatting sqref="CD29">
    <cfRule type="cellIs" dxfId="889" priority="3228" operator="lessThan">
      <formula>$C$4</formula>
    </cfRule>
  </conditionalFormatting>
  <conditionalFormatting sqref="CD30">
    <cfRule type="cellIs" dxfId="888" priority="3229" operator="lessThan">
      <formula>$C$4</formula>
    </cfRule>
  </conditionalFormatting>
  <conditionalFormatting sqref="CD31">
    <cfRule type="cellIs" dxfId="887" priority="3230" operator="lessThan">
      <formula>$C$4</formula>
    </cfRule>
  </conditionalFormatting>
  <conditionalFormatting sqref="CD32">
    <cfRule type="cellIs" dxfId="886" priority="3231" operator="lessThan">
      <formula>$C$4</formula>
    </cfRule>
  </conditionalFormatting>
  <conditionalFormatting sqref="CD33">
    <cfRule type="cellIs" dxfId="885" priority="3232" operator="lessThan">
      <formula>$C$4</formula>
    </cfRule>
  </conditionalFormatting>
  <conditionalFormatting sqref="CD34">
    <cfRule type="cellIs" dxfId="884" priority="3233" operator="lessThan">
      <formula>$C$4</formula>
    </cfRule>
  </conditionalFormatting>
  <conditionalFormatting sqref="CD35">
    <cfRule type="cellIs" dxfId="883" priority="3234" operator="lessThan">
      <formula>$C$4</formula>
    </cfRule>
  </conditionalFormatting>
  <conditionalFormatting sqref="CD36">
    <cfRule type="cellIs" dxfId="882" priority="3235" operator="lessThan">
      <formula>$C$4</formula>
    </cfRule>
  </conditionalFormatting>
  <conditionalFormatting sqref="CD37">
    <cfRule type="cellIs" dxfId="881" priority="3236" operator="lessThan">
      <formula>$C$4</formula>
    </cfRule>
  </conditionalFormatting>
  <conditionalFormatting sqref="CD38">
    <cfRule type="cellIs" dxfId="880" priority="3237" operator="lessThan">
      <formula>$C$4</formula>
    </cfRule>
  </conditionalFormatting>
  <conditionalFormatting sqref="CD39">
    <cfRule type="cellIs" dxfId="879" priority="3238" operator="lessThan">
      <formula>$C$4</formula>
    </cfRule>
  </conditionalFormatting>
  <conditionalFormatting sqref="CD40">
    <cfRule type="cellIs" dxfId="878" priority="3239" operator="lessThan">
      <formula>$C$4</formula>
    </cfRule>
  </conditionalFormatting>
  <conditionalFormatting sqref="CD41">
    <cfRule type="cellIs" dxfId="877" priority="3240" operator="lessThan">
      <formula>$C$4</formula>
    </cfRule>
  </conditionalFormatting>
  <conditionalFormatting sqref="CD42">
    <cfRule type="cellIs" dxfId="876" priority="3241" operator="lessThan">
      <formula>$C$4</formula>
    </cfRule>
  </conditionalFormatting>
  <conditionalFormatting sqref="CD43">
    <cfRule type="cellIs" dxfId="875" priority="3242" operator="lessThan">
      <formula>$C$4</formula>
    </cfRule>
  </conditionalFormatting>
  <conditionalFormatting sqref="CD44">
    <cfRule type="cellIs" dxfId="874" priority="3243" operator="lessThan">
      <formula>$C$4</formula>
    </cfRule>
  </conditionalFormatting>
  <conditionalFormatting sqref="CD45">
    <cfRule type="cellIs" dxfId="873" priority="3244" operator="lessThan">
      <formula>$C$4</formula>
    </cfRule>
  </conditionalFormatting>
  <conditionalFormatting sqref="CD46">
    <cfRule type="cellIs" dxfId="872" priority="3245" operator="lessThan">
      <formula>$C$4</formula>
    </cfRule>
  </conditionalFormatting>
  <conditionalFormatting sqref="CD47">
    <cfRule type="cellIs" dxfId="871" priority="3246" operator="lessThan">
      <formula>$C$4</formula>
    </cfRule>
  </conditionalFormatting>
  <conditionalFormatting sqref="CD48">
    <cfRule type="cellIs" dxfId="870" priority="3247" operator="lessThan">
      <formula>$C$4</formula>
    </cfRule>
  </conditionalFormatting>
  <conditionalFormatting sqref="CD49">
    <cfRule type="cellIs" dxfId="869" priority="3248" operator="lessThan">
      <formula>$C$4</formula>
    </cfRule>
  </conditionalFormatting>
  <conditionalFormatting sqref="CD50">
    <cfRule type="cellIs" dxfId="868" priority="3249" operator="lessThan">
      <formula>$C$4</formula>
    </cfRule>
  </conditionalFormatting>
  <conditionalFormatting sqref="CE11">
    <cfRule type="cellIs" dxfId="867" priority="3250" operator="lessThan">
      <formula>$C$4</formula>
    </cfRule>
  </conditionalFormatting>
  <conditionalFormatting sqref="CE12">
    <cfRule type="cellIs" dxfId="866" priority="3251" operator="lessThan">
      <formula>$C$4</formula>
    </cfRule>
  </conditionalFormatting>
  <conditionalFormatting sqref="CE13">
    <cfRule type="cellIs" dxfId="865" priority="3252" operator="lessThan">
      <formula>$C$4</formula>
    </cfRule>
  </conditionalFormatting>
  <conditionalFormatting sqref="CE14">
    <cfRule type="cellIs" dxfId="864" priority="3253" operator="lessThan">
      <formula>$C$4</formula>
    </cfRule>
  </conditionalFormatting>
  <conditionalFormatting sqref="CE15">
    <cfRule type="cellIs" dxfId="863" priority="3254" operator="lessThan">
      <formula>$C$4</formula>
    </cfRule>
  </conditionalFormatting>
  <conditionalFormatting sqref="CE16">
    <cfRule type="cellIs" dxfId="862" priority="3255" operator="lessThan">
      <formula>$C$4</formula>
    </cfRule>
  </conditionalFormatting>
  <conditionalFormatting sqref="CE17">
    <cfRule type="cellIs" dxfId="861" priority="3256" operator="lessThan">
      <formula>$C$4</formula>
    </cfRule>
  </conditionalFormatting>
  <conditionalFormatting sqref="CE18">
    <cfRule type="cellIs" dxfId="860" priority="3257" operator="lessThan">
      <formula>$C$4</formula>
    </cfRule>
  </conditionalFormatting>
  <conditionalFormatting sqref="CE19">
    <cfRule type="cellIs" dxfId="859" priority="3258" operator="lessThan">
      <formula>$C$4</formula>
    </cfRule>
  </conditionalFormatting>
  <conditionalFormatting sqref="CE20">
    <cfRule type="cellIs" dxfId="858" priority="3259" operator="lessThan">
      <formula>$C$4</formula>
    </cfRule>
  </conditionalFormatting>
  <conditionalFormatting sqref="CE21">
    <cfRule type="cellIs" dxfId="857" priority="3260" operator="lessThan">
      <formula>$C$4</formula>
    </cfRule>
  </conditionalFormatting>
  <conditionalFormatting sqref="CE22">
    <cfRule type="cellIs" dxfId="856" priority="3261" operator="lessThan">
      <formula>$C$4</formula>
    </cfRule>
  </conditionalFormatting>
  <conditionalFormatting sqref="CE23">
    <cfRule type="cellIs" dxfId="855" priority="3262" operator="lessThan">
      <formula>$C$4</formula>
    </cfRule>
  </conditionalFormatting>
  <conditionalFormatting sqref="CE24">
    <cfRule type="cellIs" dxfId="854" priority="3263" operator="lessThan">
      <formula>$C$4</formula>
    </cfRule>
  </conditionalFormatting>
  <conditionalFormatting sqref="CE25">
    <cfRule type="cellIs" dxfId="853" priority="3264" operator="lessThan">
      <formula>$C$4</formula>
    </cfRule>
  </conditionalFormatting>
  <conditionalFormatting sqref="CE26">
    <cfRule type="cellIs" dxfId="852" priority="3265" operator="lessThan">
      <formula>$C$4</formula>
    </cfRule>
  </conditionalFormatting>
  <conditionalFormatting sqref="CE27">
    <cfRule type="cellIs" dxfId="851" priority="3266" operator="lessThan">
      <formula>$C$4</formula>
    </cfRule>
  </conditionalFormatting>
  <conditionalFormatting sqref="CE28">
    <cfRule type="cellIs" dxfId="850" priority="3267" operator="lessThan">
      <formula>$C$4</formula>
    </cfRule>
  </conditionalFormatting>
  <conditionalFormatting sqref="CE29">
    <cfRule type="cellIs" dxfId="849" priority="3268" operator="lessThan">
      <formula>$C$4</formula>
    </cfRule>
  </conditionalFormatting>
  <conditionalFormatting sqref="CE30">
    <cfRule type="cellIs" dxfId="848" priority="3269" operator="lessThan">
      <formula>$C$4</formula>
    </cfRule>
  </conditionalFormatting>
  <conditionalFormatting sqref="CE31">
    <cfRule type="cellIs" dxfId="847" priority="3270" operator="lessThan">
      <formula>$C$4</formula>
    </cfRule>
  </conditionalFormatting>
  <conditionalFormatting sqref="CE32">
    <cfRule type="cellIs" dxfId="846" priority="3271" operator="lessThan">
      <formula>$C$4</formula>
    </cfRule>
  </conditionalFormatting>
  <conditionalFormatting sqref="CE33">
    <cfRule type="cellIs" dxfId="845" priority="3272" operator="lessThan">
      <formula>$C$4</formula>
    </cfRule>
  </conditionalFormatting>
  <conditionalFormatting sqref="CE34">
    <cfRule type="cellIs" dxfId="844" priority="3273" operator="lessThan">
      <formula>$C$4</formula>
    </cfRule>
  </conditionalFormatting>
  <conditionalFormatting sqref="CE35">
    <cfRule type="cellIs" dxfId="843" priority="3274" operator="lessThan">
      <formula>$C$4</formula>
    </cfRule>
  </conditionalFormatting>
  <conditionalFormatting sqref="CE36">
    <cfRule type="cellIs" dxfId="842" priority="3275" operator="lessThan">
      <formula>$C$4</formula>
    </cfRule>
  </conditionalFormatting>
  <conditionalFormatting sqref="CE37">
    <cfRule type="cellIs" dxfId="841" priority="3276" operator="lessThan">
      <formula>$C$4</formula>
    </cfRule>
  </conditionalFormatting>
  <conditionalFormatting sqref="CE38">
    <cfRule type="cellIs" dxfId="840" priority="3277" operator="lessThan">
      <formula>$C$4</formula>
    </cfRule>
  </conditionalFormatting>
  <conditionalFormatting sqref="CE39">
    <cfRule type="cellIs" dxfId="839" priority="3278" operator="lessThan">
      <formula>$C$4</formula>
    </cfRule>
  </conditionalFormatting>
  <conditionalFormatting sqref="CE40">
    <cfRule type="cellIs" dxfId="838" priority="3279" operator="lessThan">
      <formula>$C$4</formula>
    </cfRule>
  </conditionalFormatting>
  <conditionalFormatting sqref="CE41">
    <cfRule type="cellIs" dxfId="837" priority="3280" operator="lessThan">
      <formula>$C$4</formula>
    </cfRule>
  </conditionalFormatting>
  <conditionalFormatting sqref="CE42">
    <cfRule type="cellIs" dxfId="836" priority="3281" operator="lessThan">
      <formula>$C$4</formula>
    </cfRule>
  </conditionalFormatting>
  <conditionalFormatting sqref="CE43">
    <cfRule type="cellIs" dxfId="835" priority="3282" operator="lessThan">
      <formula>$C$4</formula>
    </cfRule>
  </conditionalFormatting>
  <conditionalFormatting sqref="CE44">
    <cfRule type="cellIs" dxfId="834" priority="3283" operator="lessThan">
      <formula>$C$4</formula>
    </cfRule>
  </conditionalFormatting>
  <conditionalFormatting sqref="CE45">
    <cfRule type="cellIs" dxfId="833" priority="3284" operator="lessThan">
      <formula>$C$4</formula>
    </cfRule>
  </conditionalFormatting>
  <conditionalFormatting sqref="CE46">
    <cfRule type="cellIs" dxfId="832" priority="3285" operator="lessThan">
      <formula>$C$4</formula>
    </cfRule>
  </conditionalFormatting>
  <conditionalFormatting sqref="CE47">
    <cfRule type="cellIs" dxfId="831" priority="3286" operator="lessThan">
      <formula>$C$4</formula>
    </cfRule>
  </conditionalFormatting>
  <conditionalFormatting sqref="CE48">
    <cfRule type="cellIs" dxfId="830" priority="3287" operator="lessThan">
      <formula>$C$4</formula>
    </cfRule>
  </conditionalFormatting>
  <conditionalFormatting sqref="CE49">
    <cfRule type="cellIs" dxfId="829" priority="3288" operator="lessThan">
      <formula>$C$4</formula>
    </cfRule>
  </conditionalFormatting>
  <conditionalFormatting sqref="CE50">
    <cfRule type="cellIs" dxfId="828" priority="3289" operator="lessThan">
      <formula>$C$4</formula>
    </cfRule>
  </conditionalFormatting>
  <conditionalFormatting sqref="CF11">
    <cfRule type="cellIs" dxfId="827" priority="3290" operator="lessThan">
      <formula>$C$4</formula>
    </cfRule>
  </conditionalFormatting>
  <conditionalFormatting sqref="CF12">
    <cfRule type="cellIs" dxfId="826" priority="3291" operator="lessThan">
      <formula>$C$4</formula>
    </cfRule>
  </conditionalFormatting>
  <conditionalFormatting sqref="CF13">
    <cfRule type="cellIs" dxfId="825" priority="3292" operator="lessThan">
      <formula>$C$4</formula>
    </cfRule>
  </conditionalFormatting>
  <conditionalFormatting sqref="CF14">
    <cfRule type="cellIs" dxfId="824" priority="3293" operator="lessThan">
      <formula>$C$4</formula>
    </cfRule>
  </conditionalFormatting>
  <conditionalFormatting sqref="CF15">
    <cfRule type="cellIs" dxfId="823" priority="3294" operator="lessThan">
      <formula>$C$4</formula>
    </cfRule>
  </conditionalFormatting>
  <conditionalFormatting sqref="CF16">
    <cfRule type="cellIs" dxfId="822" priority="3295" operator="lessThan">
      <formula>$C$4</formula>
    </cfRule>
  </conditionalFormatting>
  <conditionalFormatting sqref="CF17">
    <cfRule type="cellIs" dxfId="821" priority="3296" operator="lessThan">
      <formula>$C$4</formula>
    </cfRule>
  </conditionalFormatting>
  <conditionalFormatting sqref="CF18">
    <cfRule type="cellIs" dxfId="820" priority="3297" operator="lessThan">
      <formula>$C$4</formula>
    </cfRule>
  </conditionalFormatting>
  <conditionalFormatting sqref="CF19">
    <cfRule type="cellIs" dxfId="819" priority="3298" operator="lessThan">
      <formula>$C$4</formula>
    </cfRule>
  </conditionalFormatting>
  <conditionalFormatting sqref="CF20">
    <cfRule type="cellIs" dxfId="818" priority="3299" operator="lessThan">
      <formula>$C$4</formula>
    </cfRule>
  </conditionalFormatting>
  <conditionalFormatting sqref="CF21">
    <cfRule type="cellIs" dxfId="817" priority="3300" operator="lessThan">
      <formula>$C$4</formula>
    </cfRule>
  </conditionalFormatting>
  <conditionalFormatting sqref="CF22">
    <cfRule type="cellIs" dxfId="816" priority="3301" operator="lessThan">
      <formula>$C$4</formula>
    </cfRule>
  </conditionalFormatting>
  <conditionalFormatting sqref="CF23">
    <cfRule type="cellIs" dxfId="815" priority="3302" operator="lessThan">
      <formula>$C$4</formula>
    </cfRule>
  </conditionalFormatting>
  <conditionalFormatting sqref="CF24">
    <cfRule type="cellIs" dxfId="814" priority="3303" operator="lessThan">
      <formula>$C$4</formula>
    </cfRule>
  </conditionalFormatting>
  <conditionalFormatting sqref="CF25">
    <cfRule type="cellIs" dxfId="813" priority="3304" operator="lessThan">
      <formula>$C$4</formula>
    </cfRule>
  </conditionalFormatting>
  <conditionalFormatting sqref="CF26">
    <cfRule type="cellIs" dxfId="812" priority="3305" operator="lessThan">
      <formula>$C$4</formula>
    </cfRule>
  </conditionalFormatting>
  <conditionalFormatting sqref="CF27">
    <cfRule type="cellIs" dxfId="811" priority="3306" operator="lessThan">
      <formula>$C$4</formula>
    </cfRule>
  </conditionalFormatting>
  <conditionalFormatting sqref="CF28">
    <cfRule type="cellIs" dxfId="810" priority="3307" operator="lessThan">
      <formula>$C$4</formula>
    </cfRule>
  </conditionalFormatting>
  <conditionalFormatting sqref="CF29">
    <cfRule type="cellIs" dxfId="809" priority="3308" operator="lessThan">
      <formula>$C$4</formula>
    </cfRule>
  </conditionalFormatting>
  <conditionalFormatting sqref="CF30">
    <cfRule type="cellIs" dxfId="808" priority="3309" operator="lessThan">
      <formula>$C$4</formula>
    </cfRule>
  </conditionalFormatting>
  <conditionalFormatting sqref="CF31">
    <cfRule type="cellIs" dxfId="807" priority="3310" operator="lessThan">
      <formula>$C$4</formula>
    </cfRule>
  </conditionalFormatting>
  <conditionalFormatting sqref="CF32">
    <cfRule type="cellIs" dxfId="806" priority="3311" operator="lessThan">
      <formula>$C$4</formula>
    </cfRule>
  </conditionalFormatting>
  <conditionalFormatting sqref="CF33">
    <cfRule type="cellIs" dxfId="805" priority="3312" operator="lessThan">
      <formula>$C$4</formula>
    </cfRule>
  </conditionalFormatting>
  <conditionalFormatting sqref="CF34">
    <cfRule type="cellIs" dxfId="804" priority="3313" operator="lessThan">
      <formula>$C$4</formula>
    </cfRule>
  </conditionalFormatting>
  <conditionalFormatting sqref="CF35">
    <cfRule type="cellIs" dxfId="803" priority="3314" operator="lessThan">
      <formula>$C$4</formula>
    </cfRule>
  </conditionalFormatting>
  <conditionalFormatting sqref="CF36">
    <cfRule type="cellIs" dxfId="802" priority="3315" operator="lessThan">
      <formula>$C$4</formula>
    </cfRule>
  </conditionalFormatting>
  <conditionalFormatting sqref="CF37">
    <cfRule type="cellIs" dxfId="801" priority="3316" operator="lessThan">
      <formula>$C$4</formula>
    </cfRule>
  </conditionalFormatting>
  <conditionalFormatting sqref="CF38">
    <cfRule type="cellIs" dxfId="800" priority="3317" operator="lessThan">
      <formula>$C$4</formula>
    </cfRule>
  </conditionalFormatting>
  <conditionalFormatting sqref="CF39">
    <cfRule type="cellIs" dxfId="799" priority="3318" operator="lessThan">
      <formula>$C$4</formula>
    </cfRule>
  </conditionalFormatting>
  <conditionalFormatting sqref="CF40">
    <cfRule type="cellIs" dxfId="798" priority="3319" operator="lessThan">
      <formula>$C$4</formula>
    </cfRule>
  </conditionalFormatting>
  <conditionalFormatting sqref="CF41">
    <cfRule type="cellIs" dxfId="797" priority="3320" operator="lessThan">
      <formula>$C$4</formula>
    </cfRule>
  </conditionalFormatting>
  <conditionalFormatting sqref="CF42">
    <cfRule type="cellIs" dxfId="796" priority="3321" operator="lessThan">
      <formula>$C$4</formula>
    </cfRule>
  </conditionalFormatting>
  <conditionalFormatting sqref="CF43">
    <cfRule type="cellIs" dxfId="795" priority="3322" operator="lessThan">
      <formula>$C$4</formula>
    </cfRule>
  </conditionalFormatting>
  <conditionalFormatting sqref="CF44">
    <cfRule type="cellIs" dxfId="794" priority="3323" operator="lessThan">
      <formula>$C$4</formula>
    </cfRule>
  </conditionalFormatting>
  <conditionalFormatting sqref="CF45">
    <cfRule type="cellIs" dxfId="793" priority="3324" operator="lessThan">
      <formula>$C$4</formula>
    </cfRule>
  </conditionalFormatting>
  <conditionalFormatting sqref="CF46">
    <cfRule type="cellIs" dxfId="792" priority="3325" operator="lessThan">
      <formula>$C$4</formula>
    </cfRule>
  </conditionalFormatting>
  <conditionalFormatting sqref="CF47">
    <cfRule type="cellIs" dxfId="791" priority="3326" operator="lessThan">
      <formula>$C$4</formula>
    </cfRule>
  </conditionalFormatting>
  <conditionalFormatting sqref="CF48">
    <cfRule type="cellIs" dxfId="790" priority="3327" operator="lessThan">
      <formula>$C$4</formula>
    </cfRule>
  </conditionalFormatting>
  <conditionalFormatting sqref="CF49">
    <cfRule type="cellIs" dxfId="789" priority="3328" operator="lessThan">
      <formula>$C$4</formula>
    </cfRule>
  </conditionalFormatting>
  <conditionalFormatting sqref="CF50">
    <cfRule type="cellIs" dxfId="788" priority="3329" operator="lessThan">
      <formula>$C$4</formula>
    </cfRule>
  </conditionalFormatting>
  <conditionalFormatting sqref="CG11">
    <cfRule type="cellIs" dxfId="787" priority="3330" operator="lessThan">
      <formula>$C$4</formula>
    </cfRule>
  </conditionalFormatting>
  <conditionalFormatting sqref="CG12">
    <cfRule type="cellIs" dxfId="786" priority="3331" operator="lessThan">
      <formula>$C$4</formula>
    </cfRule>
  </conditionalFormatting>
  <conditionalFormatting sqref="CG13">
    <cfRule type="cellIs" dxfId="785" priority="3332" operator="lessThan">
      <formula>$C$4</formula>
    </cfRule>
  </conditionalFormatting>
  <conditionalFormatting sqref="CG14">
    <cfRule type="cellIs" dxfId="784" priority="3333" operator="lessThan">
      <formula>$C$4</formula>
    </cfRule>
  </conditionalFormatting>
  <conditionalFormatting sqref="CG15">
    <cfRule type="cellIs" dxfId="783" priority="3334" operator="lessThan">
      <formula>$C$4</formula>
    </cfRule>
  </conditionalFormatting>
  <conditionalFormatting sqref="CG16">
    <cfRule type="cellIs" dxfId="782" priority="3335" operator="lessThan">
      <formula>$C$4</formula>
    </cfRule>
  </conditionalFormatting>
  <conditionalFormatting sqref="CG17">
    <cfRule type="cellIs" dxfId="781" priority="3336" operator="lessThan">
      <formula>$C$4</formula>
    </cfRule>
  </conditionalFormatting>
  <conditionalFormatting sqref="CG18">
    <cfRule type="cellIs" dxfId="780" priority="3337" operator="lessThan">
      <formula>$C$4</formula>
    </cfRule>
  </conditionalFormatting>
  <conditionalFormatting sqref="CG19">
    <cfRule type="cellIs" dxfId="779" priority="3338" operator="lessThan">
      <formula>$C$4</formula>
    </cfRule>
  </conditionalFormatting>
  <conditionalFormatting sqref="CG20">
    <cfRule type="cellIs" dxfId="778" priority="3339" operator="lessThan">
      <formula>$C$4</formula>
    </cfRule>
  </conditionalFormatting>
  <conditionalFormatting sqref="CG21">
    <cfRule type="cellIs" dxfId="777" priority="3340" operator="lessThan">
      <formula>$C$4</formula>
    </cfRule>
  </conditionalFormatting>
  <conditionalFormatting sqref="CG22">
    <cfRule type="cellIs" dxfId="776" priority="3341" operator="lessThan">
      <formula>$C$4</formula>
    </cfRule>
  </conditionalFormatting>
  <conditionalFormatting sqref="CG23">
    <cfRule type="cellIs" dxfId="775" priority="3342" operator="lessThan">
      <formula>$C$4</formula>
    </cfRule>
  </conditionalFormatting>
  <conditionalFormatting sqref="CG24">
    <cfRule type="cellIs" dxfId="774" priority="3343" operator="lessThan">
      <formula>$C$4</formula>
    </cfRule>
  </conditionalFormatting>
  <conditionalFormatting sqref="CG25">
    <cfRule type="cellIs" dxfId="773" priority="3344" operator="lessThan">
      <formula>$C$4</formula>
    </cfRule>
  </conditionalFormatting>
  <conditionalFormatting sqref="CG26">
    <cfRule type="cellIs" dxfId="772" priority="3345" operator="lessThan">
      <formula>$C$4</formula>
    </cfRule>
  </conditionalFormatting>
  <conditionalFormatting sqref="CG27">
    <cfRule type="cellIs" dxfId="771" priority="3346" operator="lessThan">
      <formula>$C$4</formula>
    </cfRule>
  </conditionalFormatting>
  <conditionalFormatting sqref="CG28">
    <cfRule type="cellIs" dxfId="770" priority="3347" operator="lessThan">
      <formula>$C$4</formula>
    </cfRule>
  </conditionalFormatting>
  <conditionalFormatting sqref="CG29">
    <cfRule type="cellIs" dxfId="769" priority="3348" operator="lessThan">
      <formula>$C$4</formula>
    </cfRule>
  </conditionalFormatting>
  <conditionalFormatting sqref="CG30">
    <cfRule type="cellIs" dxfId="768" priority="3349" operator="lessThan">
      <formula>$C$4</formula>
    </cfRule>
  </conditionalFormatting>
  <conditionalFormatting sqref="CG31">
    <cfRule type="cellIs" dxfId="767" priority="3350" operator="lessThan">
      <formula>$C$4</formula>
    </cfRule>
  </conditionalFormatting>
  <conditionalFormatting sqref="CG32">
    <cfRule type="cellIs" dxfId="766" priority="3351" operator="lessThan">
      <formula>$C$4</formula>
    </cfRule>
  </conditionalFormatting>
  <conditionalFormatting sqref="CG33">
    <cfRule type="cellIs" dxfId="765" priority="3352" operator="lessThan">
      <formula>$C$4</formula>
    </cfRule>
  </conditionalFormatting>
  <conditionalFormatting sqref="CG34">
    <cfRule type="cellIs" dxfId="764" priority="3353" operator="lessThan">
      <formula>$C$4</formula>
    </cfRule>
  </conditionalFormatting>
  <conditionalFormatting sqref="CG35">
    <cfRule type="cellIs" dxfId="763" priority="3354" operator="lessThan">
      <formula>$C$4</formula>
    </cfRule>
  </conditionalFormatting>
  <conditionalFormatting sqref="CG36">
    <cfRule type="cellIs" dxfId="762" priority="3355" operator="lessThan">
      <formula>$C$4</formula>
    </cfRule>
  </conditionalFormatting>
  <conditionalFormatting sqref="CG37">
    <cfRule type="cellIs" dxfId="761" priority="3356" operator="lessThan">
      <formula>$C$4</formula>
    </cfRule>
  </conditionalFormatting>
  <conditionalFormatting sqref="CG38">
    <cfRule type="cellIs" dxfId="760" priority="3357" operator="lessThan">
      <formula>$C$4</formula>
    </cfRule>
  </conditionalFormatting>
  <conditionalFormatting sqref="CG39">
    <cfRule type="cellIs" dxfId="759" priority="3358" operator="lessThan">
      <formula>$C$4</formula>
    </cfRule>
  </conditionalFormatting>
  <conditionalFormatting sqref="CG40">
    <cfRule type="cellIs" dxfId="758" priority="3359" operator="lessThan">
      <formula>$C$4</formula>
    </cfRule>
  </conditionalFormatting>
  <conditionalFormatting sqref="CG41">
    <cfRule type="cellIs" dxfId="757" priority="3360" operator="lessThan">
      <formula>$C$4</formula>
    </cfRule>
  </conditionalFormatting>
  <conditionalFormatting sqref="CG42">
    <cfRule type="cellIs" dxfId="756" priority="3361" operator="lessThan">
      <formula>$C$4</formula>
    </cfRule>
  </conditionalFormatting>
  <conditionalFormatting sqref="CG43">
    <cfRule type="cellIs" dxfId="755" priority="3362" operator="lessThan">
      <formula>$C$4</formula>
    </cfRule>
  </conditionalFormatting>
  <conditionalFormatting sqref="CG44">
    <cfRule type="cellIs" dxfId="754" priority="3363" operator="lessThan">
      <formula>$C$4</formula>
    </cfRule>
  </conditionalFormatting>
  <conditionalFormatting sqref="CG45">
    <cfRule type="cellIs" dxfId="753" priority="3364" operator="lessThan">
      <formula>$C$4</formula>
    </cfRule>
  </conditionalFormatting>
  <conditionalFormatting sqref="CG46">
    <cfRule type="cellIs" dxfId="752" priority="3365" operator="lessThan">
      <formula>$C$4</formula>
    </cfRule>
  </conditionalFormatting>
  <conditionalFormatting sqref="CG47">
    <cfRule type="cellIs" dxfId="751" priority="3366" operator="lessThan">
      <formula>$C$4</formula>
    </cfRule>
  </conditionalFormatting>
  <conditionalFormatting sqref="CG48">
    <cfRule type="cellIs" dxfId="750" priority="3367" operator="lessThan">
      <formula>$C$4</formula>
    </cfRule>
  </conditionalFormatting>
  <conditionalFormatting sqref="CG49">
    <cfRule type="cellIs" dxfId="749" priority="3368" operator="lessThan">
      <formula>$C$4</formula>
    </cfRule>
  </conditionalFormatting>
  <conditionalFormatting sqref="CG50">
    <cfRule type="cellIs" dxfId="748" priority="3369" operator="lessThan">
      <formula>$C$4</formula>
    </cfRule>
  </conditionalFormatting>
  <conditionalFormatting sqref="CH11">
    <cfRule type="cellIs" dxfId="747" priority="3370" operator="greaterThan">
      <formula>$BJ$2+15</formula>
    </cfRule>
  </conditionalFormatting>
  <conditionalFormatting sqref="CH12">
    <cfRule type="cellIs" dxfId="746" priority="3371" operator="greaterThan">
      <formula>$BJ$2+15</formula>
    </cfRule>
  </conditionalFormatting>
  <conditionalFormatting sqref="CH13">
    <cfRule type="cellIs" dxfId="745" priority="3372" operator="greaterThan">
      <formula>$BJ$2+15</formula>
    </cfRule>
  </conditionalFormatting>
  <conditionalFormatting sqref="CH14">
    <cfRule type="cellIs" dxfId="744" priority="3373" operator="greaterThan">
      <formula>$BJ$2+15</formula>
    </cfRule>
  </conditionalFormatting>
  <conditionalFormatting sqref="CH15">
    <cfRule type="cellIs" dxfId="743" priority="3374" operator="greaterThan">
      <formula>$BJ$2+15</formula>
    </cfRule>
  </conditionalFormatting>
  <conditionalFormatting sqref="CH16">
    <cfRule type="cellIs" dxfId="742" priority="3375" operator="greaterThan">
      <formula>$BJ$2+15</formula>
    </cfRule>
  </conditionalFormatting>
  <conditionalFormatting sqref="CH17">
    <cfRule type="cellIs" dxfId="741" priority="3376" operator="greaterThan">
      <formula>$BJ$2+15</formula>
    </cfRule>
  </conditionalFormatting>
  <conditionalFormatting sqref="CH18">
    <cfRule type="cellIs" dxfId="740" priority="3377" operator="greaterThan">
      <formula>$BJ$2+15</formula>
    </cfRule>
  </conditionalFormatting>
  <conditionalFormatting sqref="CH19">
    <cfRule type="cellIs" dxfId="739" priority="3378" operator="greaterThan">
      <formula>$BJ$2+15</formula>
    </cfRule>
  </conditionalFormatting>
  <conditionalFormatting sqref="CH20">
    <cfRule type="cellIs" dxfId="738" priority="3379" operator="greaterThan">
      <formula>$BJ$2+15</formula>
    </cfRule>
  </conditionalFormatting>
  <conditionalFormatting sqref="CH21">
    <cfRule type="cellIs" dxfId="737" priority="3380" operator="greaterThan">
      <formula>$BJ$2+15</formula>
    </cfRule>
  </conditionalFormatting>
  <conditionalFormatting sqref="CH22">
    <cfRule type="cellIs" dxfId="736" priority="3381" operator="greaterThan">
      <formula>$BJ$2+15</formula>
    </cfRule>
  </conditionalFormatting>
  <conditionalFormatting sqref="CH23">
    <cfRule type="cellIs" dxfId="735" priority="3382" operator="greaterThan">
      <formula>$BJ$2+15</formula>
    </cfRule>
  </conditionalFormatting>
  <conditionalFormatting sqref="CH24">
    <cfRule type="cellIs" dxfId="734" priority="3383" operator="greaterThan">
      <formula>$BJ$2+15</formula>
    </cfRule>
  </conditionalFormatting>
  <conditionalFormatting sqref="CH25">
    <cfRule type="cellIs" dxfId="733" priority="3384" operator="greaterThan">
      <formula>$BJ$2+15</formula>
    </cfRule>
  </conditionalFormatting>
  <conditionalFormatting sqref="CH26">
    <cfRule type="cellIs" dxfId="732" priority="3385" operator="greaterThan">
      <formula>$BJ$2+15</formula>
    </cfRule>
  </conditionalFormatting>
  <conditionalFormatting sqref="CH27">
    <cfRule type="cellIs" dxfId="731" priority="3386" operator="greaterThan">
      <formula>$BJ$2+15</formula>
    </cfRule>
  </conditionalFormatting>
  <conditionalFormatting sqref="CH28">
    <cfRule type="cellIs" dxfId="730" priority="3387" operator="greaterThan">
      <formula>$BJ$2+15</formula>
    </cfRule>
  </conditionalFormatting>
  <conditionalFormatting sqref="CH29">
    <cfRule type="cellIs" dxfId="729" priority="3388" operator="greaterThan">
      <formula>$BJ$2+15</formula>
    </cfRule>
  </conditionalFormatting>
  <conditionalFormatting sqref="CH30">
    <cfRule type="cellIs" dxfId="728" priority="3389" operator="greaterThan">
      <formula>$BJ$2+15</formula>
    </cfRule>
  </conditionalFormatting>
  <conditionalFormatting sqref="CH31">
    <cfRule type="cellIs" dxfId="727" priority="3390" operator="greaterThan">
      <formula>$BJ$2+15</formula>
    </cfRule>
  </conditionalFormatting>
  <conditionalFormatting sqref="CH32">
    <cfRule type="cellIs" dxfId="726" priority="3391" operator="greaterThan">
      <formula>$BJ$2+15</formula>
    </cfRule>
  </conditionalFormatting>
  <conditionalFormatting sqref="CH33">
    <cfRule type="cellIs" dxfId="725" priority="3392" operator="greaterThan">
      <formula>$BJ$2+15</formula>
    </cfRule>
  </conditionalFormatting>
  <conditionalFormatting sqref="CH34">
    <cfRule type="cellIs" dxfId="724" priority="3393" operator="greaterThan">
      <formula>$BJ$2+15</formula>
    </cfRule>
  </conditionalFormatting>
  <conditionalFormatting sqref="CH35">
    <cfRule type="cellIs" dxfId="723" priority="3394" operator="greaterThan">
      <formula>$BJ$2+15</formula>
    </cfRule>
  </conditionalFormatting>
  <conditionalFormatting sqref="CH36">
    <cfRule type="cellIs" dxfId="722" priority="3395" operator="greaterThan">
      <formula>$BJ$2+15</formula>
    </cfRule>
  </conditionalFormatting>
  <conditionalFormatting sqref="CH37">
    <cfRule type="cellIs" dxfId="721" priority="3396" operator="greaterThan">
      <formula>$BJ$2+15</formula>
    </cfRule>
  </conditionalFormatting>
  <conditionalFormatting sqref="CH38">
    <cfRule type="cellIs" dxfId="720" priority="3397" operator="greaterThan">
      <formula>$BJ$2+15</formula>
    </cfRule>
  </conditionalFormatting>
  <conditionalFormatting sqref="CH39">
    <cfRule type="cellIs" dxfId="719" priority="3398" operator="greaterThan">
      <formula>$BJ$2+15</formula>
    </cfRule>
  </conditionalFormatting>
  <conditionalFormatting sqref="CH40">
    <cfRule type="cellIs" dxfId="718" priority="3399" operator="greaterThan">
      <formula>$BJ$2+15</formula>
    </cfRule>
  </conditionalFormatting>
  <conditionalFormatting sqref="CH41">
    <cfRule type="cellIs" dxfId="717" priority="3400" operator="greaterThan">
      <formula>$BJ$2+15</formula>
    </cfRule>
  </conditionalFormatting>
  <conditionalFormatting sqref="CH42">
    <cfRule type="cellIs" dxfId="716" priority="3401" operator="greaterThan">
      <formula>$BJ$2+15</formula>
    </cfRule>
  </conditionalFormatting>
  <conditionalFormatting sqref="CH43">
    <cfRule type="cellIs" dxfId="715" priority="3402" operator="greaterThan">
      <formula>$BJ$2+15</formula>
    </cfRule>
  </conditionalFormatting>
  <conditionalFormatting sqref="CH44">
    <cfRule type="cellIs" dxfId="714" priority="3403" operator="greaterThan">
      <formula>$BJ$2+15</formula>
    </cfRule>
  </conditionalFormatting>
  <conditionalFormatting sqref="CH45">
    <cfRule type="cellIs" dxfId="713" priority="3404" operator="greaterThan">
      <formula>$BJ$2+15</formula>
    </cfRule>
  </conditionalFormatting>
  <conditionalFormatting sqref="CH46">
    <cfRule type="cellIs" dxfId="712" priority="3405" operator="greaterThan">
      <formula>$BJ$2+15</formula>
    </cfRule>
  </conditionalFormatting>
  <conditionalFormatting sqref="CH47">
    <cfRule type="cellIs" dxfId="711" priority="3406" operator="greaterThan">
      <formula>$BJ$2+15</formula>
    </cfRule>
  </conditionalFormatting>
  <conditionalFormatting sqref="CH48">
    <cfRule type="cellIs" dxfId="710" priority="3407" operator="greaterThan">
      <formula>$BJ$2+15</formula>
    </cfRule>
  </conditionalFormatting>
  <conditionalFormatting sqref="CH49">
    <cfRule type="cellIs" dxfId="709" priority="3408" operator="greaterThan">
      <formula>$BJ$2+15</formula>
    </cfRule>
  </conditionalFormatting>
  <conditionalFormatting sqref="CH50">
    <cfRule type="cellIs" dxfId="708" priority="3409" operator="greaterThan">
      <formula>$BJ$2+15</formula>
    </cfRule>
  </conditionalFormatting>
  <conditionalFormatting sqref="S47">
    <cfRule type="cellIs" dxfId="707" priority="3446" operator="lessThan">
      <formula>$C$4</formula>
    </cfRule>
  </conditionalFormatting>
  <conditionalFormatting sqref="S48">
    <cfRule type="cellIs" dxfId="706" priority="3447" operator="lessThan">
      <formula>$C$4</formula>
    </cfRule>
  </conditionalFormatting>
  <conditionalFormatting sqref="S49">
    <cfRule type="cellIs" dxfId="705" priority="3448" operator="lessThan">
      <formula>$C$4</formula>
    </cfRule>
  </conditionalFormatting>
  <conditionalFormatting sqref="S50">
    <cfRule type="cellIs" dxfId="704" priority="3449" operator="lessThan">
      <formula>$C$4</formula>
    </cfRule>
  </conditionalFormatting>
  <conditionalFormatting sqref="T47">
    <cfRule type="cellIs" dxfId="703" priority="3486" operator="lessThan">
      <formula>$C$4</formula>
    </cfRule>
  </conditionalFormatting>
  <conditionalFormatting sqref="T48">
    <cfRule type="cellIs" dxfId="702" priority="3487" operator="lessThan">
      <formula>$C$4</formula>
    </cfRule>
  </conditionalFormatting>
  <conditionalFormatting sqref="T49">
    <cfRule type="cellIs" dxfId="701" priority="3488" operator="lessThan">
      <formula>$C$4</formula>
    </cfRule>
  </conditionalFormatting>
  <conditionalFormatting sqref="T50">
    <cfRule type="cellIs" dxfId="700" priority="3489" operator="lessThan">
      <formula>$C$4</formula>
    </cfRule>
  </conditionalFormatting>
  <conditionalFormatting sqref="V47">
    <cfRule type="cellIs" dxfId="699" priority="3526" operator="lessThan">
      <formula>$C$4</formula>
    </cfRule>
  </conditionalFormatting>
  <conditionalFormatting sqref="V48">
    <cfRule type="cellIs" dxfId="698" priority="3527" operator="lessThan">
      <formula>$C$4</formula>
    </cfRule>
  </conditionalFormatting>
  <conditionalFormatting sqref="V49">
    <cfRule type="cellIs" dxfId="697" priority="3528" operator="lessThan">
      <formula>$C$4</formula>
    </cfRule>
  </conditionalFormatting>
  <conditionalFormatting sqref="V50">
    <cfRule type="cellIs" dxfId="696" priority="3529" operator="lessThan">
      <formula>$C$4</formula>
    </cfRule>
  </conditionalFormatting>
  <conditionalFormatting sqref="W47">
    <cfRule type="cellIs" dxfId="695" priority="3566" operator="lessThan">
      <formula>$C$4</formula>
    </cfRule>
  </conditionalFormatting>
  <conditionalFormatting sqref="W48">
    <cfRule type="cellIs" dxfId="694" priority="3567" operator="lessThan">
      <formula>$C$4</formula>
    </cfRule>
  </conditionalFormatting>
  <conditionalFormatting sqref="W49">
    <cfRule type="cellIs" dxfId="693" priority="3568" operator="lessThan">
      <formula>$C$4</formula>
    </cfRule>
  </conditionalFormatting>
  <conditionalFormatting sqref="W50">
    <cfRule type="cellIs" dxfId="692" priority="3569" operator="lessThan">
      <formula>$C$4</formula>
    </cfRule>
  </conditionalFormatting>
  <conditionalFormatting sqref="CJ11:CJ46">
    <cfRule type="cellIs" dxfId="691" priority="3570" operator="lessThan">
      <formula>$C$4</formula>
    </cfRule>
  </conditionalFormatting>
  <conditionalFormatting sqref="CJ47">
    <cfRule type="cellIs" dxfId="690" priority="3606" operator="lessThan">
      <formula>$C$4</formula>
    </cfRule>
  </conditionalFormatting>
  <conditionalFormatting sqref="CJ48">
    <cfRule type="cellIs" dxfId="689" priority="3607" operator="lessThan">
      <formula>$C$4</formula>
    </cfRule>
  </conditionalFormatting>
  <conditionalFormatting sqref="CJ49">
    <cfRule type="cellIs" dxfId="688" priority="3608" operator="lessThan">
      <formula>$C$4</formula>
    </cfRule>
  </conditionalFormatting>
  <conditionalFormatting sqref="CJ50">
    <cfRule type="cellIs" dxfId="687" priority="3609" operator="lessThan">
      <formula>$C$4</formula>
    </cfRule>
  </conditionalFormatting>
  <conditionalFormatting sqref="CN19">
    <cfRule type="cellIs" dxfId="686" priority="3619" operator="lessThan">
      <formula>$C$4</formula>
    </cfRule>
  </conditionalFormatting>
  <conditionalFormatting sqref="P11">
    <cfRule type="cellIs" dxfId="685" priority="658" operator="lessThan">
      <formula>$C$4</formula>
    </cfRule>
  </conditionalFormatting>
  <conditionalFormatting sqref="P12">
    <cfRule type="cellIs" dxfId="684" priority="659" operator="lessThan">
      <formula>$C$4</formula>
    </cfRule>
  </conditionalFormatting>
  <conditionalFormatting sqref="P13">
    <cfRule type="cellIs" dxfId="683" priority="660" operator="lessThan">
      <formula>$C$4</formula>
    </cfRule>
  </conditionalFormatting>
  <conditionalFormatting sqref="P14">
    <cfRule type="cellIs" dxfId="682" priority="661" operator="lessThan">
      <formula>$C$4</formula>
    </cfRule>
  </conditionalFormatting>
  <conditionalFormatting sqref="P15">
    <cfRule type="cellIs" dxfId="681" priority="662" operator="lessThan">
      <formula>$C$4</formula>
    </cfRule>
  </conditionalFormatting>
  <conditionalFormatting sqref="P16">
    <cfRule type="cellIs" dxfId="680" priority="663" operator="lessThan">
      <formula>$C$4</formula>
    </cfRule>
  </conditionalFormatting>
  <conditionalFormatting sqref="P17">
    <cfRule type="cellIs" dxfId="679" priority="664" operator="lessThan">
      <formula>$C$4</formula>
    </cfRule>
  </conditionalFormatting>
  <conditionalFormatting sqref="P18">
    <cfRule type="cellIs" dxfId="678" priority="665" operator="lessThan">
      <formula>$C$4</formula>
    </cfRule>
  </conditionalFormatting>
  <conditionalFormatting sqref="P19">
    <cfRule type="cellIs" dxfId="677" priority="666" operator="lessThan">
      <formula>$C$4</formula>
    </cfRule>
  </conditionalFormatting>
  <conditionalFormatting sqref="P20">
    <cfRule type="cellIs" dxfId="676" priority="667" operator="lessThan">
      <formula>$C$4</formula>
    </cfRule>
  </conditionalFormatting>
  <conditionalFormatting sqref="P21">
    <cfRule type="cellIs" dxfId="675" priority="668" operator="lessThan">
      <formula>$C$4</formula>
    </cfRule>
  </conditionalFormatting>
  <conditionalFormatting sqref="P22">
    <cfRule type="cellIs" dxfId="674" priority="669" operator="lessThan">
      <formula>$C$4</formula>
    </cfRule>
  </conditionalFormatting>
  <conditionalFormatting sqref="P23">
    <cfRule type="cellIs" dxfId="673" priority="670" operator="lessThan">
      <formula>$C$4</formula>
    </cfRule>
  </conditionalFormatting>
  <conditionalFormatting sqref="P24">
    <cfRule type="cellIs" dxfId="672" priority="671" operator="lessThan">
      <formula>$C$4</formula>
    </cfRule>
  </conditionalFormatting>
  <conditionalFormatting sqref="P25">
    <cfRule type="cellIs" dxfId="671" priority="672" operator="lessThan">
      <formula>$C$4</formula>
    </cfRule>
  </conditionalFormatting>
  <conditionalFormatting sqref="P29">
    <cfRule type="cellIs" dxfId="670" priority="676" operator="lessThan">
      <formula>$C$4</formula>
    </cfRule>
  </conditionalFormatting>
  <conditionalFormatting sqref="P30">
    <cfRule type="cellIs" dxfId="669" priority="677" operator="lessThan">
      <formula>$C$4</formula>
    </cfRule>
  </conditionalFormatting>
  <conditionalFormatting sqref="P31">
    <cfRule type="cellIs" dxfId="668" priority="678" operator="lessThan">
      <formula>$C$4</formula>
    </cfRule>
  </conditionalFormatting>
  <conditionalFormatting sqref="P32">
    <cfRule type="cellIs" dxfId="667" priority="679" operator="lessThan">
      <formula>$C$4</formula>
    </cfRule>
  </conditionalFormatting>
  <conditionalFormatting sqref="P33">
    <cfRule type="cellIs" dxfId="666" priority="680" operator="lessThan">
      <formula>$C$4</formula>
    </cfRule>
  </conditionalFormatting>
  <conditionalFormatting sqref="P34">
    <cfRule type="cellIs" dxfId="665" priority="681" operator="lessThan">
      <formula>$C$4</formula>
    </cfRule>
  </conditionalFormatting>
  <conditionalFormatting sqref="P35">
    <cfRule type="cellIs" dxfId="664" priority="682" operator="lessThan">
      <formula>$C$4</formula>
    </cfRule>
  </conditionalFormatting>
  <conditionalFormatting sqref="P36">
    <cfRule type="cellIs" dxfId="663" priority="683" operator="lessThan">
      <formula>$C$4</formula>
    </cfRule>
  </conditionalFormatting>
  <conditionalFormatting sqref="P37">
    <cfRule type="cellIs" dxfId="662" priority="684" operator="lessThan">
      <formula>$C$4</formula>
    </cfRule>
  </conditionalFormatting>
  <conditionalFormatting sqref="P38">
    <cfRule type="cellIs" dxfId="661" priority="685" operator="lessThan">
      <formula>$C$4</formula>
    </cfRule>
  </conditionalFormatting>
  <conditionalFormatting sqref="P39">
    <cfRule type="cellIs" dxfId="660" priority="686" operator="lessThan">
      <formula>$C$4</formula>
    </cfRule>
  </conditionalFormatting>
  <conditionalFormatting sqref="P40">
    <cfRule type="cellIs" dxfId="659" priority="687" operator="lessThan">
      <formula>$C$4</formula>
    </cfRule>
  </conditionalFormatting>
  <conditionalFormatting sqref="P41">
    <cfRule type="cellIs" dxfId="658" priority="688" operator="lessThan">
      <formula>$C$4</formula>
    </cfRule>
  </conditionalFormatting>
  <conditionalFormatting sqref="P42">
    <cfRule type="cellIs" dxfId="657" priority="689" operator="lessThan">
      <formula>$C$4</formula>
    </cfRule>
  </conditionalFormatting>
  <conditionalFormatting sqref="P43">
    <cfRule type="cellIs" dxfId="656" priority="690" operator="lessThan">
      <formula>$C$4</formula>
    </cfRule>
  </conditionalFormatting>
  <conditionalFormatting sqref="P44">
    <cfRule type="cellIs" dxfId="655" priority="691" operator="lessThan">
      <formula>$C$4</formula>
    </cfRule>
  </conditionalFormatting>
  <conditionalFormatting sqref="P45">
    <cfRule type="cellIs" dxfId="654" priority="692" operator="lessThan">
      <formula>$C$4</formula>
    </cfRule>
  </conditionalFormatting>
  <conditionalFormatting sqref="P46">
    <cfRule type="cellIs" dxfId="653" priority="693" operator="lessThan">
      <formula>$C$4</formula>
    </cfRule>
  </conditionalFormatting>
  <conditionalFormatting sqref="Q11">
    <cfRule type="cellIs" dxfId="652" priority="694" operator="lessThan">
      <formula>$C$4</formula>
    </cfRule>
  </conditionalFormatting>
  <conditionalFormatting sqref="Q12">
    <cfRule type="cellIs" dxfId="651" priority="695" operator="lessThan">
      <formula>$C$4</formula>
    </cfRule>
  </conditionalFormatting>
  <conditionalFormatting sqref="Q13">
    <cfRule type="cellIs" dxfId="650" priority="696" operator="lessThan">
      <formula>$C$4</formula>
    </cfRule>
  </conditionalFormatting>
  <conditionalFormatting sqref="Q14">
    <cfRule type="cellIs" dxfId="649" priority="697" operator="lessThan">
      <formula>$C$4</formula>
    </cfRule>
  </conditionalFormatting>
  <conditionalFormatting sqref="Q15">
    <cfRule type="cellIs" dxfId="648" priority="698" operator="lessThan">
      <formula>$C$4</formula>
    </cfRule>
  </conditionalFormatting>
  <conditionalFormatting sqref="Q16">
    <cfRule type="cellIs" dxfId="647" priority="699" operator="lessThan">
      <formula>$C$4</formula>
    </cfRule>
  </conditionalFormatting>
  <conditionalFormatting sqref="Q17">
    <cfRule type="cellIs" dxfId="646" priority="700" operator="lessThan">
      <formula>$C$4</formula>
    </cfRule>
  </conditionalFormatting>
  <conditionalFormatting sqref="Q18">
    <cfRule type="cellIs" dxfId="645" priority="701" operator="lessThan">
      <formula>$C$4</formula>
    </cfRule>
  </conditionalFormatting>
  <conditionalFormatting sqref="Q19">
    <cfRule type="cellIs" dxfId="644" priority="702" operator="lessThan">
      <formula>$C$4</formula>
    </cfRule>
  </conditionalFormatting>
  <conditionalFormatting sqref="Q20">
    <cfRule type="cellIs" dxfId="643" priority="703" operator="lessThan">
      <formula>$C$4</formula>
    </cfRule>
  </conditionalFormatting>
  <conditionalFormatting sqref="Q21">
    <cfRule type="cellIs" dxfId="642" priority="704" operator="lessThan">
      <formula>$C$4</formula>
    </cfRule>
  </conditionalFormatting>
  <conditionalFormatting sqref="Q22">
    <cfRule type="cellIs" dxfId="641" priority="705" operator="lessThan">
      <formula>$C$4</formula>
    </cfRule>
  </conditionalFormatting>
  <conditionalFormatting sqref="Q23">
    <cfRule type="cellIs" dxfId="640" priority="706" operator="lessThan">
      <formula>$C$4</formula>
    </cfRule>
  </conditionalFormatting>
  <conditionalFormatting sqref="Q24">
    <cfRule type="cellIs" dxfId="639" priority="707" operator="lessThan">
      <formula>$C$4</formula>
    </cfRule>
  </conditionalFormatting>
  <conditionalFormatting sqref="Q25">
    <cfRule type="cellIs" dxfId="638" priority="708" operator="lessThan">
      <formula>$C$4</formula>
    </cfRule>
  </conditionalFormatting>
  <conditionalFormatting sqref="Q29">
    <cfRule type="cellIs" dxfId="637" priority="712" operator="lessThan">
      <formula>$C$4</formula>
    </cfRule>
  </conditionalFormatting>
  <conditionalFormatting sqref="Q30">
    <cfRule type="cellIs" dxfId="636" priority="713" operator="lessThan">
      <formula>$C$4</formula>
    </cfRule>
  </conditionalFormatting>
  <conditionalFormatting sqref="Q31">
    <cfRule type="cellIs" dxfId="635" priority="714" operator="lessThan">
      <formula>$C$4</formula>
    </cfRule>
  </conditionalFormatting>
  <conditionalFormatting sqref="Q32">
    <cfRule type="cellIs" dxfId="634" priority="715" operator="lessThan">
      <formula>$C$4</formula>
    </cfRule>
  </conditionalFormatting>
  <conditionalFormatting sqref="Q33">
    <cfRule type="cellIs" dxfId="633" priority="716" operator="lessThan">
      <formula>$C$4</formula>
    </cfRule>
  </conditionalFormatting>
  <conditionalFormatting sqref="Q34">
    <cfRule type="cellIs" dxfId="632" priority="717" operator="lessThan">
      <formula>$C$4</formula>
    </cfRule>
  </conditionalFormatting>
  <conditionalFormatting sqref="Q35">
    <cfRule type="cellIs" dxfId="631" priority="718" operator="lessThan">
      <formula>$C$4</formula>
    </cfRule>
  </conditionalFormatting>
  <conditionalFormatting sqref="Q36">
    <cfRule type="cellIs" dxfId="630" priority="719" operator="lessThan">
      <formula>$C$4</formula>
    </cfRule>
  </conditionalFormatting>
  <conditionalFormatting sqref="Q37">
    <cfRule type="cellIs" dxfId="629" priority="720" operator="lessThan">
      <formula>$C$4</formula>
    </cfRule>
  </conditionalFormatting>
  <conditionalFormatting sqref="Q38">
    <cfRule type="cellIs" dxfId="628" priority="721" operator="lessThan">
      <formula>$C$4</formula>
    </cfRule>
  </conditionalFormatting>
  <conditionalFormatting sqref="Q39">
    <cfRule type="cellIs" dxfId="627" priority="722" operator="lessThan">
      <formula>$C$4</formula>
    </cfRule>
  </conditionalFormatting>
  <conditionalFormatting sqref="Q40">
    <cfRule type="cellIs" dxfId="626" priority="723" operator="lessThan">
      <formula>$C$4</formula>
    </cfRule>
  </conditionalFormatting>
  <conditionalFormatting sqref="Q41">
    <cfRule type="cellIs" dxfId="625" priority="724" operator="lessThan">
      <formula>$C$4</formula>
    </cfRule>
  </conditionalFormatting>
  <conditionalFormatting sqref="Q42">
    <cfRule type="cellIs" dxfId="624" priority="725" operator="lessThan">
      <formula>$C$4</formula>
    </cfRule>
  </conditionalFormatting>
  <conditionalFormatting sqref="Q43">
    <cfRule type="cellIs" dxfId="623" priority="726" operator="lessThan">
      <formula>$C$4</formula>
    </cfRule>
  </conditionalFormatting>
  <conditionalFormatting sqref="Q44">
    <cfRule type="cellIs" dxfId="622" priority="727" operator="lessThan">
      <formula>$C$4</formula>
    </cfRule>
  </conditionalFormatting>
  <conditionalFormatting sqref="Q45">
    <cfRule type="cellIs" dxfId="621" priority="728" operator="lessThan">
      <formula>$C$4</formula>
    </cfRule>
  </conditionalFormatting>
  <conditionalFormatting sqref="Q46">
    <cfRule type="cellIs" dxfId="620" priority="729" operator="lessThan">
      <formula>$C$4</formula>
    </cfRule>
  </conditionalFormatting>
  <conditionalFormatting sqref="P26">
    <cfRule type="cellIs" dxfId="619" priority="656" operator="lessThan">
      <formula>$C$4</formula>
    </cfRule>
  </conditionalFormatting>
  <conditionalFormatting sqref="Q26">
    <cfRule type="cellIs" dxfId="618" priority="657" operator="lessThan">
      <formula>$C$4</formula>
    </cfRule>
  </conditionalFormatting>
  <conditionalFormatting sqref="P27">
    <cfRule type="cellIs" dxfId="617" priority="652" operator="lessThan">
      <formula>$C$4</formula>
    </cfRule>
  </conditionalFormatting>
  <conditionalFormatting sqref="P28">
    <cfRule type="cellIs" dxfId="616" priority="653" operator="lessThan">
      <formula>$C$4</formula>
    </cfRule>
  </conditionalFormatting>
  <conditionalFormatting sqref="Q27">
    <cfRule type="cellIs" dxfId="615" priority="654" operator="lessThan">
      <formula>$C$4</formula>
    </cfRule>
  </conditionalFormatting>
  <conditionalFormatting sqref="Q28">
    <cfRule type="cellIs" dxfId="614" priority="655" operator="lessThan">
      <formula>$C$4</formula>
    </cfRule>
  </conditionalFormatting>
  <conditionalFormatting sqref="S11">
    <cfRule type="cellIs" dxfId="613" priority="580" operator="lessThan">
      <formula>$C$4</formula>
    </cfRule>
  </conditionalFormatting>
  <conditionalFormatting sqref="S12">
    <cfRule type="cellIs" dxfId="612" priority="581" operator="lessThan">
      <formula>$C$4</formula>
    </cfRule>
  </conditionalFormatting>
  <conditionalFormatting sqref="S13">
    <cfRule type="cellIs" dxfId="611" priority="582" operator="lessThan">
      <formula>$C$4</formula>
    </cfRule>
  </conditionalFormatting>
  <conditionalFormatting sqref="S14">
    <cfRule type="cellIs" dxfId="610" priority="583" operator="lessThan">
      <formula>$C$4</formula>
    </cfRule>
  </conditionalFormatting>
  <conditionalFormatting sqref="S15">
    <cfRule type="cellIs" dxfId="609" priority="584" operator="lessThan">
      <formula>$C$4</formula>
    </cfRule>
  </conditionalFormatting>
  <conditionalFormatting sqref="S16">
    <cfRule type="cellIs" dxfId="608" priority="585" operator="lessThan">
      <formula>$C$4</formula>
    </cfRule>
  </conditionalFormatting>
  <conditionalFormatting sqref="S17">
    <cfRule type="cellIs" dxfId="607" priority="586" operator="lessThan">
      <formula>$C$4</formula>
    </cfRule>
  </conditionalFormatting>
  <conditionalFormatting sqref="S18">
    <cfRule type="cellIs" dxfId="606" priority="587" operator="lessThan">
      <formula>$C$4</formula>
    </cfRule>
  </conditionalFormatting>
  <conditionalFormatting sqref="S19">
    <cfRule type="cellIs" dxfId="605" priority="588" operator="lessThan">
      <formula>$C$4</formula>
    </cfRule>
  </conditionalFormatting>
  <conditionalFormatting sqref="S20">
    <cfRule type="cellIs" dxfId="604" priority="589" operator="lessThan">
      <formula>$C$4</formula>
    </cfRule>
  </conditionalFormatting>
  <conditionalFormatting sqref="S21">
    <cfRule type="cellIs" dxfId="603" priority="590" operator="lessThan">
      <formula>$C$4</formula>
    </cfRule>
  </conditionalFormatting>
  <conditionalFormatting sqref="S22">
    <cfRule type="cellIs" dxfId="602" priority="591" operator="lessThan">
      <formula>$C$4</formula>
    </cfRule>
  </conditionalFormatting>
  <conditionalFormatting sqref="S23">
    <cfRule type="cellIs" dxfId="601" priority="592" operator="lessThan">
      <formula>$C$4</formula>
    </cfRule>
  </conditionalFormatting>
  <conditionalFormatting sqref="S24">
    <cfRule type="cellIs" dxfId="600" priority="593" operator="lessThan">
      <formula>$C$4</formula>
    </cfRule>
  </conditionalFormatting>
  <conditionalFormatting sqref="S25">
    <cfRule type="cellIs" dxfId="599" priority="594" operator="lessThan">
      <formula>$C$4</formula>
    </cfRule>
  </conditionalFormatting>
  <conditionalFormatting sqref="S29">
    <cfRule type="cellIs" dxfId="598" priority="598" operator="lessThan">
      <formula>$C$4</formula>
    </cfRule>
  </conditionalFormatting>
  <conditionalFormatting sqref="S30">
    <cfRule type="cellIs" dxfId="597" priority="599" operator="lessThan">
      <formula>$C$4</formula>
    </cfRule>
  </conditionalFormatting>
  <conditionalFormatting sqref="S31">
    <cfRule type="cellIs" dxfId="596" priority="600" operator="lessThan">
      <formula>$C$4</formula>
    </cfRule>
  </conditionalFormatting>
  <conditionalFormatting sqref="S32">
    <cfRule type="cellIs" dxfId="595" priority="601" operator="lessThan">
      <formula>$C$4</formula>
    </cfRule>
  </conditionalFormatting>
  <conditionalFormatting sqref="S33">
    <cfRule type="cellIs" dxfId="594" priority="602" operator="lessThan">
      <formula>$C$4</formula>
    </cfRule>
  </conditionalFormatting>
  <conditionalFormatting sqref="S34">
    <cfRule type="cellIs" dxfId="593" priority="603" operator="lessThan">
      <formula>$C$4</formula>
    </cfRule>
  </conditionalFormatting>
  <conditionalFormatting sqref="S35">
    <cfRule type="cellIs" dxfId="592" priority="604" operator="lessThan">
      <formula>$C$4</formula>
    </cfRule>
  </conditionalFormatting>
  <conditionalFormatting sqref="S36">
    <cfRule type="cellIs" dxfId="591" priority="605" operator="lessThan">
      <formula>$C$4</formula>
    </cfRule>
  </conditionalFormatting>
  <conditionalFormatting sqref="S37">
    <cfRule type="cellIs" dxfId="590" priority="606" operator="lessThan">
      <formula>$C$4</formula>
    </cfRule>
  </conditionalFormatting>
  <conditionalFormatting sqref="S38">
    <cfRule type="cellIs" dxfId="589" priority="607" operator="lessThan">
      <formula>$C$4</formula>
    </cfRule>
  </conditionalFormatting>
  <conditionalFormatting sqref="S39">
    <cfRule type="cellIs" dxfId="588" priority="608" operator="lessThan">
      <formula>$C$4</formula>
    </cfRule>
  </conditionalFormatting>
  <conditionalFormatting sqref="S40">
    <cfRule type="cellIs" dxfId="587" priority="609" operator="lessThan">
      <formula>$C$4</formula>
    </cfRule>
  </conditionalFormatting>
  <conditionalFormatting sqref="S41">
    <cfRule type="cellIs" dxfId="586" priority="610" operator="lessThan">
      <formula>$C$4</formula>
    </cfRule>
  </conditionalFormatting>
  <conditionalFormatting sqref="S42">
    <cfRule type="cellIs" dxfId="585" priority="611" operator="lessThan">
      <formula>$C$4</formula>
    </cfRule>
  </conditionalFormatting>
  <conditionalFormatting sqref="S43">
    <cfRule type="cellIs" dxfId="584" priority="612" operator="lessThan">
      <formula>$C$4</formula>
    </cfRule>
  </conditionalFormatting>
  <conditionalFormatting sqref="S44">
    <cfRule type="cellIs" dxfId="583" priority="613" operator="lessThan">
      <formula>$C$4</formula>
    </cfRule>
  </conditionalFormatting>
  <conditionalFormatting sqref="S45">
    <cfRule type="cellIs" dxfId="582" priority="614" operator="lessThan">
      <formula>$C$4</formula>
    </cfRule>
  </conditionalFormatting>
  <conditionalFormatting sqref="S46">
    <cfRule type="cellIs" dxfId="581" priority="615" operator="lessThan">
      <formula>$C$4</formula>
    </cfRule>
  </conditionalFormatting>
  <conditionalFormatting sqref="T11">
    <cfRule type="cellIs" dxfId="580" priority="616" operator="lessThan">
      <formula>$C$4</formula>
    </cfRule>
  </conditionalFormatting>
  <conditionalFormatting sqref="T12">
    <cfRule type="cellIs" dxfId="579" priority="617" operator="lessThan">
      <formula>$C$4</formula>
    </cfRule>
  </conditionalFormatting>
  <conditionalFormatting sqref="T13">
    <cfRule type="cellIs" dxfId="578" priority="618" operator="lessThan">
      <formula>$C$4</formula>
    </cfRule>
  </conditionalFormatting>
  <conditionalFormatting sqref="T14">
    <cfRule type="cellIs" dxfId="577" priority="619" operator="lessThan">
      <formula>$C$4</formula>
    </cfRule>
  </conditionalFormatting>
  <conditionalFormatting sqref="T15">
    <cfRule type="cellIs" dxfId="576" priority="620" operator="lessThan">
      <formula>$C$4</formula>
    </cfRule>
  </conditionalFormatting>
  <conditionalFormatting sqref="T16">
    <cfRule type="cellIs" dxfId="575" priority="621" operator="lessThan">
      <formula>$C$4</formula>
    </cfRule>
  </conditionalFormatting>
  <conditionalFormatting sqref="T17">
    <cfRule type="cellIs" dxfId="574" priority="622" operator="lessThan">
      <formula>$C$4</formula>
    </cfRule>
  </conditionalFormatting>
  <conditionalFormatting sqref="T18">
    <cfRule type="cellIs" dxfId="573" priority="623" operator="lessThan">
      <formula>$C$4</formula>
    </cfRule>
  </conditionalFormatting>
  <conditionalFormatting sqref="T19">
    <cfRule type="cellIs" dxfId="572" priority="624" operator="lessThan">
      <formula>$C$4</formula>
    </cfRule>
  </conditionalFormatting>
  <conditionalFormatting sqref="T20">
    <cfRule type="cellIs" dxfId="571" priority="625" operator="lessThan">
      <formula>$C$4</formula>
    </cfRule>
  </conditionalFormatting>
  <conditionalFormatting sqref="T21">
    <cfRule type="cellIs" dxfId="570" priority="626" operator="lessThan">
      <formula>$C$4</formula>
    </cfRule>
  </conditionalFormatting>
  <conditionalFormatting sqref="T22">
    <cfRule type="cellIs" dxfId="569" priority="627" operator="lessThan">
      <formula>$C$4</formula>
    </cfRule>
  </conditionalFormatting>
  <conditionalFormatting sqref="T23">
    <cfRule type="cellIs" dxfId="568" priority="628" operator="lessThan">
      <formula>$C$4</formula>
    </cfRule>
  </conditionalFormatting>
  <conditionalFormatting sqref="T24">
    <cfRule type="cellIs" dxfId="567" priority="629" operator="lessThan">
      <formula>$C$4</formula>
    </cfRule>
  </conditionalFormatting>
  <conditionalFormatting sqref="T25">
    <cfRule type="cellIs" dxfId="566" priority="630" operator="lessThan">
      <formula>$C$4</formula>
    </cfRule>
  </conditionalFormatting>
  <conditionalFormatting sqref="T29">
    <cfRule type="cellIs" dxfId="565" priority="634" operator="lessThan">
      <formula>$C$4</formula>
    </cfRule>
  </conditionalFormatting>
  <conditionalFormatting sqref="T30">
    <cfRule type="cellIs" dxfId="564" priority="635" operator="lessThan">
      <formula>$C$4</formula>
    </cfRule>
  </conditionalFormatting>
  <conditionalFormatting sqref="T31">
    <cfRule type="cellIs" dxfId="563" priority="636" operator="lessThan">
      <formula>$C$4</formula>
    </cfRule>
  </conditionalFormatting>
  <conditionalFormatting sqref="T32">
    <cfRule type="cellIs" dxfId="562" priority="637" operator="lessThan">
      <formula>$C$4</formula>
    </cfRule>
  </conditionalFormatting>
  <conditionalFormatting sqref="T33">
    <cfRule type="cellIs" dxfId="561" priority="638" operator="lessThan">
      <formula>$C$4</formula>
    </cfRule>
  </conditionalFormatting>
  <conditionalFormatting sqref="T34">
    <cfRule type="cellIs" dxfId="560" priority="639" operator="lessThan">
      <formula>$C$4</formula>
    </cfRule>
  </conditionalFormatting>
  <conditionalFormatting sqref="T35">
    <cfRule type="cellIs" dxfId="559" priority="640" operator="lessThan">
      <formula>$C$4</formula>
    </cfRule>
  </conditionalFormatting>
  <conditionalFormatting sqref="T36">
    <cfRule type="cellIs" dxfId="558" priority="641" operator="lessThan">
      <formula>$C$4</formula>
    </cfRule>
  </conditionalFormatting>
  <conditionalFormatting sqref="T37">
    <cfRule type="cellIs" dxfId="557" priority="642" operator="lessThan">
      <formula>$C$4</formula>
    </cfRule>
  </conditionalFormatting>
  <conditionalFormatting sqref="T38">
    <cfRule type="cellIs" dxfId="556" priority="643" operator="lessThan">
      <formula>$C$4</formula>
    </cfRule>
  </conditionalFormatting>
  <conditionalFormatting sqref="T39">
    <cfRule type="cellIs" dxfId="555" priority="644" operator="lessThan">
      <formula>$C$4</formula>
    </cfRule>
  </conditionalFormatting>
  <conditionalFormatting sqref="T40">
    <cfRule type="cellIs" dxfId="554" priority="645" operator="lessThan">
      <formula>$C$4</formula>
    </cfRule>
  </conditionalFormatting>
  <conditionalFormatting sqref="T41">
    <cfRule type="cellIs" dxfId="553" priority="646" operator="lessThan">
      <formula>$C$4</formula>
    </cfRule>
  </conditionalFormatting>
  <conditionalFormatting sqref="T42">
    <cfRule type="cellIs" dxfId="552" priority="647" operator="lessThan">
      <formula>$C$4</formula>
    </cfRule>
  </conditionalFormatting>
  <conditionalFormatting sqref="T43">
    <cfRule type="cellIs" dxfId="551" priority="648" operator="lessThan">
      <formula>$C$4</formula>
    </cfRule>
  </conditionalFormatting>
  <conditionalFormatting sqref="T44">
    <cfRule type="cellIs" dxfId="550" priority="649" operator="lessThan">
      <formula>$C$4</formula>
    </cfRule>
  </conditionalFormatting>
  <conditionalFormatting sqref="T45">
    <cfRule type="cellIs" dxfId="549" priority="650" operator="lessThan">
      <formula>$C$4</formula>
    </cfRule>
  </conditionalFormatting>
  <conditionalFormatting sqref="T46">
    <cfRule type="cellIs" dxfId="548" priority="651" operator="lessThan">
      <formula>$C$4</formula>
    </cfRule>
  </conditionalFormatting>
  <conditionalFormatting sqref="S26">
    <cfRule type="cellIs" dxfId="547" priority="578" operator="lessThan">
      <formula>$C$4</formula>
    </cfRule>
  </conditionalFormatting>
  <conditionalFormatting sqref="T26">
    <cfRule type="cellIs" dxfId="546" priority="579" operator="lessThan">
      <formula>$C$4</formula>
    </cfRule>
  </conditionalFormatting>
  <conditionalFormatting sqref="S27">
    <cfRule type="cellIs" dxfId="545" priority="574" operator="lessThan">
      <formula>$C$4</formula>
    </cfRule>
  </conditionalFormatting>
  <conditionalFormatting sqref="S28">
    <cfRule type="cellIs" dxfId="544" priority="575" operator="lessThan">
      <formula>$C$4</formula>
    </cfRule>
  </conditionalFormatting>
  <conditionalFormatting sqref="T27">
    <cfRule type="cellIs" dxfId="543" priority="576" operator="lessThan">
      <formula>$C$4</formula>
    </cfRule>
  </conditionalFormatting>
  <conditionalFormatting sqref="T28">
    <cfRule type="cellIs" dxfId="542" priority="577" operator="lessThan">
      <formula>$C$4</formula>
    </cfRule>
  </conditionalFormatting>
  <conditionalFormatting sqref="V11">
    <cfRule type="cellIs" dxfId="541" priority="502" operator="lessThan">
      <formula>$C$4</formula>
    </cfRule>
  </conditionalFormatting>
  <conditionalFormatting sqref="V12">
    <cfRule type="cellIs" dxfId="540" priority="503" operator="lessThan">
      <formula>$C$4</formula>
    </cfRule>
  </conditionalFormatting>
  <conditionalFormatting sqref="V13">
    <cfRule type="cellIs" dxfId="539" priority="504" operator="lessThan">
      <formula>$C$4</formula>
    </cfRule>
  </conditionalFormatting>
  <conditionalFormatting sqref="V14">
    <cfRule type="cellIs" dxfId="538" priority="505" operator="lessThan">
      <formula>$C$4</formula>
    </cfRule>
  </conditionalFormatting>
  <conditionalFormatting sqref="V15">
    <cfRule type="cellIs" dxfId="537" priority="506" operator="lessThan">
      <formula>$C$4</formula>
    </cfRule>
  </conditionalFormatting>
  <conditionalFormatting sqref="V16">
    <cfRule type="cellIs" dxfId="536" priority="507" operator="lessThan">
      <formula>$C$4</formula>
    </cfRule>
  </conditionalFormatting>
  <conditionalFormatting sqref="V17">
    <cfRule type="cellIs" dxfId="535" priority="508" operator="lessThan">
      <formula>$C$4</formula>
    </cfRule>
  </conditionalFormatting>
  <conditionalFormatting sqref="V18">
    <cfRule type="cellIs" dxfId="534" priority="509" operator="lessThan">
      <formula>$C$4</formula>
    </cfRule>
  </conditionalFormatting>
  <conditionalFormatting sqref="V19">
    <cfRule type="cellIs" dxfId="533" priority="510" operator="lessThan">
      <formula>$C$4</formula>
    </cfRule>
  </conditionalFormatting>
  <conditionalFormatting sqref="V20">
    <cfRule type="cellIs" dxfId="532" priority="511" operator="lessThan">
      <formula>$C$4</formula>
    </cfRule>
  </conditionalFormatting>
  <conditionalFormatting sqref="V21">
    <cfRule type="cellIs" dxfId="531" priority="512" operator="lessThan">
      <formula>$C$4</formula>
    </cfRule>
  </conditionalFormatting>
  <conditionalFormatting sqref="V22">
    <cfRule type="cellIs" dxfId="530" priority="513" operator="lessThan">
      <formula>$C$4</formula>
    </cfRule>
  </conditionalFormatting>
  <conditionalFormatting sqref="V23">
    <cfRule type="cellIs" dxfId="529" priority="514" operator="lessThan">
      <formula>$C$4</formula>
    </cfRule>
  </conditionalFormatting>
  <conditionalFormatting sqref="V24">
    <cfRule type="cellIs" dxfId="528" priority="515" operator="lessThan">
      <formula>$C$4</formula>
    </cfRule>
  </conditionalFormatting>
  <conditionalFormatting sqref="V25">
    <cfRule type="cellIs" dxfId="527" priority="516" operator="lessThan">
      <formula>$C$4</formula>
    </cfRule>
  </conditionalFormatting>
  <conditionalFormatting sqref="V26">
    <cfRule type="cellIs" dxfId="526" priority="517" operator="lessThan">
      <formula>$C$4</formula>
    </cfRule>
  </conditionalFormatting>
  <conditionalFormatting sqref="V27">
    <cfRule type="cellIs" dxfId="525" priority="518" operator="lessThan">
      <formula>$C$4</formula>
    </cfRule>
  </conditionalFormatting>
  <conditionalFormatting sqref="V28">
    <cfRule type="cellIs" dxfId="524" priority="519" operator="lessThan">
      <formula>$C$4</formula>
    </cfRule>
  </conditionalFormatting>
  <conditionalFormatting sqref="V29">
    <cfRule type="cellIs" dxfId="523" priority="520" operator="lessThan">
      <formula>$C$4</formula>
    </cfRule>
  </conditionalFormatting>
  <conditionalFormatting sqref="V30">
    <cfRule type="cellIs" dxfId="522" priority="521" operator="lessThan">
      <formula>$C$4</formula>
    </cfRule>
  </conditionalFormatting>
  <conditionalFormatting sqref="V31">
    <cfRule type="cellIs" dxfId="521" priority="522" operator="lessThan">
      <formula>$C$4</formula>
    </cfRule>
  </conditionalFormatting>
  <conditionalFormatting sqref="V32">
    <cfRule type="cellIs" dxfId="520" priority="523" operator="lessThan">
      <formula>$C$4</formula>
    </cfRule>
  </conditionalFormatting>
  <conditionalFormatting sqref="V33">
    <cfRule type="cellIs" dxfId="519" priority="524" operator="lessThan">
      <formula>$C$4</formula>
    </cfRule>
  </conditionalFormatting>
  <conditionalFormatting sqref="V34">
    <cfRule type="cellIs" dxfId="518" priority="525" operator="lessThan">
      <formula>$C$4</formula>
    </cfRule>
  </conditionalFormatting>
  <conditionalFormatting sqref="V35">
    <cfRule type="cellIs" dxfId="517" priority="526" operator="lessThan">
      <formula>$C$4</formula>
    </cfRule>
  </conditionalFormatting>
  <conditionalFormatting sqref="V36">
    <cfRule type="cellIs" dxfId="516" priority="527" operator="lessThan">
      <formula>$C$4</formula>
    </cfRule>
  </conditionalFormatting>
  <conditionalFormatting sqref="V37">
    <cfRule type="cellIs" dxfId="515" priority="528" operator="lessThan">
      <formula>$C$4</formula>
    </cfRule>
  </conditionalFormatting>
  <conditionalFormatting sqref="V38">
    <cfRule type="cellIs" dxfId="514" priority="529" operator="lessThan">
      <formula>$C$4</formula>
    </cfRule>
  </conditionalFormatting>
  <conditionalFormatting sqref="V39">
    <cfRule type="cellIs" dxfId="513" priority="530" operator="lessThan">
      <formula>$C$4</formula>
    </cfRule>
  </conditionalFormatting>
  <conditionalFormatting sqref="V40">
    <cfRule type="cellIs" dxfId="512" priority="531" operator="lessThan">
      <formula>$C$4</formula>
    </cfRule>
  </conditionalFormatting>
  <conditionalFormatting sqref="V41">
    <cfRule type="cellIs" dxfId="511" priority="532" operator="lessThan">
      <formula>$C$4</formula>
    </cfRule>
  </conditionalFormatting>
  <conditionalFormatting sqref="V42">
    <cfRule type="cellIs" dxfId="510" priority="533" operator="lessThan">
      <formula>$C$4</formula>
    </cfRule>
  </conditionalFormatting>
  <conditionalFormatting sqref="V43">
    <cfRule type="cellIs" dxfId="509" priority="534" operator="lessThan">
      <formula>$C$4</formula>
    </cfRule>
  </conditionalFormatting>
  <conditionalFormatting sqref="V44">
    <cfRule type="cellIs" dxfId="508" priority="535" operator="lessThan">
      <formula>$C$4</formula>
    </cfRule>
  </conditionalFormatting>
  <conditionalFormatting sqref="V45">
    <cfRule type="cellIs" dxfId="507" priority="536" operator="lessThan">
      <formula>$C$4</formula>
    </cfRule>
  </conditionalFormatting>
  <conditionalFormatting sqref="V46">
    <cfRule type="cellIs" dxfId="506" priority="537" operator="lessThan">
      <formula>$C$4</formula>
    </cfRule>
  </conditionalFormatting>
  <conditionalFormatting sqref="W11:W12">
    <cfRule type="cellIs" dxfId="505" priority="538" operator="lessThan">
      <formula>$C$4</formula>
    </cfRule>
  </conditionalFormatting>
  <conditionalFormatting sqref="W13">
    <cfRule type="cellIs" dxfId="504" priority="540" operator="lessThan">
      <formula>$C$4</formula>
    </cfRule>
  </conditionalFormatting>
  <conditionalFormatting sqref="W14">
    <cfRule type="cellIs" dxfId="503" priority="541" operator="lessThan">
      <formula>$C$4</formula>
    </cfRule>
  </conditionalFormatting>
  <conditionalFormatting sqref="W15">
    <cfRule type="cellIs" dxfId="502" priority="542" operator="lessThan">
      <formula>$C$4</formula>
    </cfRule>
  </conditionalFormatting>
  <conditionalFormatting sqref="W16">
    <cfRule type="cellIs" dxfId="501" priority="543" operator="lessThan">
      <formula>$C$4</formula>
    </cfRule>
  </conditionalFormatting>
  <conditionalFormatting sqref="W17">
    <cfRule type="cellIs" dxfId="500" priority="544" operator="lessThan">
      <formula>$C$4</formula>
    </cfRule>
  </conditionalFormatting>
  <conditionalFormatting sqref="W18">
    <cfRule type="cellIs" dxfId="499" priority="545" operator="lessThan">
      <formula>$C$4</formula>
    </cfRule>
  </conditionalFormatting>
  <conditionalFormatting sqref="W19">
    <cfRule type="cellIs" dxfId="498" priority="546" operator="lessThan">
      <formula>$C$4</formula>
    </cfRule>
  </conditionalFormatting>
  <conditionalFormatting sqref="W20">
    <cfRule type="cellIs" dxfId="497" priority="547" operator="lessThan">
      <formula>$C$4</formula>
    </cfRule>
  </conditionalFormatting>
  <conditionalFormatting sqref="W21">
    <cfRule type="cellIs" dxfId="496" priority="548" operator="lessThan">
      <formula>$C$4</formula>
    </cfRule>
  </conditionalFormatting>
  <conditionalFormatting sqref="W22">
    <cfRule type="cellIs" dxfId="495" priority="549" operator="lessThan">
      <formula>$C$4</formula>
    </cfRule>
  </conditionalFormatting>
  <conditionalFormatting sqref="W23">
    <cfRule type="cellIs" dxfId="494" priority="550" operator="lessThan">
      <formula>$C$4</formula>
    </cfRule>
  </conditionalFormatting>
  <conditionalFormatting sqref="W24">
    <cfRule type="cellIs" dxfId="493" priority="551" operator="lessThan">
      <formula>$C$4</formula>
    </cfRule>
  </conditionalFormatting>
  <conditionalFormatting sqref="W25">
    <cfRule type="cellIs" dxfId="492" priority="552" operator="lessThan">
      <formula>$C$4</formula>
    </cfRule>
  </conditionalFormatting>
  <conditionalFormatting sqref="W26">
    <cfRule type="cellIs" dxfId="491" priority="553" operator="lessThan">
      <formula>$C$4</formula>
    </cfRule>
  </conditionalFormatting>
  <conditionalFormatting sqref="W27">
    <cfRule type="cellIs" dxfId="490" priority="554" operator="lessThan">
      <formula>$C$4</formula>
    </cfRule>
  </conditionalFormatting>
  <conditionalFormatting sqref="W28">
    <cfRule type="cellIs" dxfId="489" priority="555" operator="lessThan">
      <formula>$C$4</formula>
    </cfRule>
  </conditionalFormatting>
  <conditionalFormatting sqref="W29">
    <cfRule type="cellIs" dxfId="488" priority="556" operator="lessThan">
      <formula>$C$4</formula>
    </cfRule>
  </conditionalFormatting>
  <conditionalFormatting sqref="W30">
    <cfRule type="cellIs" dxfId="487" priority="557" operator="lessThan">
      <formula>$C$4</formula>
    </cfRule>
  </conditionalFormatting>
  <conditionalFormatting sqref="W31">
    <cfRule type="cellIs" dxfId="486" priority="558" operator="lessThan">
      <formula>$C$4</formula>
    </cfRule>
  </conditionalFormatting>
  <conditionalFormatting sqref="W32">
    <cfRule type="cellIs" dxfId="485" priority="559" operator="lessThan">
      <formula>$C$4</formula>
    </cfRule>
  </conditionalFormatting>
  <conditionalFormatting sqref="W33">
    <cfRule type="cellIs" dxfId="484" priority="560" operator="lessThan">
      <formula>$C$4</formula>
    </cfRule>
  </conditionalFormatting>
  <conditionalFormatting sqref="W34">
    <cfRule type="cellIs" dxfId="483" priority="561" operator="lessThan">
      <formula>$C$4</formula>
    </cfRule>
  </conditionalFormatting>
  <conditionalFormatting sqref="W35">
    <cfRule type="cellIs" dxfId="482" priority="562" operator="lessThan">
      <formula>$C$4</formula>
    </cfRule>
  </conditionalFormatting>
  <conditionalFormatting sqref="W36:W37">
    <cfRule type="cellIs" dxfId="481" priority="563" operator="lessThan">
      <formula>$C$4</formula>
    </cfRule>
  </conditionalFormatting>
  <conditionalFormatting sqref="W38">
    <cfRule type="cellIs" dxfId="480" priority="565" operator="lessThan">
      <formula>$C$4</formula>
    </cfRule>
  </conditionalFormatting>
  <conditionalFormatting sqref="W39">
    <cfRule type="cellIs" dxfId="479" priority="566" operator="lessThan">
      <formula>$C$4</formula>
    </cfRule>
  </conditionalFormatting>
  <conditionalFormatting sqref="W40:W41">
    <cfRule type="cellIs" dxfId="478" priority="567" operator="lessThan">
      <formula>$C$4</formula>
    </cfRule>
  </conditionalFormatting>
  <conditionalFormatting sqref="W42">
    <cfRule type="cellIs" dxfId="477" priority="569" operator="lessThan">
      <formula>$C$4</formula>
    </cfRule>
  </conditionalFormatting>
  <conditionalFormatting sqref="W43">
    <cfRule type="cellIs" dxfId="476" priority="570" operator="lessThan">
      <formula>$C$4</formula>
    </cfRule>
  </conditionalFormatting>
  <conditionalFormatting sqref="W44">
    <cfRule type="cellIs" dxfId="475" priority="571" operator="lessThan">
      <formula>$C$4</formula>
    </cfRule>
  </conditionalFormatting>
  <conditionalFormatting sqref="W45">
    <cfRule type="cellIs" dxfId="474" priority="572" operator="lessThan">
      <formula>$C$4</formula>
    </cfRule>
  </conditionalFormatting>
  <conditionalFormatting sqref="W46">
    <cfRule type="cellIs" dxfId="473" priority="573" operator="lessThan">
      <formula>$C$4</formula>
    </cfRule>
  </conditionalFormatting>
  <conditionalFormatting sqref="Y11">
    <cfRule type="cellIs" dxfId="472" priority="430" operator="lessThan">
      <formula>$C$4</formula>
    </cfRule>
  </conditionalFormatting>
  <conditionalFormatting sqref="Y12">
    <cfRule type="cellIs" dxfId="471" priority="431" operator="lessThan">
      <formula>$C$4</formula>
    </cfRule>
  </conditionalFormatting>
  <conditionalFormatting sqref="Y13">
    <cfRule type="cellIs" dxfId="470" priority="432" operator="lessThan">
      <formula>$C$4</formula>
    </cfRule>
  </conditionalFormatting>
  <conditionalFormatting sqref="Y14">
    <cfRule type="cellIs" dxfId="469" priority="433" operator="lessThan">
      <formula>$C$4</formula>
    </cfRule>
  </conditionalFormatting>
  <conditionalFormatting sqref="Y15">
    <cfRule type="cellIs" dxfId="468" priority="434" operator="lessThan">
      <formula>$C$4</formula>
    </cfRule>
  </conditionalFormatting>
  <conditionalFormatting sqref="Y16">
    <cfRule type="cellIs" dxfId="467" priority="435" operator="lessThan">
      <formula>$C$4</formula>
    </cfRule>
  </conditionalFormatting>
  <conditionalFormatting sqref="Y17">
    <cfRule type="cellIs" dxfId="466" priority="436" operator="lessThan">
      <formula>$C$4</formula>
    </cfRule>
  </conditionalFormatting>
  <conditionalFormatting sqref="Y18">
    <cfRule type="cellIs" dxfId="465" priority="437" operator="lessThan">
      <formula>$C$4</formula>
    </cfRule>
  </conditionalFormatting>
  <conditionalFormatting sqref="Y19">
    <cfRule type="cellIs" dxfId="464" priority="438" operator="lessThan">
      <formula>$C$4</formula>
    </cfRule>
  </conditionalFormatting>
  <conditionalFormatting sqref="Y20">
    <cfRule type="cellIs" dxfId="463" priority="439" operator="lessThan">
      <formula>$C$4</formula>
    </cfRule>
  </conditionalFormatting>
  <conditionalFormatting sqref="Y21">
    <cfRule type="cellIs" dxfId="462" priority="440" operator="lessThan">
      <formula>$C$4</formula>
    </cfRule>
  </conditionalFormatting>
  <conditionalFormatting sqref="Y22">
    <cfRule type="cellIs" dxfId="461" priority="441" operator="lessThan">
      <formula>$C$4</formula>
    </cfRule>
  </conditionalFormatting>
  <conditionalFormatting sqref="Y23">
    <cfRule type="cellIs" dxfId="460" priority="442" operator="lessThan">
      <formula>$C$4</formula>
    </cfRule>
  </conditionalFormatting>
  <conditionalFormatting sqref="Y24">
    <cfRule type="cellIs" dxfId="459" priority="443" operator="lessThan">
      <formula>$C$4</formula>
    </cfRule>
  </conditionalFormatting>
  <conditionalFormatting sqref="Y25">
    <cfRule type="cellIs" dxfId="458" priority="444" operator="lessThan">
      <formula>$C$4</formula>
    </cfRule>
  </conditionalFormatting>
  <conditionalFormatting sqref="Y29">
    <cfRule type="cellIs" dxfId="457" priority="448" operator="lessThan">
      <formula>$C$4</formula>
    </cfRule>
  </conditionalFormatting>
  <conditionalFormatting sqref="Y30">
    <cfRule type="cellIs" dxfId="456" priority="449" operator="lessThan">
      <formula>$C$4</formula>
    </cfRule>
  </conditionalFormatting>
  <conditionalFormatting sqref="Y31">
    <cfRule type="cellIs" dxfId="455" priority="450" operator="lessThan">
      <formula>$C$4</formula>
    </cfRule>
  </conditionalFormatting>
  <conditionalFormatting sqref="Y32">
    <cfRule type="cellIs" dxfId="454" priority="451" operator="lessThan">
      <formula>$C$4</formula>
    </cfRule>
  </conditionalFormatting>
  <conditionalFormatting sqref="Y33">
    <cfRule type="cellIs" dxfId="453" priority="452" operator="lessThan">
      <formula>$C$4</formula>
    </cfRule>
  </conditionalFormatting>
  <conditionalFormatting sqref="Y34">
    <cfRule type="cellIs" dxfId="452" priority="453" operator="lessThan">
      <formula>$C$4</formula>
    </cfRule>
  </conditionalFormatting>
  <conditionalFormatting sqref="Y35">
    <cfRule type="cellIs" dxfId="451" priority="454" operator="lessThan">
      <formula>$C$4</formula>
    </cfRule>
  </conditionalFormatting>
  <conditionalFormatting sqref="Y36">
    <cfRule type="cellIs" dxfId="450" priority="455" operator="lessThan">
      <formula>$C$4</formula>
    </cfRule>
  </conditionalFormatting>
  <conditionalFormatting sqref="Y37">
    <cfRule type="cellIs" dxfId="449" priority="456" operator="lessThan">
      <formula>$C$4</formula>
    </cfRule>
  </conditionalFormatting>
  <conditionalFormatting sqref="Y38">
    <cfRule type="cellIs" dxfId="448" priority="457" operator="lessThan">
      <formula>$C$4</formula>
    </cfRule>
  </conditionalFormatting>
  <conditionalFormatting sqref="Y39">
    <cfRule type="cellIs" dxfId="447" priority="458" operator="lessThan">
      <formula>$C$4</formula>
    </cfRule>
  </conditionalFormatting>
  <conditionalFormatting sqref="Y40">
    <cfRule type="cellIs" dxfId="446" priority="459" operator="lessThan">
      <formula>$C$4</formula>
    </cfRule>
  </conditionalFormatting>
  <conditionalFormatting sqref="Y41">
    <cfRule type="cellIs" dxfId="445" priority="460" operator="lessThan">
      <formula>$C$4</formula>
    </cfRule>
  </conditionalFormatting>
  <conditionalFormatting sqref="Y42">
    <cfRule type="cellIs" dxfId="444" priority="461" operator="lessThan">
      <formula>$C$4</formula>
    </cfRule>
  </conditionalFormatting>
  <conditionalFormatting sqref="Y43">
    <cfRule type="cellIs" dxfId="443" priority="462" operator="lessThan">
      <formula>$C$4</formula>
    </cfRule>
  </conditionalFormatting>
  <conditionalFormatting sqref="Y44">
    <cfRule type="cellIs" dxfId="442" priority="463" operator="lessThan">
      <formula>$C$4</formula>
    </cfRule>
  </conditionalFormatting>
  <conditionalFormatting sqref="Y45">
    <cfRule type="cellIs" dxfId="441" priority="464" operator="lessThan">
      <formula>$C$4</formula>
    </cfRule>
  </conditionalFormatting>
  <conditionalFormatting sqref="Y46">
    <cfRule type="cellIs" dxfId="440" priority="465" operator="lessThan">
      <formula>$C$4</formula>
    </cfRule>
  </conditionalFormatting>
  <conditionalFormatting sqref="Z11">
    <cfRule type="cellIs" dxfId="439" priority="466" operator="lessThan">
      <formula>$C$4</formula>
    </cfRule>
  </conditionalFormatting>
  <conditionalFormatting sqref="Z12">
    <cfRule type="cellIs" dxfId="438" priority="467" operator="lessThan">
      <formula>$C$4</formula>
    </cfRule>
  </conditionalFormatting>
  <conditionalFormatting sqref="Z13">
    <cfRule type="cellIs" dxfId="437" priority="468" operator="lessThan">
      <formula>$C$4</formula>
    </cfRule>
  </conditionalFormatting>
  <conditionalFormatting sqref="Z14">
    <cfRule type="cellIs" dxfId="436" priority="469" operator="lessThan">
      <formula>$C$4</formula>
    </cfRule>
  </conditionalFormatting>
  <conditionalFormatting sqref="Z15">
    <cfRule type="cellIs" dxfId="435" priority="470" operator="lessThan">
      <formula>$C$4</formula>
    </cfRule>
  </conditionalFormatting>
  <conditionalFormatting sqref="Z16">
    <cfRule type="cellIs" dxfId="434" priority="471" operator="lessThan">
      <formula>$C$4</formula>
    </cfRule>
  </conditionalFormatting>
  <conditionalFormatting sqref="Z17">
    <cfRule type="cellIs" dxfId="433" priority="472" operator="lessThan">
      <formula>$C$4</formula>
    </cfRule>
  </conditionalFormatting>
  <conditionalFormatting sqref="Z18">
    <cfRule type="cellIs" dxfId="432" priority="473" operator="lessThan">
      <formula>$C$4</formula>
    </cfRule>
  </conditionalFormatting>
  <conditionalFormatting sqref="Z19">
    <cfRule type="cellIs" dxfId="431" priority="474" operator="lessThan">
      <formula>$C$4</formula>
    </cfRule>
  </conditionalFormatting>
  <conditionalFormatting sqref="Z20">
    <cfRule type="cellIs" dxfId="430" priority="475" operator="lessThan">
      <formula>$C$4</formula>
    </cfRule>
  </conditionalFormatting>
  <conditionalFormatting sqref="Z21">
    <cfRule type="cellIs" dxfId="429" priority="476" operator="lessThan">
      <formula>$C$4</formula>
    </cfRule>
  </conditionalFormatting>
  <conditionalFormatting sqref="Z22">
    <cfRule type="cellIs" dxfId="428" priority="477" operator="lessThan">
      <formula>$C$4</formula>
    </cfRule>
  </conditionalFormatting>
  <conditionalFormatting sqref="Z23">
    <cfRule type="cellIs" dxfId="427" priority="478" operator="lessThan">
      <formula>$C$4</formula>
    </cfRule>
  </conditionalFormatting>
  <conditionalFormatting sqref="Z24">
    <cfRule type="cellIs" dxfId="426" priority="479" operator="lessThan">
      <formula>$C$4</formula>
    </cfRule>
  </conditionalFormatting>
  <conditionalFormatting sqref="Z25">
    <cfRule type="cellIs" dxfId="425" priority="480" operator="lessThan">
      <formula>$C$4</formula>
    </cfRule>
  </conditionalFormatting>
  <conditionalFormatting sqref="Z26">
    <cfRule type="cellIs" dxfId="424" priority="481" operator="lessThan">
      <formula>$C$4</formula>
    </cfRule>
  </conditionalFormatting>
  <conditionalFormatting sqref="Z27">
    <cfRule type="cellIs" dxfId="423" priority="482" operator="lessThan">
      <formula>$C$4</formula>
    </cfRule>
  </conditionalFormatting>
  <conditionalFormatting sqref="Z28">
    <cfRule type="cellIs" dxfId="422" priority="483" operator="lessThan">
      <formula>$C$4</formula>
    </cfRule>
  </conditionalFormatting>
  <conditionalFormatting sqref="Z30">
    <cfRule type="cellIs" dxfId="421" priority="485" operator="lessThan">
      <formula>$C$4</formula>
    </cfRule>
  </conditionalFormatting>
  <conditionalFormatting sqref="Z31">
    <cfRule type="cellIs" dxfId="420" priority="486" operator="lessThan">
      <formula>$C$4</formula>
    </cfRule>
  </conditionalFormatting>
  <conditionalFormatting sqref="Z32">
    <cfRule type="cellIs" dxfId="419" priority="487" operator="lessThan">
      <formula>$C$4</formula>
    </cfRule>
  </conditionalFormatting>
  <conditionalFormatting sqref="Z33">
    <cfRule type="cellIs" dxfId="418" priority="488" operator="lessThan">
      <formula>$C$4</formula>
    </cfRule>
  </conditionalFormatting>
  <conditionalFormatting sqref="Z34">
    <cfRule type="cellIs" dxfId="417" priority="489" operator="lessThan">
      <formula>$C$4</formula>
    </cfRule>
  </conditionalFormatting>
  <conditionalFormatting sqref="Z35">
    <cfRule type="cellIs" dxfId="416" priority="490" operator="lessThan">
      <formula>$C$4</formula>
    </cfRule>
  </conditionalFormatting>
  <conditionalFormatting sqref="Z36">
    <cfRule type="cellIs" dxfId="415" priority="491" operator="lessThan">
      <formula>$C$4</formula>
    </cfRule>
  </conditionalFormatting>
  <conditionalFormatting sqref="Z37">
    <cfRule type="cellIs" dxfId="414" priority="492" operator="lessThan">
      <formula>$C$4</formula>
    </cfRule>
  </conditionalFormatting>
  <conditionalFormatting sqref="Z38">
    <cfRule type="cellIs" dxfId="413" priority="493" operator="lessThan">
      <formula>$C$4</formula>
    </cfRule>
  </conditionalFormatting>
  <conditionalFormatting sqref="Z39">
    <cfRule type="cellIs" dxfId="412" priority="494" operator="lessThan">
      <formula>$C$4</formula>
    </cfRule>
  </conditionalFormatting>
  <conditionalFormatting sqref="Z40:Z41">
    <cfRule type="cellIs" dxfId="411" priority="495" operator="lessThan">
      <formula>$C$4</formula>
    </cfRule>
  </conditionalFormatting>
  <conditionalFormatting sqref="Z42">
    <cfRule type="cellIs" dxfId="410" priority="497" operator="lessThan">
      <formula>$C$4</formula>
    </cfRule>
  </conditionalFormatting>
  <conditionalFormatting sqref="Z43">
    <cfRule type="cellIs" dxfId="409" priority="498" operator="lessThan">
      <formula>$C$4</formula>
    </cfRule>
  </conditionalFormatting>
  <conditionalFormatting sqref="Z44">
    <cfRule type="cellIs" dxfId="408" priority="499" operator="lessThan">
      <formula>$C$4</formula>
    </cfRule>
  </conditionalFormatting>
  <conditionalFormatting sqref="Z45">
    <cfRule type="cellIs" dxfId="407" priority="500" operator="lessThan">
      <formula>$C$4</formula>
    </cfRule>
  </conditionalFormatting>
  <conditionalFormatting sqref="Z46">
    <cfRule type="cellIs" dxfId="406" priority="501" operator="lessThan">
      <formula>$C$4</formula>
    </cfRule>
  </conditionalFormatting>
  <conditionalFormatting sqref="AB11">
    <cfRule type="cellIs" dxfId="405" priority="394" operator="lessThan">
      <formula>$C$4</formula>
    </cfRule>
  </conditionalFormatting>
  <conditionalFormatting sqref="AB12">
    <cfRule type="cellIs" dxfId="404" priority="395" operator="lessThan">
      <formula>$C$4</formula>
    </cfRule>
  </conditionalFormatting>
  <conditionalFormatting sqref="AB13">
    <cfRule type="cellIs" dxfId="403" priority="396" operator="lessThan">
      <formula>$C$4</formula>
    </cfRule>
  </conditionalFormatting>
  <conditionalFormatting sqref="AB14">
    <cfRule type="cellIs" dxfId="402" priority="397" operator="lessThan">
      <formula>$C$4</formula>
    </cfRule>
  </conditionalFormatting>
  <conditionalFormatting sqref="AB15">
    <cfRule type="cellIs" dxfId="401" priority="398" operator="lessThan">
      <formula>$C$4</formula>
    </cfRule>
  </conditionalFormatting>
  <conditionalFormatting sqref="AB16">
    <cfRule type="cellIs" dxfId="400" priority="399" operator="lessThan">
      <formula>$C$4</formula>
    </cfRule>
  </conditionalFormatting>
  <conditionalFormatting sqref="AB17">
    <cfRule type="cellIs" dxfId="399" priority="400" operator="lessThan">
      <formula>$C$4</formula>
    </cfRule>
  </conditionalFormatting>
  <conditionalFormatting sqref="AB18">
    <cfRule type="cellIs" dxfId="398" priority="401" operator="lessThan">
      <formula>$C$4</formula>
    </cfRule>
  </conditionalFormatting>
  <conditionalFormatting sqref="AB19">
    <cfRule type="cellIs" dxfId="397" priority="402" operator="lessThan">
      <formula>$C$4</formula>
    </cfRule>
  </conditionalFormatting>
  <conditionalFormatting sqref="AB20">
    <cfRule type="cellIs" dxfId="396" priority="403" operator="lessThan">
      <formula>$C$4</formula>
    </cfRule>
  </conditionalFormatting>
  <conditionalFormatting sqref="AB21">
    <cfRule type="cellIs" dxfId="395" priority="404" operator="lessThan">
      <formula>$C$4</formula>
    </cfRule>
  </conditionalFormatting>
  <conditionalFormatting sqref="AB22">
    <cfRule type="cellIs" dxfId="394" priority="405" operator="lessThan">
      <formula>$C$4</formula>
    </cfRule>
  </conditionalFormatting>
  <conditionalFormatting sqref="AB23">
    <cfRule type="cellIs" dxfId="393" priority="406" operator="lessThan">
      <formula>$C$4</formula>
    </cfRule>
  </conditionalFormatting>
  <conditionalFormatting sqref="AB24">
    <cfRule type="cellIs" dxfId="392" priority="407" operator="lessThan">
      <formula>$C$4</formula>
    </cfRule>
  </conditionalFormatting>
  <conditionalFormatting sqref="AB25">
    <cfRule type="cellIs" dxfId="391" priority="408" operator="lessThan">
      <formula>$C$4</formula>
    </cfRule>
  </conditionalFormatting>
  <conditionalFormatting sqref="AB29">
    <cfRule type="cellIs" dxfId="390" priority="412" operator="lessThan">
      <formula>$C$4</formula>
    </cfRule>
  </conditionalFormatting>
  <conditionalFormatting sqref="AB30">
    <cfRule type="cellIs" dxfId="389" priority="413" operator="lessThan">
      <formula>$C$4</formula>
    </cfRule>
  </conditionalFormatting>
  <conditionalFormatting sqref="AB31">
    <cfRule type="cellIs" dxfId="388" priority="414" operator="lessThan">
      <formula>$C$4</formula>
    </cfRule>
  </conditionalFormatting>
  <conditionalFormatting sqref="AB32">
    <cfRule type="cellIs" dxfId="387" priority="415" operator="lessThan">
      <formula>$C$4</formula>
    </cfRule>
  </conditionalFormatting>
  <conditionalFormatting sqref="AB33">
    <cfRule type="cellIs" dxfId="386" priority="416" operator="lessThan">
      <formula>$C$4</formula>
    </cfRule>
  </conditionalFormatting>
  <conditionalFormatting sqref="AB34">
    <cfRule type="cellIs" dxfId="385" priority="417" operator="lessThan">
      <formula>$C$4</formula>
    </cfRule>
  </conditionalFormatting>
  <conditionalFormatting sqref="AB35">
    <cfRule type="cellIs" dxfId="384" priority="418" operator="lessThan">
      <formula>$C$4</formula>
    </cfRule>
  </conditionalFormatting>
  <conditionalFormatting sqref="AB36">
    <cfRule type="cellIs" dxfId="383" priority="419" operator="lessThan">
      <formula>$C$4</formula>
    </cfRule>
  </conditionalFormatting>
  <conditionalFormatting sqref="AB37">
    <cfRule type="cellIs" dxfId="382" priority="420" operator="lessThan">
      <formula>$C$4</formula>
    </cfRule>
  </conditionalFormatting>
  <conditionalFormatting sqref="AB38">
    <cfRule type="cellIs" dxfId="381" priority="421" operator="lessThan">
      <formula>$C$4</formula>
    </cfRule>
  </conditionalFormatting>
  <conditionalFormatting sqref="AB39">
    <cfRule type="cellIs" dxfId="380" priority="422" operator="lessThan">
      <formula>$C$4</formula>
    </cfRule>
  </conditionalFormatting>
  <conditionalFormatting sqref="AB40">
    <cfRule type="cellIs" dxfId="379" priority="423" operator="lessThan">
      <formula>$C$4</formula>
    </cfRule>
  </conditionalFormatting>
  <conditionalFormatting sqref="AB41">
    <cfRule type="cellIs" dxfId="378" priority="424" operator="lessThan">
      <formula>$C$4</formula>
    </cfRule>
  </conditionalFormatting>
  <conditionalFormatting sqref="AB42">
    <cfRule type="cellIs" dxfId="377" priority="425" operator="lessThan">
      <formula>$C$4</formula>
    </cfRule>
  </conditionalFormatting>
  <conditionalFormatting sqref="AB43">
    <cfRule type="cellIs" dxfId="376" priority="426" operator="lessThan">
      <formula>$C$4</formula>
    </cfRule>
  </conditionalFormatting>
  <conditionalFormatting sqref="AB44">
    <cfRule type="cellIs" dxfId="375" priority="427" operator="lessThan">
      <formula>$C$4</formula>
    </cfRule>
  </conditionalFormatting>
  <conditionalFormatting sqref="AB45">
    <cfRule type="cellIs" dxfId="374" priority="428" operator="lessThan">
      <formula>$C$4</formula>
    </cfRule>
  </conditionalFormatting>
  <conditionalFormatting sqref="AB46">
    <cfRule type="cellIs" dxfId="373" priority="429" operator="lessThan">
      <formula>$C$4</formula>
    </cfRule>
  </conditionalFormatting>
  <conditionalFormatting sqref="Y26">
    <cfRule type="cellIs" dxfId="372" priority="393" operator="lessThan">
      <formula>$C$4</formula>
    </cfRule>
  </conditionalFormatting>
  <conditionalFormatting sqref="Y27">
    <cfRule type="cellIs" dxfId="371" priority="391" operator="lessThan">
      <formula>$C$4</formula>
    </cfRule>
  </conditionalFormatting>
  <conditionalFormatting sqref="Y28">
    <cfRule type="cellIs" dxfId="370" priority="392" operator="lessThan">
      <formula>$C$4</formula>
    </cfRule>
  </conditionalFormatting>
  <conditionalFormatting sqref="AB26">
    <cfRule type="cellIs" dxfId="369" priority="390" operator="lessThan">
      <formula>$C$4</formula>
    </cfRule>
  </conditionalFormatting>
  <conditionalFormatting sqref="AB27">
    <cfRule type="cellIs" dxfId="368" priority="388" operator="lessThan">
      <formula>$C$4</formula>
    </cfRule>
  </conditionalFormatting>
  <conditionalFormatting sqref="AB28">
    <cfRule type="cellIs" dxfId="367" priority="389" operator="lessThan">
      <formula>$C$4</formula>
    </cfRule>
  </conditionalFormatting>
  <conditionalFormatting sqref="AH11">
    <cfRule type="cellIs" dxfId="366" priority="352" operator="lessThan">
      <formula>$C$4</formula>
    </cfRule>
  </conditionalFormatting>
  <conditionalFormatting sqref="AH12">
    <cfRule type="cellIs" dxfId="365" priority="353" operator="lessThan">
      <formula>$C$4</formula>
    </cfRule>
  </conditionalFormatting>
  <conditionalFormatting sqref="AH13">
    <cfRule type="cellIs" dxfId="364" priority="354" operator="lessThan">
      <formula>$C$4</formula>
    </cfRule>
  </conditionalFormatting>
  <conditionalFormatting sqref="AH14">
    <cfRule type="cellIs" dxfId="363" priority="355" operator="lessThan">
      <formula>$C$4</formula>
    </cfRule>
  </conditionalFormatting>
  <conditionalFormatting sqref="AH15">
    <cfRule type="cellIs" dxfId="362" priority="356" operator="lessThan">
      <formula>$C$4</formula>
    </cfRule>
  </conditionalFormatting>
  <conditionalFormatting sqref="AH16">
    <cfRule type="cellIs" dxfId="361" priority="357" operator="lessThan">
      <formula>$C$4</formula>
    </cfRule>
  </conditionalFormatting>
  <conditionalFormatting sqref="AH17">
    <cfRule type="cellIs" dxfId="360" priority="358" operator="lessThan">
      <formula>$C$4</formula>
    </cfRule>
  </conditionalFormatting>
  <conditionalFormatting sqref="AH18">
    <cfRule type="cellIs" dxfId="359" priority="359" operator="lessThan">
      <formula>$C$4</formula>
    </cfRule>
  </conditionalFormatting>
  <conditionalFormatting sqref="AH19">
    <cfRule type="cellIs" dxfId="358" priority="360" operator="lessThan">
      <formula>$C$4</formula>
    </cfRule>
  </conditionalFormatting>
  <conditionalFormatting sqref="AH20">
    <cfRule type="cellIs" dxfId="357" priority="361" operator="lessThan">
      <formula>$C$4</formula>
    </cfRule>
  </conditionalFormatting>
  <conditionalFormatting sqref="AH21">
    <cfRule type="cellIs" dxfId="356" priority="362" operator="lessThan">
      <formula>$C$4</formula>
    </cfRule>
  </conditionalFormatting>
  <conditionalFormatting sqref="AH22">
    <cfRule type="cellIs" dxfId="355" priority="363" operator="lessThan">
      <formula>$C$4</formula>
    </cfRule>
  </conditionalFormatting>
  <conditionalFormatting sqref="AH23">
    <cfRule type="cellIs" dxfId="354" priority="364" operator="lessThan">
      <formula>$C$4</formula>
    </cfRule>
  </conditionalFormatting>
  <conditionalFormatting sqref="AH24">
    <cfRule type="cellIs" dxfId="353" priority="365" operator="lessThan">
      <formula>$C$4</formula>
    </cfRule>
  </conditionalFormatting>
  <conditionalFormatting sqref="AH25">
    <cfRule type="cellIs" dxfId="352" priority="366" operator="lessThan">
      <formula>$C$4</formula>
    </cfRule>
  </conditionalFormatting>
  <conditionalFormatting sqref="AH26">
    <cfRule type="cellIs" dxfId="351" priority="367" operator="lessThan">
      <formula>$C$4</formula>
    </cfRule>
  </conditionalFormatting>
  <conditionalFormatting sqref="AH27">
    <cfRule type="cellIs" dxfId="350" priority="368" operator="lessThan">
      <formula>$C$4</formula>
    </cfRule>
  </conditionalFormatting>
  <conditionalFormatting sqref="AH28">
    <cfRule type="cellIs" dxfId="349" priority="369" operator="lessThan">
      <formula>$C$4</formula>
    </cfRule>
  </conditionalFormatting>
  <conditionalFormatting sqref="AH29">
    <cfRule type="cellIs" dxfId="348" priority="370" operator="lessThan">
      <formula>$C$4</formula>
    </cfRule>
  </conditionalFormatting>
  <conditionalFormatting sqref="AH30">
    <cfRule type="cellIs" dxfId="347" priority="371" operator="lessThan">
      <formula>$C$4</formula>
    </cfRule>
  </conditionalFormatting>
  <conditionalFormatting sqref="AH31">
    <cfRule type="cellIs" dxfId="346" priority="372" operator="lessThan">
      <formula>$C$4</formula>
    </cfRule>
  </conditionalFormatting>
  <conditionalFormatting sqref="AH32">
    <cfRule type="cellIs" dxfId="345" priority="373" operator="lessThan">
      <formula>$C$4</formula>
    </cfRule>
  </conditionalFormatting>
  <conditionalFormatting sqref="AH33">
    <cfRule type="cellIs" dxfId="344" priority="374" operator="lessThan">
      <formula>$C$4</formula>
    </cfRule>
  </conditionalFormatting>
  <conditionalFormatting sqref="AH34">
    <cfRule type="cellIs" dxfId="343" priority="375" operator="lessThan">
      <formula>$C$4</formula>
    </cfRule>
  </conditionalFormatting>
  <conditionalFormatting sqref="AH35">
    <cfRule type="cellIs" dxfId="342" priority="376" operator="lessThan">
      <formula>$C$4</formula>
    </cfRule>
  </conditionalFormatting>
  <conditionalFormatting sqref="AH36">
    <cfRule type="cellIs" dxfId="341" priority="377" operator="lessThan">
      <formula>$C$4</formula>
    </cfRule>
  </conditionalFormatting>
  <conditionalFormatting sqref="AH37">
    <cfRule type="cellIs" dxfId="340" priority="378" operator="lessThan">
      <formula>$C$4</formula>
    </cfRule>
  </conditionalFormatting>
  <conditionalFormatting sqref="AH38">
    <cfRule type="cellIs" dxfId="339" priority="379" operator="lessThan">
      <formula>$C$4</formula>
    </cfRule>
  </conditionalFormatting>
  <conditionalFormatting sqref="AH39">
    <cfRule type="cellIs" dxfId="338" priority="380" operator="lessThan">
      <formula>$C$4</formula>
    </cfRule>
  </conditionalFormatting>
  <conditionalFormatting sqref="AH40">
    <cfRule type="cellIs" dxfId="337" priority="381" operator="lessThan">
      <formula>$C$4</formula>
    </cfRule>
  </conditionalFormatting>
  <conditionalFormatting sqref="AH41">
    <cfRule type="cellIs" dxfId="336" priority="382" operator="lessThan">
      <formula>$C$4</formula>
    </cfRule>
  </conditionalFormatting>
  <conditionalFormatting sqref="AH42">
    <cfRule type="cellIs" dxfId="335" priority="383" operator="lessThan">
      <formula>$C$4</formula>
    </cfRule>
  </conditionalFormatting>
  <conditionalFormatting sqref="AH43">
    <cfRule type="cellIs" dxfId="334" priority="384" operator="lessThan">
      <formula>$C$4</formula>
    </cfRule>
  </conditionalFormatting>
  <conditionalFormatting sqref="AH44">
    <cfRule type="cellIs" dxfId="333" priority="385" operator="lessThan">
      <formula>$C$4</formula>
    </cfRule>
  </conditionalFormatting>
  <conditionalFormatting sqref="AH45">
    <cfRule type="cellIs" dxfId="332" priority="386" operator="lessThan">
      <formula>$C$4</formula>
    </cfRule>
  </conditionalFormatting>
  <conditionalFormatting sqref="AH46">
    <cfRule type="cellIs" dxfId="331" priority="387" operator="lessThan">
      <formula>$C$4</formula>
    </cfRule>
  </conditionalFormatting>
  <conditionalFormatting sqref="AK11">
    <cfRule type="cellIs" dxfId="330" priority="316" operator="lessThan">
      <formula>$C$4</formula>
    </cfRule>
  </conditionalFormatting>
  <conditionalFormatting sqref="AK12">
    <cfRule type="cellIs" dxfId="329" priority="317" operator="lessThan">
      <formula>$C$4</formula>
    </cfRule>
  </conditionalFormatting>
  <conditionalFormatting sqref="AK13">
    <cfRule type="cellIs" dxfId="328" priority="318" operator="lessThan">
      <formula>$C$4</formula>
    </cfRule>
  </conditionalFormatting>
  <conditionalFormatting sqref="AK14">
    <cfRule type="cellIs" dxfId="327" priority="319" operator="lessThan">
      <formula>$C$4</formula>
    </cfRule>
  </conditionalFormatting>
  <conditionalFormatting sqref="AK15">
    <cfRule type="cellIs" dxfId="326" priority="320" operator="lessThan">
      <formula>$C$4</formula>
    </cfRule>
  </conditionalFormatting>
  <conditionalFormatting sqref="AK16">
    <cfRule type="cellIs" dxfId="325" priority="321" operator="lessThan">
      <formula>$C$4</formula>
    </cfRule>
  </conditionalFormatting>
  <conditionalFormatting sqref="AK17">
    <cfRule type="cellIs" dxfId="324" priority="322" operator="lessThan">
      <formula>$C$4</formula>
    </cfRule>
  </conditionalFormatting>
  <conditionalFormatting sqref="AK18">
    <cfRule type="cellIs" dxfId="323" priority="323" operator="lessThan">
      <formula>$C$4</formula>
    </cfRule>
  </conditionalFormatting>
  <conditionalFormatting sqref="AK19">
    <cfRule type="cellIs" dxfId="322" priority="324" operator="lessThan">
      <formula>$C$4</formula>
    </cfRule>
  </conditionalFormatting>
  <conditionalFormatting sqref="AK20">
    <cfRule type="cellIs" dxfId="321" priority="325" operator="lessThan">
      <formula>$C$4</formula>
    </cfRule>
  </conditionalFormatting>
  <conditionalFormatting sqref="AK21">
    <cfRule type="cellIs" dxfId="320" priority="326" operator="lessThan">
      <formula>$C$4</formula>
    </cfRule>
  </conditionalFormatting>
  <conditionalFormatting sqref="AK22">
    <cfRule type="cellIs" dxfId="319" priority="327" operator="lessThan">
      <formula>$C$4</formula>
    </cfRule>
  </conditionalFormatting>
  <conditionalFormatting sqref="AK23">
    <cfRule type="cellIs" dxfId="318" priority="328" operator="lessThan">
      <formula>$C$4</formula>
    </cfRule>
  </conditionalFormatting>
  <conditionalFormatting sqref="AK24">
    <cfRule type="cellIs" dxfId="317" priority="329" operator="lessThan">
      <formula>$C$4</formula>
    </cfRule>
  </conditionalFormatting>
  <conditionalFormatting sqref="AK25">
    <cfRule type="cellIs" dxfId="316" priority="330" operator="lessThan">
      <formula>$C$4</formula>
    </cfRule>
  </conditionalFormatting>
  <conditionalFormatting sqref="AK26">
    <cfRule type="cellIs" dxfId="315" priority="331" operator="lessThan">
      <formula>$C$4</formula>
    </cfRule>
  </conditionalFormatting>
  <conditionalFormatting sqref="AK27">
    <cfRule type="cellIs" dxfId="314" priority="332" operator="lessThan">
      <formula>$C$4</formula>
    </cfRule>
  </conditionalFormatting>
  <conditionalFormatting sqref="AK28">
    <cfRule type="cellIs" dxfId="313" priority="333" operator="lessThan">
      <formula>$C$4</formula>
    </cfRule>
  </conditionalFormatting>
  <conditionalFormatting sqref="AK29">
    <cfRule type="cellIs" dxfId="312" priority="334" operator="lessThan">
      <formula>$C$4</formula>
    </cfRule>
  </conditionalFormatting>
  <conditionalFormatting sqref="AK30">
    <cfRule type="cellIs" dxfId="311" priority="335" operator="lessThan">
      <formula>$C$4</formula>
    </cfRule>
  </conditionalFormatting>
  <conditionalFormatting sqref="AK31">
    <cfRule type="cellIs" dxfId="310" priority="336" operator="lessThan">
      <formula>$C$4</formula>
    </cfRule>
  </conditionalFormatting>
  <conditionalFormatting sqref="AK32">
    <cfRule type="cellIs" dxfId="309" priority="337" operator="lessThan">
      <formula>$C$4</formula>
    </cfRule>
  </conditionalFormatting>
  <conditionalFormatting sqref="AK33">
    <cfRule type="cellIs" dxfId="308" priority="338" operator="lessThan">
      <formula>$C$4</formula>
    </cfRule>
  </conditionalFormatting>
  <conditionalFormatting sqref="AK34">
    <cfRule type="cellIs" dxfId="307" priority="339" operator="lessThan">
      <formula>$C$4</formula>
    </cfRule>
  </conditionalFormatting>
  <conditionalFormatting sqref="AK35">
    <cfRule type="cellIs" dxfId="306" priority="340" operator="lessThan">
      <formula>$C$4</formula>
    </cfRule>
  </conditionalFormatting>
  <conditionalFormatting sqref="AK36">
    <cfRule type="cellIs" dxfId="305" priority="341" operator="lessThan">
      <formula>$C$4</formula>
    </cfRule>
  </conditionalFormatting>
  <conditionalFormatting sqref="AK37">
    <cfRule type="cellIs" dxfId="304" priority="342" operator="lessThan">
      <formula>$C$4</formula>
    </cfRule>
  </conditionalFormatting>
  <conditionalFormatting sqref="AK38">
    <cfRule type="cellIs" dxfId="303" priority="343" operator="lessThan">
      <formula>$C$4</formula>
    </cfRule>
  </conditionalFormatting>
  <conditionalFormatting sqref="AK39">
    <cfRule type="cellIs" dxfId="302" priority="344" operator="lessThan">
      <formula>$C$4</formula>
    </cfRule>
  </conditionalFormatting>
  <conditionalFormatting sqref="AK40">
    <cfRule type="cellIs" dxfId="301" priority="345" operator="lessThan">
      <formula>$C$4</formula>
    </cfRule>
  </conditionalFormatting>
  <conditionalFormatting sqref="AK41">
    <cfRule type="cellIs" dxfId="300" priority="346" operator="lessThan">
      <formula>$C$4</formula>
    </cfRule>
  </conditionalFormatting>
  <conditionalFormatting sqref="AK42">
    <cfRule type="cellIs" dxfId="299" priority="347" operator="lessThan">
      <formula>$C$4</formula>
    </cfRule>
  </conditionalFormatting>
  <conditionalFormatting sqref="AK43">
    <cfRule type="cellIs" dxfId="298" priority="348" operator="lessThan">
      <formula>$C$4</formula>
    </cfRule>
  </conditionalFormatting>
  <conditionalFormatting sqref="AK44">
    <cfRule type="cellIs" dxfId="297" priority="349" operator="lessThan">
      <formula>$C$4</formula>
    </cfRule>
  </conditionalFormatting>
  <conditionalFormatting sqref="AK45">
    <cfRule type="cellIs" dxfId="296" priority="350" operator="lessThan">
      <formula>$C$4</formula>
    </cfRule>
  </conditionalFormatting>
  <conditionalFormatting sqref="AK46">
    <cfRule type="cellIs" dxfId="295" priority="351" operator="lessThan">
      <formula>$C$4</formula>
    </cfRule>
  </conditionalFormatting>
  <conditionalFormatting sqref="AN11">
    <cfRule type="cellIs" dxfId="294" priority="280" operator="lessThan">
      <formula>$C$4</formula>
    </cfRule>
  </conditionalFormatting>
  <conditionalFormatting sqref="AN12">
    <cfRule type="cellIs" dxfId="293" priority="281" operator="lessThan">
      <formula>$C$4</formula>
    </cfRule>
  </conditionalFormatting>
  <conditionalFormatting sqref="AN13">
    <cfRule type="cellIs" dxfId="292" priority="282" operator="lessThan">
      <formula>$C$4</formula>
    </cfRule>
  </conditionalFormatting>
  <conditionalFormatting sqref="AN14">
    <cfRule type="cellIs" dxfId="291" priority="283" operator="lessThan">
      <formula>$C$4</formula>
    </cfRule>
  </conditionalFormatting>
  <conditionalFormatting sqref="AN15">
    <cfRule type="cellIs" dxfId="290" priority="284" operator="lessThan">
      <formula>$C$4</formula>
    </cfRule>
  </conditionalFormatting>
  <conditionalFormatting sqref="AN16">
    <cfRule type="cellIs" dxfId="289" priority="285" operator="lessThan">
      <formula>$C$4</formula>
    </cfRule>
  </conditionalFormatting>
  <conditionalFormatting sqref="AN17">
    <cfRule type="cellIs" dxfId="288" priority="286" operator="lessThan">
      <formula>$C$4</formula>
    </cfRule>
  </conditionalFormatting>
  <conditionalFormatting sqref="AN18">
    <cfRule type="cellIs" dxfId="287" priority="287" operator="lessThan">
      <formula>$C$4</formula>
    </cfRule>
  </conditionalFormatting>
  <conditionalFormatting sqref="AN19">
    <cfRule type="cellIs" dxfId="286" priority="288" operator="lessThan">
      <formula>$C$4</formula>
    </cfRule>
  </conditionalFormatting>
  <conditionalFormatting sqref="AN20">
    <cfRule type="cellIs" dxfId="285" priority="289" operator="lessThan">
      <formula>$C$4</formula>
    </cfRule>
  </conditionalFormatting>
  <conditionalFormatting sqref="AN21">
    <cfRule type="cellIs" dxfId="284" priority="290" operator="lessThan">
      <formula>$C$4</formula>
    </cfRule>
  </conditionalFormatting>
  <conditionalFormatting sqref="AN22">
    <cfRule type="cellIs" dxfId="283" priority="291" operator="lessThan">
      <formula>$C$4</formula>
    </cfRule>
  </conditionalFormatting>
  <conditionalFormatting sqref="AN23">
    <cfRule type="cellIs" dxfId="282" priority="292" operator="lessThan">
      <formula>$C$4</formula>
    </cfRule>
  </conditionalFormatting>
  <conditionalFormatting sqref="AN24">
    <cfRule type="cellIs" dxfId="281" priority="293" operator="lessThan">
      <formula>$C$4</formula>
    </cfRule>
  </conditionalFormatting>
  <conditionalFormatting sqref="AN25">
    <cfRule type="cellIs" dxfId="280" priority="294" operator="lessThan">
      <formula>$C$4</formula>
    </cfRule>
  </conditionalFormatting>
  <conditionalFormatting sqref="AN26">
    <cfRule type="cellIs" dxfId="279" priority="295" operator="lessThan">
      <formula>$C$4</formula>
    </cfRule>
  </conditionalFormatting>
  <conditionalFormatting sqref="AN27">
    <cfRule type="cellIs" dxfId="278" priority="296" operator="lessThan">
      <formula>$C$4</formula>
    </cfRule>
  </conditionalFormatting>
  <conditionalFormatting sqref="AN28">
    <cfRule type="cellIs" dxfId="277" priority="297" operator="lessThan">
      <formula>$C$4</formula>
    </cfRule>
  </conditionalFormatting>
  <conditionalFormatting sqref="AN29">
    <cfRule type="cellIs" dxfId="276" priority="298" operator="lessThan">
      <formula>$C$4</formula>
    </cfRule>
  </conditionalFormatting>
  <conditionalFormatting sqref="AN30">
    <cfRule type="cellIs" dxfId="275" priority="299" operator="lessThan">
      <formula>$C$4</formula>
    </cfRule>
  </conditionalFormatting>
  <conditionalFormatting sqref="AN31">
    <cfRule type="cellIs" dxfId="274" priority="300" operator="lessThan">
      <formula>$C$4</formula>
    </cfRule>
  </conditionalFormatting>
  <conditionalFormatting sqref="AN32">
    <cfRule type="cellIs" dxfId="273" priority="301" operator="lessThan">
      <formula>$C$4</formula>
    </cfRule>
  </conditionalFormatting>
  <conditionalFormatting sqref="AN33">
    <cfRule type="cellIs" dxfId="272" priority="302" operator="lessThan">
      <formula>$C$4</formula>
    </cfRule>
  </conditionalFormatting>
  <conditionalFormatting sqref="AN34">
    <cfRule type="cellIs" dxfId="271" priority="303" operator="lessThan">
      <formula>$C$4</formula>
    </cfRule>
  </conditionalFormatting>
  <conditionalFormatting sqref="AN35">
    <cfRule type="cellIs" dxfId="270" priority="304" operator="lessThan">
      <formula>$C$4</formula>
    </cfRule>
  </conditionalFormatting>
  <conditionalFormatting sqref="AN36">
    <cfRule type="cellIs" dxfId="269" priority="305" operator="lessThan">
      <formula>$C$4</formula>
    </cfRule>
  </conditionalFormatting>
  <conditionalFormatting sqref="AN37">
    <cfRule type="cellIs" dxfId="268" priority="306" operator="lessThan">
      <formula>$C$4</formula>
    </cfRule>
  </conditionalFormatting>
  <conditionalFormatting sqref="AN38">
    <cfRule type="cellIs" dxfId="267" priority="307" operator="lessThan">
      <formula>$C$4</formula>
    </cfRule>
  </conditionalFormatting>
  <conditionalFormatting sqref="AN39">
    <cfRule type="cellIs" dxfId="266" priority="308" operator="lessThan">
      <formula>$C$4</formula>
    </cfRule>
  </conditionalFormatting>
  <conditionalFormatting sqref="AN40">
    <cfRule type="cellIs" dxfId="265" priority="309" operator="lessThan">
      <formula>$C$4</formula>
    </cfRule>
  </conditionalFormatting>
  <conditionalFormatting sqref="AN41">
    <cfRule type="cellIs" dxfId="264" priority="310" operator="lessThan">
      <formula>$C$4</formula>
    </cfRule>
  </conditionalFormatting>
  <conditionalFormatting sqref="AN42">
    <cfRule type="cellIs" dxfId="263" priority="311" operator="lessThan">
      <formula>$C$4</formula>
    </cfRule>
  </conditionalFormatting>
  <conditionalFormatting sqref="AN43">
    <cfRule type="cellIs" dxfId="262" priority="312" operator="lessThan">
      <formula>$C$4</formula>
    </cfRule>
  </conditionalFormatting>
  <conditionalFormatting sqref="AN44">
    <cfRule type="cellIs" dxfId="261" priority="313" operator="lessThan">
      <formula>$C$4</formula>
    </cfRule>
  </conditionalFormatting>
  <conditionalFormatting sqref="AN45">
    <cfRule type="cellIs" dxfId="260" priority="314" operator="lessThan">
      <formula>$C$4</formula>
    </cfRule>
  </conditionalFormatting>
  <conditionalFormatting sqref="AN46">
    <cfRule type="cellIs" dxfId="259" priority="315" operator="lessThan">
      <formula>$C$4</formula>
    </cfRule>
  </conditionalFormatting>
  <conditionalFormatting sqref="AU12">
    <cfRule type="cellIs" dxfId="258" priority="245" operator="lessThan">
      <formula>$C$4</formula>
    </cfRule>
  </conditionalFormatting>
  <conditionalFormatting sqref="AU13">
    <cfRule type="cellIs" dxfId="257" priority="246" operator="lessThan">
      <formula>$C$4</formula>
    </cfRule>
  </conditionalFormatting>
  <conditionalFormatting sqref="AU14">
    <cfRule type="cellIs" dxfId="256" priority="247" operator="lessThan">
      <formula>$C$4</formula>
    </cfRule>
  </conditionalFormatting>
  <conditionalFormatting sqref="AU15">
    <cfRule type="cellIs" dxfId="255" priority="248" operator="lessThan">
      <formula>$C$4</formula>
    </cfRule>
  </conditionalFormatting>
  <conditionalFormatting sqref="AU16">
    <cfRule type="cellIs" dxfId="254" priority="249" operator="lessThan">
      <formula>$C$4</formula>
    </cfRule>
  </conditionalFormatting>
  <conditionalFormatting sqref="AU17">
    <cfRule type="cellIs" dxfId="253" priority="250" operator="lessThan">
      <formula>$C$4</formula>
    </cfRule>
  </conditionalFormatting>
  <conditionalFormatting sqref="AU18">
    <cfRule type="cellIs" dxfId="252" priority="251" operator="lessThan">
      <formula>$C$4</formula>
    </cfRule>
  </conditionalFormatting>
  <conditionalFormatting sqref="AU19:BC19">
    <cfRule type="cellIs" dxfId="251" priority="252" operator="lessThan">
      <formula>$C$4</formula>
    </cfRule>
  </conditionalFormatting>
  <conditionalFormatting sqref="AU20">
    <cfRule type="cellIs" dxfId="250" priority="253" operator="lessThan">
      <formula>$C$4</formula>
    </cfRule>
  </conditionalFormatting>
  <conditionalFormatting sqref="AU21">
    <cfRule type="cellIs" dxfId="249" priority="254" operator="lessThan">
      <formula>$C$4</formula>
    </cfRule>
  </conditionalFormatting>
  <conditionalFormatting sqref="AU22">
    <cfRule type="cellIs" dxfId="248" priority="255" operator="lessThan">
      <formula>$C$4</formula>
    </cfRule>
  </conditionalFormatting>
  <conditionalFormatting sqref="AU23">
    <cfRule type="cellIs" dxfId="247" priority="256" operator="lessThan">
      <formula>$C$4</formula>
    </cfRule>
  </conditionalFormatting>
  <conditionalFormatting sqref="AU24">
    <cfRule type="cellIs" dxfId="246" priority="257" operator="lessThan">
      <formula>$C$4</formula>
    </cfRule>
  </conditionalFormatting>
  <conditionalFormatting sqref="AU26:AU27">
    <cfRule type="cellIs" dxfId="245" priority="259" operator="lessThan">
      <formula>$C$4</formula>
    </cfRule>
  </conditionalFormatting>
  <conditionalFormatting sqref="AU29">
    <cfRule type="cellIs" dxfId="244" priority="262" operator="lessThan">
      <formula>$C$4</formula>
    </cfRule>
  </conditionalFormatting>
  <conditionalFormatting sqref="AU30">
    <cfRule type="cellIs" dxfId="243" priority="263" operator="lessThan">
      <formula>$C$4</formula>
    </cfRule>
  </conditionalFormatting>
  <conditionalFormatting sqref="AU32">
    <cfRule type="cellIs" dxfId="242" priority="265" operator="lessThan">
      <formula>$C$4</formula>
    </cfRule>
  </conditionalFormatting>
  <conditionalFormatting sqref="AU34">
    <cfRule type="cellIs" dxfId="241" priority="267" operator="lessThan">
      <formula>$C$4</formula>
    </cfRule>
  </conditionalFormatting>
  <conditionalFormatting sqref="AU35">
    <cfRule type="cellIs" dxfId="240" priority="268" operator="lessThan">
      <formula>$C$4</formula>
    </cfRule>
  </conditionalFormatting>
  <conditionalFormatting sqref="AU37">
    <cfRule type="cellIs" dxfId="239" priority="270" operator="lessThan">
      <formula>$C$4</formula>
    </cfRule>
  </conditionalFormatting>
  <conditionalFormatting sqref="AU38">
    <cfRule type="cellIs" dxfId="238" priority="271" operator="lessThan">
      <formula>$C$4</formula>
    </cfRule>
  </conditionalFormatting>
  <conditionalFormatting sqref="AU40:AU41">
    <cfRule type="cellIs" dxfId="237" priority="273" operator="lessThan">
      <formula>$C$4</formula>
    </cfRule>
  </conditionalFormatting>
  <conditionalFormatting sqref="AU43">
    <cfRule type="cellIs" dxfId="236" priority="276" operator="lessThan">
      <formula>$C$4</formula>
    </cfRule>
  </conditionalFormatting>
  <conditionalFormatting sqref="AU46">
    <cfRule type="cellIs" dxfId="235" priority="279" operator="lessThan">
      <formula>$C$4</formula>
    </cfRule>
  </conditionalFormatting>
  <conditionalFormatting sqref="AV12">
    <cfRule type="cellIs" dxfId="234" priority="209" operator="lessThan">
      <formula>$C$4</formula>
    </cfRule>
  </conditionalFormatting>
  <conditionalFormatting sqref="AV13">
    <cfRule type="cellIs" dxfId="233" priority="210" operator="lessThan">
      <formula>$C$4</formula>
    </cfRule>
  </conditionalFormatting>
  <conditionalFormatting sqref="AV14">
    <cfRule type="cellIs" dxfId="232" priority="211" operator="lessThan">
      <formula>$C$4</formula>
    </cfRule>
  </conditionalFormatting>
  <conditionalFormatting sqref="AV15">
    <cfRule type="cellIs" dxfId="231" priority="212" operator="lessThan">
      <formula>$C$4</formula>
    </cfRule>
  </conditionalFormatting>
  <conditionalFormatting sqref="AV16">
    <cfRule type="cellIs" dxfId="230" priority="213" operator="lessThan">
      <formula>$C$4</formula>
    </cfRule>
  </conditionalFormatting>
  <conditionalFormatting sqref="AV17">
    <cfRule type="cellIs" dxfId="229" priority="214" operator="lessThan">
      <formula>$C$4</formula>
    </cfRule>
  </conditionalFormatting>
  <conditionalFormatting sqref="AV18">
    <cfRule type="cellIs" dxfId="228" priority="215" operator="lessThan">
      <formula>$C$4</formula>
    </cfRule>
  </conditionalFormatting>
  <conditionalFormatting sqref="AV20">
    <cfRule type="cellIs" dxfId="227" priority="217" operator="lessThan">
      <formula>$C$4</formula>
    </cfRule>
  </conditionalFormatting>
  <conditionalFormatting sqref="AV21">
    <cfRule type="cellIs" dxfId="226" priority="218" operator="lessThan">
      <formula>$C$4</formula>
    </cfRule>
  </conditionalFormatting>
  <conditionalFormatting sqref="AV22">
    <cfRule type="cellIs" dxfId="225" priority="219" operator="lessThan">
      <formula>$C$4</formula>
    </cfRule>
  </conditionalFormatting>
  <conditionalFormatting sqref="AV23">
    <cfRule type="cellIs" dxfId="224" priority="220" operator="lessThan">
      <formula>$C$4</formula>
    </cfRule>
  </conditionalFormatting>
  <conditionalFormatting sqref="AV24">
    <cfRule type="cellIs" dxfId="223" priority="221" operator="lessThan">
      <formula>$C$4</formula>
    </cfRule>
  </conditionalFormatting>
  <conditionalFormatting sqref="AU25:AV25">
    <cfRule type="cellIs" dxfId="222" priority="222" operator="lessThan">
      <formula>$C$4</formula>
    </cfRule>
  </conditionalFormatting>
  <conditionalFormatting sqref="AV26:AV27">
    <cfRule type="cellIs" dxfId="221" priority="223" operator="lessThan">
      <formula>$C$4</formula>
    </cfRule>
  </conditionalFormatting>
  <conditionalFormatting sqref="AV29">
    <cfRule type="cellIs" dxfId="220" priority="226" operator="lessThan">
      <formula>$C$4</formula>
    </cfRule>
  </conditionalFormatting>
  <conditionalFormatting sqref="AV30">
    <cfRule type="cellIs" dxfId="219" priority="227" operator="lessThan">
      <formula>$C$4</formula>
    </cfRule>
  </conditionalFormatting>
  <conditionalFormatting sqref="AV31">
    <cfRule type="cellIs" dxfId="218" priority="228" operator="lessThan">
      <formula>$C$4</formula>
    </cfRule>
  </conditionalFormatting>
  <conditionalFormatting sqref="AV32">
    <cfRule type="cellIs" dxfId="217" priority="229" operator="lessThan">
      <formula>$C$4</formula>
    </cfRule>
  </conditionalFormatting>
  <conditionalFormatting sqref="AV34">
    <cfRule type="cellIs" dxfId="216" priority="231" operator="lessThan">
      <formula>$C$4</formula>
    </cfRule>
  </conditionalFormatting>
  <conditionalFormatting sqref="AV35">
    <cfRule type="cellIs" dxfId="215" priority="232" operator="lessThan">
      <formula>$C$4</formula>
    </cfRule>
  </conditionalFormatting>
  <conditionalFormatting sqref="AV38">
    <cfRule type="cellIs" dxfId="214" priority="235" operator="lessThan">
      <formula>$C$4</formula>
    </cfRule>
  </conditionalFormatting>
  <conditionalFormatting sqref="AV40:BA40">
    <cfRule type="cellIs" dxfId="213" priority="237" operator="lessThan">
      <formula>$C$4</formula>
    </cfRule>
  </conditionalFormatting>
  <conditionalFormatting sqref="AV43">
    <cfRule type="cellIs" dxfId="212" priority="240" operator="lessThan">
      <formula>$C$4</formula>
    </cfRule>
  </conditionalFormatting>
  <conditionalFormatting sqref="AV46">
    <cfRule type="cellIs" dxfId="211" priority="243" operator="lessThan">
      <formula>$C$4</formula>
    </cfRule>
  </conditionalFormatting>
  <conditionalFormatting sqref="AU28">
    <cfRule type="cellIs" dxfId="210" priority="207" operator="lessThan">
      <formula>$C$4</formula>
    </cfRule>
  </conditionalFormatting>
  <conditionalFormatting sqref="AV28">
    <cfRule type="cellIs" dxfId="209" priority="206" operator="lessThan">
      <formula>$C$4</formula>
    </cfRule>
  </conditionalFormatting>
  <conditionalFormatting sqref="BF11">
    <cfRule type="cellIs" dxfId="208" priority="170" operator="lessThan">
      <formula>$C$4</formula>
    </cfRule>
  </conditionalFormatting>
  <conditionalFormatting sqref="BF12">
    <cfRule type="cellIs" dxfId="207" priority="171" operator="lessThan">
      <formula>$C$4</formula>
    </cfRule>
  </conditionalFormatting>
  <conditionalFormatting sqref="BF13">
    <cfRule type="cellIs" dxfId="206" priority="172" operator="lessThan">
      <formula>$C$4</formula>
    </cfRule>
  </conditionalFormatting>
  <conditionalFormatting sqref="BF14">
    <cfRule type="cellIs" dxfId="205" priority="173" operator="lessThan">
      <formula>$C$4</formula>
    </cfRule>
  </conditionalFormatting>
  <conditionalFormatting sqref="BF15">
    <cfRule type="cellIs" dxfId="204" priority="174" operator="lessThan">
      <formula>$C$4</formula>
    </cfRule>
  </conditionalFormatting>
  <conditionalFormatting sqref="BF16">
    <cfRule type="cellIs" dxfId="203" priority="175" operator="lessThan">
      <formula>$C$4</formula>
    </cfRule>
  </conditionalFormatting>
  <conditionalFormatting sqref="BF17">
    <cfRule type="cellIs" dxfId="202" priority="176" operator="lessThan">
      <formula>$C$4</formula>
    </cfRule>
  </conditionalFormatting>
  <conditionalFormatting sqref="BF18">
    <cfRule type="cellIs" dxfId="201" priority="177" operator="lessThan">
      <formula>$C$4</formula>
    </cfRule>
  </conditionalFormatting>
  <conditionalFormatting sqref="BF19">
    <cfRule type="cellIs" dxfId="200" priority="178" operator="lessThan">
      <formula>$C$4</formula>
    </cfRule>
  </conditionalFormatting>
  <conditionalFormatting sqref="BF20">
    <cfRule type="cellIs" dxfId="199" priority="179" operator="lessThan">
      <formula>$C$4</formula>
    </cfRule>
  </conditionalFormatting>
  <conditionalFormatting sqref="BF21">
    <cfRule type="cellIs" dxfId="198" priority="180" operator="lessThan">
      <formula>$C$4</formula>
    </cfRule>
  </conditionalFormatting>
  <conditionalFormatting sqref="BF22">
    <cfRule type="cellIs" dxfId="197" priority="181" operator="lessThan">
      <formula>$C$4</formula>
    </cfRule>
  </conditionalFormatting>
  <conditionalFormatting sqref="BF23">
    <cfRule type="cellIs" dxfId="196" priority="182" operator="lessThan">
      <formula>$C$4</formula>
    </cfRule>
  </conditionalFormatting>
  <conditionalFormatting sqref="BF24">
    <cfRule type="cellIs" dxfId="195" priority="183" operator="lessThan">
      <formula>$C$4</formula>
    </cfRule>
  </conditionalFormatting>
  <conditionalFormatting sqref="BF25">
    <cfRule type="cellIs" dxfId="194" priority="184" operator="lessThan">
      <formula>$C$4</formula>
    </cfRule>
  </conditionalFormatting>
  <conditionalFormatting sqref="BF26">
    <cfRule type="cellIs" dxfId="193" priority="185" operator="lessThan">
      <formula>$C$4</formula>
    </cfRule>
  </conditionalFormatting>
  <conditionalFormatting sqref="BF27">
    <cfRule type="cellIs" dxfId="192" priority="186" operator="lessThan">
      <formula>$C$4</formula>
    </cfRule>
  </conditionalFormatting>
  <conditionalFormatting sqref="BF28">
    <cfRule type="cellIs" dxfId="191" priority="187" operator="lessThan">
      <formula>$C$4</formula>
    </cfRule>
  </conditionalFormatting>
  <conditionalFormatting sqref="BF29">
    <cfRule type="cellIs" dxfId="190" priority="188" operator="lessThan">
      <formula>$C$4</formula>
    </cfRule>
  </conditionalFormatting>
  <conditionalFormatting sqref="BF30">
    <cfRule type="cellIs" dxfId="189" priority="189" operator="lessThan">
      <formula>$C$4</formula>
    </cfRule>
  </conditionalFormatting>
  <conditionalFormatting sqref="BF31">
    <cfRule type="cellIs" dxfId="188" priority="190" operator="lessThan">
      <formula>$C$4</formula>
    </cfRule>
  </conditionalFormatting>
  <conditionalFormatting sqref="BF32">
    <cfRule type="cellIs" dxfId="187" priority="191" operator="lessThan">
      <formula>$C$4</formula>
    </cfRule>
  </conditionalFormatting>
  <conditionalFormatting sqref="BF33">
    <cfRule type="cellIs" dxfId="186" priority="192" operator="lessThan">
      <formula>$C$4</formula>
    </cfRule>
  </conditionalFormatting>
  <conditionalFormatting sqref="BF34">
    <cfRule type="cellIs" dxfId="185" priority="193" operator="lessThan">
      <formula>$C$4</formula>
    </cfRule>
  </conditionalFormatting>
  <conditionalFormatting sqref="BF35">
    <cfRule type="cellIs" dxfId="184" priority="194" operator="lessThan">
      <formula>$C$4</formula>
    </cfRule>
  </conditionalFormatting>
  <conditionalFormatting sqref="BF36">
    <cfRule type="cellIs" dxfId="183" priority="195" operator="lessThan">
      <formula>$C$4</formula>
    </cfRule>
  </conditionalFormatting>
  <conditionalFormatting sqref="BF37">
    <cfRule type="cellIs" dxfId="182" priority="196" operator="lessThan">
      <formula>$C$4</formula>
    </cfRule>
  </conditionalFormatting>
  <conditionalFormatting sqref="BF38">
    <cfRule type="cellIs" dxfId="181" priority="197" operator="lessThan">
      <formula>$C$4</formula>
    </cfRule>
  </conditionalFormatting>
  <conditionalFormatting sqref="BF39">
    <cfRule type="cellIs" dxfId="180" priority="198" operator="lessThan">
      <formula>$C$4</formula>
    </cfRule>
  </conditionalFormatting>
  <conditionalFormatting sqref="BF40">
    <cfRule type="cellIs" dxfId="179" priority="199" operator="lessThan">
      <formula>$C$4</formula>
    </cfRule>
  </conditionalFormatting>
  <conditionalFormatting sqref="BF41">
    <cfRule type="cellIs" dxfId="178" priority="200" operator="lessThan">
      <formula>$C$4</formula>
    </cfRule>
  </conditionalFormatting>
  <conditionalFormatting sqref="BF42">
    <cfRule type="cellIs" dxfId="177" priority="201" operator="lessThan">
      <formula>$C$4</formula>
    </cfRule>
  </conditionalFormatting>
  <conditionalFormatting sqref="BF43">
    <cfRule type="cellIs" dxfId="176" priority="202" operator="lessThan">
      <formula>$C$4</formula>
    </cfRule>
  </conditionalFormatting>
  <conditionalFormatting sqref="BF44">
    <cfRule type="cellIs" dxfId="175" priority="203" operator="lessThan">
      <formula>$C$4</formula>
    </cfRule>
  </conditionalFormatting>
  <conditionalFormatting sqref="BF45">
    <cfRule type="cellIs" dxfId="174" priority="204" operator="lessThan">
      <formula>$C$4</formula>
    </cfRule>
  </conditionalFormatting>
  <conditionalFormatting sqref="BF46">
    <cfRule type="cellIs" dxfId="173" priority="205" operator="lessThan">
      <formula>$C$4</formula>
    </cfRule>
  </conditionalFormatting>
  <conditionalFormatting sqref="BW11:BW46">
    <cfRule type="cellIs" dxfId="172" priority="168" operator="lessThan">
      <formula>$C$4</formula>
    </cfRule>
  </conditionalFormatting>
  <conditionalFormatting sqref="BX11:BX46">
    <cfRule type="cellIs" dxfId="171" priority="169" operator="lessThan">
      <formula>$C$4</formula>
    </cfRule>
  </conditionalFormatting>
  <conditionalFormatting sqref="BK11:BK14 BK16:BK18 BK20:BK27 BK29:BK36 BK38:BK43 BK45:BK46">
    <cfRule type="cellIs" dxfId="170" priority="166" operator="lessThan">
      <formula>$C$4</formula>
    </cfRule>
  </conditionalFormatting>
  <conditionalFormatting sqref="BL11:BL14 BL16:BL18 BL20:BL27 BL29:BL36 BL38:BL43 BL45:BL46">
    <cfRule type="cellIs" dxfId="169" priority="167" operator="lessThan">
      <formula>$C$4</formula>
    </cfRule>
  </conditionalFormatting>
  <conditionalFormatting sqref="BG53">
    <cfRule type="cellIs" dxfId="168" priority="130" operator="lessThan">
      <formula>$C$4</formula>
    </cfRule>
  </conditionalFormatting>
  <conditionalFormatting sqref="BG54">
    <cfRule type="cellIs" dxfId="167" priority="131" operator="lessThan">
      <formula>$C$4</formula>
    </cfRule>
  </conditionalFormatting>
  <conditionalFormatting sqref="BG55">
    <cfRule type="cellIs" dxfId="166" priority="132" operator="lessThan">
      <formula>$C$4</formula>
    </cfRule>
  </conditionalFormatting>
  <conditionalFormatting sqref="BG56">
    <cfRule type="cellIs" dxfId="165" priority="133" operator="lessThan">
      <formula>$C$4</formula>
    </cfRule>
  </conditionalFormatting>
  <conditionalFormatting sqref="BG57">
    <cfRule type="cellIs" dxfId="164" priority="134" operator="lessThan">
      <formula>$C$4</formula>
    </cfRule>
  </conditionalFormatting>
  <conditionalFormatting sqref="BG58">
    <cfRule type="cellIs" dxfId="163" priority="135" operator="lessThan">
      <formula>$C$4</formula>
    </cfRule>
  </conditionalFormatting>
  <conditionalFormatting sqref="BG59">
    <cfRule type="cellIs" dxfId="162" priority="136" operator="lessThan">
      <formula>$C$4</formula>
    </cfRule>
  </conditionalFormatting>
  <conditionalFormatting sqref="BG60">
    <cfRule type="cellIs" dxfId="161" priority="137" operator="lessThan">
      <formula>$C$4</formula>
    </cfRule>
  </conditionalFormatting>
  <conditionalFormatting sqref="BG61">
    <cfRule type="cellIs" dxfId="160" priority="138" operator="lessThan">
      <formula>$C$4</formula>
    </cfRule>
  </conditionalFormatting>
  <conditionalFormatting sqref="BG62">
    <cfRule type="cellIs" dxfId="159" priority="139" operator="lessThan">
      <formula>$C$4</formula>
    </cfRule>
  </conditionalFormatting>
  <conditionalFormatting sqref="BG63">
    <cfRule type="cellIs" dxfId="158" priority="140" operator="lessThan">
      <formula>$C$4</formula>
    </cfRule>
  </conditionalFormatting>
  <conditionalFormatting sqref="BG64">
    <cfRule type="cellIs" dxfId="157" priority="141" operator="lessThan">
      <formula>$C$4</formula>
    </cfRule>
  </conditionalFormatting>
  <conditionalFormatting sqref="BG65">
    <cfRule type="cellIs" dxfId="156" priority="142" operator="lessThan">
      <formula>$C$4</formula>
    </cfRule>
  </conditionalFormatting>
  <conditionalFormatting sqref="BG66">
    <cfRule type="cellIs" dxfId="155" priority="143" operator="lessThan">
      <formula>$C$4</formula>
    </cfRule>
  </conditionalFormatting>
  <conditionalFormatting sqref="BG67">
    <cfRule type="cellIs" dxfId="154" priority="144" operator="lessThan">
      <formula>$C$4</formula>
    </cfRule>
  </conditionalFormatting>
  <conditionalFormatting sqref="BG68">
    <cfRule type="cellIs" dxfId="153" priority="145" operator="lessThan">
      <formula>$C$4</formula>
    </cfRule>
  </conditionalFormatting>
  <conditionalFormatting sqref="BG69">
    <cfRule type="cellIs" dxfId="152" priority="146" operator="lessThan">
      <formula>$C$4</formula>
    </cfRule>
  </conditionalFormatting>
  <conditionalFormatting sqref="BG70">
    <cfRule type="cellIs" dxfId="151" priority="147" operator="lessThan">
      <formula>$C$4</formula>
    </cfRule>
  </conditionalFormatting>
  <conditionalFormatting sqref="BG71">
    <cfRule type="cellIs" dxfId="150" priority="148" operator="lessThan">
      <formula>$C$4</formula>
    </cfRule>
  </conditionalFormatting>
  <conditionalFormatting sqref="BG72">
    <cfRule type="cellIs" dxfId="149" priority="149" operator="lessThan">
      <formula>$C$4</formula>
    </cfRule>
  </conditionalFormatting>
  <conditionalFormatting sqref="BG73">
    <cfRule type="cellIs" dxfId="148" priority="150" operator="lessThan">
      <formula>$C$4</formula>
    </cfRule>
  </conditionalFormatting>
  <conditionalFormatting sqref="BG74">
    <cfRule type="cellIs" dxfId="147" priority="151" operator="lessThan">
      <formula>$C$4</formula>
    </cfRule>
  </conditionalFormatting>
  <conditionalFormatting sqref="BG75">
    <cfRule type="cellIs" dxfId="146" priority="152" operator="lessThan">
      <formula>$C$4</formula>
    </cfRule>
  </conditionalFormatting>
  <conditionalFormatting sqref="BG76">
    <cfRule type="cellIs" dxfId="145" priority="153" operator="lessThan">
      <formula>$C$4</formula>
    </cfRule>
  </conditionalFormatting>
  <conditionalFormatting sqref="BG77">
    <cfRule type="cellIs" dxfId="144" priority="154" operator="lessThan">
      <formula>$C$4</formula>
    </cfRule>
  </conditionalFormatting>
  <conditionalFormatting sqref="BG78">
    <cfRule type="cellIs" dxfId="143" priority="155" operator="lessThan">
      <formula>$C$4</formula>
    </cfRule>
  </conditionalFormatting>
  <conditionalFormatting sqref="BG79">
    <cfRule type="cellIs" dxfId="142" priority="156" operator="lessThan">
      <formula>$C$4</formula>
    </cfRule>
  </conditionalFormatting>
  <conditionalFormatting sqref="BG80">
    <cfRule type="cellIs" dxfId="141" priority="157" operator="lessThan">
      <formula>$C$4</formula>
    </cfRule>
  </conditionalFormatting>
  <conditionalFormatting sqref="BG81">
    <cfRule type="cellIs" dxfId="140" priority="158" operator="lessThan">
      <formula>$C$4</formula>
    </cfRule>
  </conditionalFormatting>
  <conditionalFormatting sqref="BG82">
    <cfRule type="cellIs" dxfId="139" priority="159" operator="lessThan">
      <formula>$C$4</formula>
    </cfRule>
  </conditionalFormatting>
  <conditionalFormatting sqref="BG83">
    <cfRule type="cellIs" dxfId="138" priority="160" operator="lessThan">
      <formula>$C$4</formula>
    </cfRule>
  </conditionalFormatting>
  <conditionalFormatting sqref="BG84">
    <cfRule type="cellIs" dxfId="137" priority="161" operator="lessThan">
      <formula>$C$4</formula>
    </cfRule>
  </conditionalFormatting>
  <conditionalFormatting sqref="BG85">
    <cfRule type="cellIs" dxfId="136" priority="162" operator="lessThan">
      <formula>$C$4</formula>
    </cfRule>
  </conditionalFormatting>
  <conditionalFormatting sqref="BG86">
    <cfRule type="cellIs" dxfId="135" priority="163" operator="lessThan">
      <formula>$C$4</formula>
    </cfRule>
  </conditionalFormatting>
  <conditionalFormatting sqref="BG87">
    <cfRule type="cellIs" dxfId="134" priority="164" operator="lessThan">
      <formula>$C$4</formula>
    </cfRule>
  </conditionalFormatting>
  <conditionalFormatting sqref="BG88">
    <cfRule type="cellIs" dxfId="133" priority="165" operator="lessThan">
      <formula>$C$4</formula>
    </cfRule>
  </conditionalFormatting>
  <conditionalFormatting sqref="BK15">
    <cfRule type="cellIs" dxfId="132" priority="128" operator="lessThan">
      <formula>$C$4</formula>
    </cfRule>
  </conditionalFormatting>
  <conditionalFormatting sqref="BL15">
    <cfRule type="cellIs" dxfId="131" priority="129" operator="lessThan">
      <formula>$C$4</formula>
    </cfRule>
  </conditionalFormatting>
  <conditionalFormatting sqref="BK19">
    <cfRule type="cellIs" dxfId="130" priority="126" operator="lessThan">
      <formula>$C$4</formula>
    </cfRule>
  </conditionalFormatting>
  <conditionalFormatting sqref="BL19">
    <cfRule type="cellIs" dxfId="129" priority="127" operator="lessThan">
      <formula>$C$4</formula>
    </cfRule>
  </conditionalFormatting>
  <conditionalFormatting sqref="BK28">
    <cfRule type="cellIs" dxfId="128" priority="124" operator="lessThan">
      <formula>$C$4</formula>
    </cfRule>
  </conditionalFormatting>
  <conditionalFormatting sqref="BL28">
    <cfRule type="cellIs" dxfId="127" priority="125" operator="lessThan">
      <formula>$C$4</formula>
    </cfRule>
  </conditionalFormatting>
  <conditionalFormatting sqref="BK37">
    <cfRule type="cellIs" dxfId="126" priority="122" operator="lessThan">
      <formula>$C$4</formula>
    </cfRule>
  </conditionalFormatting>
  <conditionalFormatting sqref="BL37">
    <cfRule type="cellIs" dxfId="125" priority="123" operator="lessThan">
      <formula>$C$4</formula>
    </cfRule>
  </conditionalFormatting>
  <conditionalFormatting sqref="BK44">
    <cfRule type="cellIs" dxfId="124" priority="120" operator="lessThan">
      <formula>$C$4</formula>
    </cfRule>
  </conditionalFormatting>
  <conditionalFormatting sqref="BL44">
    <cfRule type="cellIs" dxfId="123" priority="121" operator="lessThan">
      <formula>$C$4</formula>
    </cfRule>
  </conditionalFormatting>
  <conditionalFormatting sqref="AQ12">
    <cfRule type="cellIs" dxfId="122" priority="113" operator="lessThan">
      <formula>$C$4</formula>
    </cfRule>
  </conditionalFormatting>
  <conditionalFormatting sqref="AQ13">
    <cfRule type="cellIs" dxfId="121" priority="114" operator="lessThan">
      <formula>$C$4</formula>
    </cfRule>
  </conditionalFormatting>
  <conditionalFormatting sqref="AQ14">
    <cfRule type="cellIs" dxfId="120" priority="115" operator="lessThan">
      <formula>$C$4</formula>
    </cfRule>
  </conditionalFormatting>
  <conditionalFormatting sqref="AQ15">
    <cfRule type="cellIs" dxfId="119" priority="116" operator="lessThan">
      <formula>$C$4</formula>
    </cfRule>
  </conditionalFormatting>
  <conditionalFormatting sqref="AQ16">
    <cfRule type="cellIs" dxfId="118" priority="117" operator="lessThan">
      <formula>$C$4</formula>
    </cfRule>
  </conditionalFormatting>
  <conditionalFormatting sqref="AQ17">
    <cfRule type="cellIs" dxfId="117" priority="118" operator="lessThan">
      <formula>$C$4</formula>
    </cfRule>
  </conditionalFormatting>
  <conditionalFormatting sqref="AQ18">
    <cfRule type="cellIs" dxfId="116" priority="119" operator="lessThan">
      <formula>$C$4</formula>
    </cfRule>
  </conditionalFormatting>
  <conditionalFormatting sqref="AQ53">
    <cfRule type="cellIs" dxfId="115" priority="77" operator="lessThan">
      <formula>$C$4</formula>
    </cfRule>
  </conditionalFormatting>
  <conditionalFormatting sqref="AQ54">
    <cfRule type="cellIs" dxfId="114" priority="78" operator="lessThan">
      <formula>$C$4</formula>
    </cfRule>
  </conditionalFormatting>
  <conditionalFormatting sqref="AQ55">
    <cfRule type="cellIs" dxfId="113" priority="79" operator="lessThan">
      <formula>$C$4</formula>
    </cfRule>
  </conditionalFormatting>
  <conditionalFormatting sqref="AQ56">
    <cfRule type="cellIs" dxfId="112" priority="80" operator="lessThan">
      <formula>$C$4</formula>
    </cfRule>
  </conditionalFormatting>
  <conditionalFormatting sqref="AQ57">
    <cfRule type="cellIs" dxfId="111" priority="81" operator="lessThan">
      <formula>$C$4</formula>
    </cfRule>
  </conditionalFormatting>
  <conditionalFormatting sqref="AQ58">
    <cfRule type="cellIs" dxfId="110" priority="82" operator="lessThan">
      <formula>$C$4</formula>
    </cfRule>
  </conditionalFormatting>
  <conditionalFormatting sqref="AQ59">
    <cfRule type="cellIs" dxfId="109" priority="83" operator="lessThan">
      <formula>$C$4</formula>
    </cfRule>
  </conditionalFormatting>
  <conditionalFormatting sqref="AQ60">
    <cfRule type="cellIs" dxfId="108" priority="84" operator="lessThan">
      <formula>$C$4</formula>
    </cfRule>
  </conditionalFormatting>
  <conditionalFormatting sqref="AQ61">
    <cfRule type="cellIs" dxfId="107" priority="85" operator="lessThan">
      <formula>$C$4</formula>
    </cfRule>
  </conditionalFormatting>
  <conditionalFormatting sqref="AQ62">
    <cfRule type="cellIs" dxfId="106" priority="86" operator="lessThan">
      <formula>$C$4</formula>
    </cfRule>
  </conditionalFormatting>
  <conditionalFormatting sqref="AQ63">
    <cfRule type="cellIs" dxfId="105" priority="87" operator="lessThan">
      <formula>$C$4</formula>
    </cfRule>
  </conditionalFormatting>
  <conditionalFormatting sqref="AQ64">
    <cfRule type="cellIs" dxfId="104" priority="88" operator="lessThan">
      <formula>$C$4</formula>
    </cfRule>
  </conditionalFormatting>
  <conditionalFormatting sqref="AQ65">
    <cfRule type="cellIs" dxfId="103" priority="89" operator="lessThan">
      <formula>$C$4</formula>
    </cfRule>
  </conditionalFormatting>
  <conditionalFormatting sqref="AQ66">
    <cfRule type="cellIs" dxfId="102" priority="90" operator="lessThan">
      <formula>$C$4</formula>
    </cfRule>
  </conditionalFormatting>
  <conditionalFormatting sqref="AQ67">
    <cfRule type="cellIs" dxfId="101" priority="91" operator="lessThan">
      <formula>$C$4</formula>
    </cfRule>
  </conditionalFormatting>
  <conditionalFormatting sqref="AQ68">
    <cfRule type="cellIs" dxfId="100" priority="92" operator="lessThan">
      <formula>$C$4</formula>
    </cfRule>
  </conditionalFormatting>
  <conditionalFormatting sqref="AQ69">
    <cfRule type="cellIs" dxfId="99" priority="93" operator="lessThan">
      <formula>$C$4</formula>
    </cfRule>
  </conditionalFormatting>
  <conditionalFormatting sqref="AQ70">
    <cfRule type="cellIs" dxfId="98" priority="94" operator="lessThan">
      <formula>$C$4</formula>
    </cfRule>
  </conditionalFormatting>
  <conditionalFormatting sqref="AQ71">
    <cfRule type="cellIs" dxfId="97" priority="95" operator="lessThan">
      <formula>$C$4</formula>
    </cfRule>
  </conditionalFormatting>
  <conditionalFormatting sqref="AQ72">
    <cfRule type="cellIs" dxfId="96" priority="96" operator="lessThan">
      <formula>$C$4</formula>
    </cfRule>
  </conditionalFormatting>
  <conditionalFormatting sqref="AQ73">
    <cfRule type="cellIs" dxfId="95" priority="97" operator="lessThan">
      <formula>$C$4</formula>
    </cfRule>
  </conditionalFormatting>
  <conditionalFormatting sqref="AQ74">
    <cfRule type="cellIs" dxfId="94" priority="98" operator="lessThan">
      <formula>$C$4</formula>
    </cfRule>
  </conditionalFormatting>
  <conditionalFormatting sqref="AQ75">
    <cfRule type="cellIs" dxfId="93" priority="99" operator="lessThan">
      <formula>$C$4</formula>
    </cfRule>
  </conditionalFormatting>
  <conditionalFormatting sqref="AQ76">
    <cfRule type="cellIs" dxfId="92" priority="100" operator="lessThan">
      <formula>$C$4</formula>
    </cfRule>
  </conditionalFormatting>
  <conditionalFormatting sqref="AQ77">
    <cfRule type="cellIs" dxfId="91" priority="101" operator="lessThan">
      <formula>$C$4</formula>
    </cfRule>
  </conditionalFormatting>
  <conditionalFormatting sqref="AQ78">
    <cfRule type="cellIs" dxfId="90" priority="102" operator="lessThan">
      <formula>$C$4</formula>
    </cfRule>
  </conditionalFormatting>
  <conditionalFormatting sqref="AQ79">
    <cfRule type="cellIs" dxfId="89" priority="103" operator="lessThan">
      <formula>$C$4</formula>
    </cfRule>
  </conditionalFormatting>
  <conditionalFormatting sqref="AQ80">
    <cfRule type="cellIs" dxfId="88" priority="104" operator="lessThan">
      <formula>$C$4</formula>
    </cfRule>
  </conditionalFormatting>
  <conditionalFormatting sqref="AQ81">
    <cfRule type="cellIs" dxfId="87" priority="105" operator="lessThan">
      <formula>$C$4</formula>
    </cfRule>
  </conditionalFormatting>
  <conditionalFormatting sqref="AQ82">
    <cfRule type="cellIs" dxfId="86" priority="106" operator="lessThan">
      <formula>$C$4</formula>
    </cfRule>
  </conditionalFormatting>
  <conditionalFormatting sqref="AQ83">
    <cfRule type="cellIs" dxfId="85" priority="107" operator="lessThan">
      <formula>$C$4</formula>
    </cfRule>
  </conditionalFormatting>
  <conditionalFormatting sqref="AQ84">
    <cfRule type="cellIs" dxfId="84" priority="108" operator="lessThan">
      <formula>$C$4</formula>
    </cfRule>
  </conditionalFormatting>
  <conditionalFormatting sqref="AQ85">
    <cfRule type="cellIs" dxfId="83" priority="109" operator="lessThan">
      <formula>$C$4</formula>
    </cfRule>
  </conditionalFormatting>
  <conditionalFormatting sqref="AQ86">
    <cfRule type="cellIs" dxfId="82" priority="110" operator="lessThan">
      <formula>$C$4</formula>
    </cfRule>
  </conditionalFormatting>
  <conditionalFormatting sqref="AQ87">
    <cfRule type="cellIs" dxfId="81" priority="111" operator="lessThan">
      <formula>$C$4</formula>
    </cfRule>
  </conditionalFormatting>
  <conditionalFormatting sqref="AQ88">
    <cfRule type="cellIs" dxfId="80" priority="112" operator="lessThan">
      <formula>$C$4</formula>
    </cfRule>
  </conditionalFormatting>
  <conditionalFormatting sqref="AQ54">
    <cfRule type="cellIs" dxfId="79" priority="70" operator="lessThan">
      <formula>$C$4</formula>
    </cfRule>
  </conditionalFormatting>
  <conditionalFormatting sqref="AQ55">
    <cfRule type="cellIs" dxfId="78" priority="71" operator="lessThan">
      <formula>$C$4</formula>
    </cfRule>
  </conditionalFormatting>
  <conditionalFormatting sqref="AQ56">
    <cfRule type="cellIs" dxfId="77" priority="72" operator="lessThan">
      <formula>$C$4</formula>
    </cfRule>
  </conditionalFormatting>
  <conditionalFormatting sqref="AQ57">
    <cfRule type="cellIs" dxfId="76" priority="73" operator="lessThan">
      <formula>$C$4</formula>
    </cfRule>
  </conditionalFormatting>
  <conditionalFormatting sqref="AQ58">
    <cfRule type="cellIs" dxfId="75" priority="74" operator="lessThan">
      <formula>$C$4</formula>
    </cfRule>
  </conditionalFormatting>
  <conditionalFormatting sqref="AQ59">
    <cfRule type="cellIs" dxfId="74" priority="75" operator="lessThan">
      <formula>$C$4</formula>
    </cfRule>
  </conditionalFormatting>
  <conditionalFormatting sqref="AQ60">
    <cfRule type="cellIs" dxfId="73" priority="76" operator="lessThan">
      <formula>$C$4</formula>
    </cfRule>
  </conditionalFormatting>
  <conditionalFormatting sqref="AY13:AY15">
    <cfRule type="cellIs" dxfId="72" priority="65" operator="lessThan">
      <formula>$C$4</formula>
    </cfRule>
  </conditionalFormatting>
  <conditionalFormatting sqref="AZ13:AZ15">
    <cfRule type="cellIs" dxfId="71" priority="66" operator="lessThan">
      <formula>$C$4</formula>
    </cfRule>
  </conditionalFormatting>
  <conditionalFormatting sqref="BA13:BA15">
    <cfRule type="cellIs" dxfId="70" priority="67" operator="lessThan">
      <formula>$C$4</formula>
    </cfRule>
  </conditionalFormatting>
  <conditionalFormatting sqref="BB13:BB15">
    <cfRule type="cellIs" dxfId="69" priority="68" operator="lessThan">
      <formula>$C$4</formula>
    </cfRule>
  </conditionalFormatting>
  <conditionalFormatting sqref="BC13:BC15">
    <cfRule type="cellIs" dxfId="68" priority="69" operator="lessThan">
      <formula>$C$4</formula>
    </cfRule>
  </conditionalFormatting>
  <conditionalFormatting sqref="AY16:AY17">
    <cfRule type="cellIs" dxfId="67" priority="60" operator="lessThan">
      <formula>$C$4</formula>
    </cfRule>
  </conditionalFormatting>
  <conditionalFormatting sqref="AZ16:AZ17">
    <cfRule type="cellIs" dxfId="66" priority="61" operator="lessThan">
      <formula>$C$4</formula>
    </cfRule>
  </conditionalFormatting>
  <conditionalFormatting sqref="BA16:BA17">
    <cfRule type="cellIs" dxfId="65" priority="62" operator="lessThan">
      <formula>$C$4</formula>
    </cfRule>
  </conditionalFormatting>
  <conditionalFormatting sqref="BB16:BB18">
    <cfRule type="cellIs" dxfId="64" priority="63" operator="lessThan">
      <formula>$C$4</formula>
    </cfRule>
  </conditionalFormatting>
  <conditionalFormatting sqref="BC16:BC18">
    <cfRule type="cellIs" dxfId="63" priority="64" operator="lessThan">
      <formula>$C$4</formula>
    </cfRule>
  </conditionalFormatting>
  <conditionalFormatting sqref="AY20:AY23">
    <cfRule type="cellIs" dxfId="62" priority="55" operator="lessThan">
      <formula>$C$4</formula>
    </cfRule>
  </conditionalFormatting>
  <conditionalFormatting sqref="AZ20:AZ23">
    <cfRule type="cellIs" dxfId="61" priority="56" operator="lessThan">
      <formula>$C$4</formula>
    </cfRule>
  </conditionalFormatting>
  <conditionalFormatting sqref="BA20:BA23">
    <cfRule type="cellIs" dxfId="60" priority="57" operator="lessThan">
      <formula>$C$4</formula>
    </cfRule>
  </conditionalFormatting>
  <conditionalFormatting sqref="BB20:BB23">
    <cfRule type="cellIs" dxfId="59" priority="58" operator="lessThan">
      <formula>$C$4</formula>
    </cfRule>
  </conditionalFormatting>
  <conditionalFormatting sqref="BC20:BC23">
    <cfRule type="cellIs" dxfId="58" priority="59" operator="lessThan">
      <formula>$C$4</formula>
    </cfRule>
  </conditionalFormatting>
  <conditionalFormatting sqref="AY26:AY30">
    <cfRule type="cellIs" dxfId="57" priority="50" operator="lessThan">
      <formula>$C$4</formula>
    </cfRule>
  </conditionalFormatting>
  <conditionalFormatting sqref="AZ26:AZ30">
    <cfRule type="cellIs" dxfId="56" priority="51" operator="lessThan">
      <formula>$C$4</formula>
    </cfRule>
  </conditionalFormatting>
  <conditionalFormatting sqref="BA25:BA30">
    <cfRule type="cellIs" dxfId="55" priority="52" operator="lessThan">
      <formula>$C$4</formula>
    </cfRule>
  </conditionalFormatting>
  <conditionalFormatting sqref="BB25:BB30">
    <cfRule type="cellIs" dxfId="54" priority="53" operator="lessThan">
      <formula>$C$4</formula>
    </cfRule>
  </conditionalFormatting>
  <conditionalFormatting sqref="BC25:BC30">
    <cfRule type="cellIs" dxfId="53" priority="54" operator="lessThan">
      <formula>$C$4</formula>
    </cfRule>
  </conditionalFormatting>
  <conditionalFormatting sqref="AY32:AY34 AU33:AX33">
    <cfRule type="cellIs" dxfId="52" priority="45" operator="lessThan">
      <formula>$C$4</formula>
    </cfRule>
  </conditionalFormatting>
  <conditionalFormatting sqref="AZ32:AZ34">
    <cfRule type="cellIs" dxfId="51" priority="46" operator="lessThan">
      <formula>$C$4</formula>
    </cfRule>
  </conditionalFormatting>
  <conditionalFormatting sqref="BA32:BA34">
    <cfRule type="cellIs" dxfId="50" priority="47" operator="lessThan">
      <formula>$C$4</formula>
    </cfRule>
  </conditionalFormatting>
  <conditionalFormatting sqref="BB32:BB34">
    <cfRule type="cellIs" dxfId="49" priority="48" operator="lessThan">
      <formula>$C$4</formula>
    </cfRule>
  </conditionalFormatting>
  <conditionalFormatting sqref="BC32:BC35">
    <cfRule type="cellIs" dxfId="48" priority="49" operator="lessThan">
      <formula>$C$4</formula>
    </cfRule>
  </conditionalFormatting>
  <conditionalFormatting sqref="AU36:AY36 AV37">
    <cfRule type="cellIs" dxfId="47" priority="40" operator="lessThan">
      <formula>$C$4</formula>
    </cfRule>
  </conditionalFormatting>
  <conditionalFormatting sqref="AZ36">
    <cfRule type="cellIs" dxfId="46" priority="41" operator="lessThan">
      <formula>$C$4</formula>
    </cfRule>
  </conditionalFormatting>
  <conditionalFormatting sqref="BA36">
    <cfRule type="cellIs" dxfId="45" priority="42" operator="lessThan">
      <formula>$C$4</formula>
    </cfRule>
  </conditionalFormatting>
  <conditionalFormatting sqref="BB36">
    <cfRule type="cellIs" dxfId="44" priority="43" operator="lessThan">
      <formula>$C$4</formula>
    </cfRule>
  </conditionalFormatting>
  <conditionalFormatting sqref="BC36">
    <cfRule type="cellIs" dxfId="43" priority="44" operator="lessThan">
      <formula>$C$4</formula>
    </cfRule>
  </conditionalFormatting>
  <conditionalFormatting sqref="AY38">
    <cfRule type="cellIs" dxfId="42" priority="35" operator="lessThan">
      <formula>$C$4</formula>
    </cfRule>
  </conditionalFormatting>
  <conditionalFormatting sqref="AZ38">
    <cfRule type="cellIs" dxfId="41" priority="36" operator="lessThan">
      <formula>$C$4</formula>
    </cfRule>
  </conditionalFormatting>
  <conditionalFormatting sqref="BA38">
    <cfRule type="cellIs" dxfId="40" priority="37" operator="lessThan">
      <formula>$C$4</formula>
    </cfRule>
  </conditionalFormatting>
  <conditionalFormatting sqref="BB38">
    <cfRule type="cellIs" dxfId="39" priority="38" operator="lessThan">
      <formula>$C$4</formula>
    </cfRule>
  </conditionalFormatting>
  <conditionalFormatting sqref="BC38">
    <cfRule type="cellIs" dxfId="38" priority="39" operator="lessThan">
      <formula>$C$4</formula>
    </cfRule>
  </conditionalFormatting>
  <conditionalFormatting sqref="AU39:AY39">
    <cfRule type="cellIs" dxfId="37" priority="30" operator="lessThan">
      <formula>$C$4</formula>
    </cfRule>
  </conditionalFormatting>
  <conditionalFormatting sqref="AZ39">
    <cfRule type="cellIs" dxfId="36" priority="31" operator="lessThan">
      <formula>$C$4</formula>
    </cfRule>
  </conditionalFormatting>
  <conditionalFormatting sqref="BA39">
    <cfRule type="cellIs" dxfId="35" priority="32" operator="lessThan">
      <formula>$C$4</formula>
    </cfRule>
  </conditionalFormatting>
  <conditionalFormatting sqref="BB39">
    <cfRule type="cellIs" dxfId="34" priority="33" operator="lessThan">
      <formula>$C$4</formula>
    </cfRule>
  </conditionalFormatting>
  <conditionalFormatting sqref="BC39">
    <cfRule type="cellIs" dxfId="33" priority="34" operator="lessThan">
      <formula>$C$4</formula>
    </cfRule>
  </conditionalFormatting>
  <conditionalFormatting sqref="AU42:AX42 AV41:AX41 AY41:AY44">
    <cfRule type="cellIs" dxfId="32" priority="25" operator="lessThan">
      <formula>$C$4</formula>
    </cfRule>
  </conditionalFormatting>
  <conditionalFormatting sqref="AZ41:AZ44">
    <cfRule type="cellIs" dxfId="31" priority="26" operator="lessThan">
      <formula>$C$4</formula>
    </cfRule>
  </conditionalFormatting>
  <conditionalFormatting sqref="BA41:BA44">
    <cfRule type="cellIs" dxfId="30" priority="27" operator="lessThan">
      <formula>$C$4</formula>
    </cfRule>
  </conditionalFormatting>
  <conditionalFormatting sqref="BB41:BB44">
    <cfRule type="cellIs" dxfId="29" priority="28" operator="lessThan">
      <formula>$C$4</formula>
    </cfRule>
  </conditionalFormatting>
  <conditionalFormatting sqref="BC41:BC44">
    <cfRule type="cellIs" dxfId="28" priority="29" operator="lessThan">
      <formula>$C$4</formula>
    </cfRule>
  </conditionalFormatting>
  <conditionalFormatting sqref="AY45:AY46 AU45:AX45">
    <cfRule type="cellIs" dxfId="27" priority="20" operator="lessThan">
      <formula>$C$4</formula>
    </cfRule>
  </conditionalFormatting>
  <conditionalFormatting sqref="AZ45:AZ46">
    <cfRule type="cellIs" dxfId="26" priority="21" operator="lessThan">
      <formula>$C$4</formula>
    </cfRule>
  </conditionalFormatting>
  <conditionalFormatting sqref="BA45:BA46">
    <cfRule type="cellIs" dxfId="25" priority="22" operator="lessThan">
      <formula>$C$4</formula>
    </cfRule>
  </conditionalFormatting>
  <conditionalFormatting sqref="BB45:BB46">
    <cfRule type="cellIs" dxfId="24" priority="23" operator="lessThan">
      <formula>$C$4</formula>
    </cfRule>
  </conditionalFormatting>
  <conditionalFormatting sqref="BC45:BC46">
    <cfRule type="cellIs" dxfId="23" priority="24" operator="lessThan">
      <formula>$C$4</formula>
    </cfRule>
  </conditionalFormatting>
  <conditionalFormatting sqref="AR26">
    <cfRule type="cellIs" dxfId="22" priority="19" operator="lessThan">
      <formula>$C$4</formula>
    </cfRule>
  </conditionalFormatting>
  <conditionalFormatting sqref="AI28">
    <cfRule type="cellIs" dxfId="21" priority="18" operator="lessThan">
      <formula>$C$4</formula>
    </cfRule>
  </conditionalFormatting>
  <conditionalFormatting sqref="AR28">
    <cfRule type="cellIs" dxfId="20" priority="17" operator="lessThan">
      <formula>$C$4</formula>
    </cfRule>
  </conditionalFormatting>
  <conditionalFormatting sqref="Z29">
    <cfRule type="cellIs" dxfId="19" priority="16" operator="lessThan">
      <formula>$C$4</formula>
    </cfRule>
  </conditionalFormatting>
  <conditionalFormatting sqref="AI29">
    <cfRule type="cellIs" dxfId="18" priority="15" operator="lessThan">
      <formula>$C$4</formula>
    </cfRule>
  </conditionalFormatting>
  <conditionalFormatting sqref="AL29">
    <cfRule type="cellIs" dxfId="17" priority="14" operator="lessThan">
      <formula>$C$4</formula>
    </cfRule>
  </conditionalFormatting>
  <conditionalFormatting sqref="AO29">
    <cfRule type="cellIs" dxfId="16" priority="13" operator="lessThan">
      <formula>$C$4</formula>
    </cfRule>
  </conditionalFormatting>
  <conditionalFormatting sqref="AR29">
    <cfRule type="cellIs" dxfId="15" priority="12" operator="lessThan">
      <formula>$C$4</formula>
    </cfRule>
  </conditionalFormatting>
  <conditionalFormatting sqref="AF31">
    <cfRule type="cellIs" dxfId="14" priority="11" operator="lessThan">
      <formula>$C$4</formula>
    </cfRule>
  </conditionalFormatting>
  <conditionalFormatting sqref="AI31">
    <cfRule type="cellIs" dxfId="13" priority="10" operator="lessThan">
      <formula>$C$4</formula>
    </cfRule>
  </conditionalFormatting>
  <conditionalFormatting sqref="AU31">
    <cfRule type="cellIs" dxfId="12" priority="9" operator="lessThan">
      <formula>$C$4</formula>
    </cfRule>
  </conditionalFormatting>
  <conditionalFormatting sqref="BC31">
    <cfRule type="cellIs" dxfId="11" priority="8" operator="lessThan">
      <formula>$C$4</formula>
    </cfRule>
  </conditionalFormatting>
  <conditionalFormatting sqref="AY25">
    <cfRule type="cellIs" dxfId="10" priority="6" operator="lessThan">
      <formula>$C$4</formula>
    </cfRule>
  </conditionalFormatting>
  <conditionalFormatting sqref="AZ25">
    <cfRule type="cellIs" dxfId="9" priority="7" operator="lessThan">
      <formula>$C$4</formula>
    </cfRule>
  </conditionalFormatting>
  <conditionalFormatting sqref="AY24 BA24">
    <cfRule type="cellIs" dxfId="8" priority="4" operator="lessThan">
      <formula>$C$4</formula>
    </cfRule>
  </conditionalFormatting>
  <conditionalFormatting sqref="AZ24 BB24">
    <cfRule type="cellIs" dxfId="7" priority="5" operator="lessThan">
      <formula>$C$4</formula>
    </cfRule>
  </conditionalFormatting>
  <conditionalFormatting sqref="AU44">
    <cfRule type="cellIs" dxfId="3" priority="1" operator="lessThan">
      <formula>$C$4</formula>
    </cfRule>
  </conditionalFormatting>
  <conditionalFormatting sqref="AV44">
    <cfRule type="cellIs" dxfId="1" priority="2" operator="lessThan">
      <formula>$C$4</formula>
    </cfRule>
  </conditionalFormatting>
  <dataValidations count="1">
    <dataValidation allowBlank="1" showInputMessage="1" showErrorMessage="1" sqref="R11:R50 AS11:AS50 AP11:AP50 AM11:AM50 X11:X50 AG11:AG50 AD11:AD50 AA11:AA50 U11:U50 AJ11:AJ50"/>
  </dataValidations>
  <pageMargins left="0.7" right="0.7" top="0.75" bottom="0.75" header="0.51180555555554996" footer="0.511805555555549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 IPA 4</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fredy</dc:creator>
  <cp:keywords/>
  <dc:description/>
  <cp:lastModifiedBy>Humas-pc</cp:lastModifiedBy>
  <dcterms:created xsi:type="dcterms:W3CDTF">2013-11-22T14:31:02Z</dcterms:created>
  <dcterms:modified xsi:type="dcterms:W3CDTF">2017-01-17T01:50:16Z</dcterms:modified>
  <cp:category/>
</cp:coreProperties>
</file>